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600" windowHeight="10155" tabRatio="862" firstSheet="1" activeTab="2"/>
  </bookViews>
  <sheets>
    <sheet name="1-Weighted Average Life" sheetId="1" r:id="rId1"/>
    <sheet name=" 2-Net Present Value 4.48%" sheetId="2" r:id="rId2"/>
    <sheet name="3-Net Present Value 3.80%" sheetId="3" r:id="rId3"/>
    <sheet name="4-Side-By-Side Debt Comparison" sheetId="4" r:id="rId4"/>
  </sheets>
  <definedNames>
    <definedName name="AMORT">#REF!</definedName>
    <definedName name="AVG10PY">#REF!</definedName>
    <definedName name="AVG1PY">#REF!</definedName>
    <definedName name="AVG2PY">#REF!</definedName>
    <definedName name="AVG3PY">#REF!</definedName>
    <definedName name="AVG4PY">#REF!</definedName>
    <definedName name="AVG5PY">#REF!</definedName>
    <definedName name="AVG6PY">#REF!</definedName>
    <definedName name="AVG7PY">#REF!</definedName>
    <definedName name="AVG8PY">#REF!</definedName>
    <definedName name="AVG9PY">#REF!</definedName>
    <definedName name="BEGIN">#REF!</definedName>
    <definedName name="CapPurAmt">#REF!</definedName>
    <definedName name="CASHFLOW">#REF!:#REF!</definedName>
    <definedName name="CASHPAT_GreaterThan_or_EqualTo_7">#REF!</definedName>
    <definedName name="CASHPAT_LessThan_7">#REF!</definedName>
    <definedName name="DAYS">#REF!</definedName>
    <definedName name="EOMONTH">#REF!</definedName>
    <definedName name="FEE">#REF!</definedName>
    <definedName name="IPY">#REF!</definedName>
    <definedName name="IRR">#REF!</definedName>
    <definedName name="LOANAMT">#REF!</definedName>
    <definedName name="NAME">#REF!</definedName>
    <definedName name="officer">#REF!</definedName>
    <definedName name="ORIGDATE">#REF!</definedName>
    <definedName name="PAGE1">#REF!</definedName>
    <definedName name="page2">#REF!</definedName>
    <definedName name="PATRATE">#REF!</definedName>
    <definedName name="PPY">#REF!</definedName>
    <definedName name="preparer">#REF!</definedName>
    <definedName name="_xlnm.Print_Area" localSheetId="3">'4-Side-By-Side Debt Comparison'!$A$1:$M$73</definedName>
    <definedName name="quotedate">#REF!</definedName>
    <definedName name="RATE">#REF!</definedName>
    <definedName name="TARGET">#REF!</definedName>
    <definedName name="TERM">#REF!</definedName>
    <definedName name="TERM2">#REF!</definedName>
  </definedNames>
  <calcPr fullCalcOnLoad="1"/>
</workbook>
</file>

<file path=xl/sharedStrings.xml><?xml version="1.0" encoding="utf-8"?>
<sst xmlns="http://schemas.openxmlformats.org/spreadsheetml/2006/main" count="155" uniqueCount="60">
  <si>
    <t>Loan Amount</t>
  </si>
  <si>
    <t>Patronage</t>
  </si>
  <si>
    <t>Principal</t>
  </si>
  <si>
    <t>Interest</t>
  </si>
  <si>
    <t>Total</t>
  </si>
  <si>
    <t>Cash</t>
  </si>
  <si>
    <t>Payment</t>
  </si>
  <si>
    <t>Flow</t>
  </si>
  <si>
    <t>Balance</t>
  </si>
  <si>
    <t>Net Effective Interest Rate</t>
  </si>
  <si>
    <t>Cash Flow</t>
  </si>
  <si>
    <t>EXISTING RUS LOANS</t>
  </si>
  <si>
    <t>CoBANK REFINANCING LOAN</t>
  </si>
  <si>
    <t>Beginning Loan Balance</t>
  </si>
  <si>
    <t>Final Payment Date</t>
  </si>
  <si>
    <t>CoBANK Interest Rate</t>
  </si>
  <si>
    <t>Lifetime Interest</t>
  </si>
  <si>
    <t xml:space="preserve">Present Value of RUS Cash Flow  </t>
  </si>
  <si>
    <t xml:space="preserve">  Present Value of CoBank Cash Flow</t>
  </si>
  <si>
    <t>NPV Benefit of Refi  =</t>
  </si>
  <si>
    <t>Combined RUS Loans</t>
  </si>
  <si>
    <t>CoBank Loan</t>
  </si>
  <si>
    <t>Legal Cost/</t>
  </si>
  <si>
    <t>Number</t>
  </si>
  <si>
    <t>Pat. Refund</t>
  </si>
  <si>
    <t>Remaining Monthly Pmts</t>
  </si>
  <si>
    <t>CoBANK Monthly Payment</t>
  </si>
  <si>
    <t>Annual</t>
  </si>
  <si>
    <t>Ann Cash</t>
  </si>
  <si>
    <t>Differential</t>
  </si>
  <si>
    <t>Lifetime Interest Savings</t>
  </si>
  <si>
    <t>Lifetime Cash Flow Savings</t>
  </si>
  <si>
    <t>Lifetime CoBank Patronage</t>
  </si>
  <si>
    <t>Sum</t>
  </si>
  <si>
    <t>Annual Summary</t>
  </si>
  <si>
    <t xml:space="preserve">   Scenario  - </t>
  </si>
  <si>
    <t>Roll Forward Date</t>
  </si>
  <si>
    <t>CoBank Loan Interest Rate</t>
  </si>
  <si>
    <t>Refund</t>
  </si>
  <si>
    <t>Lifetime NPV Benefit *</t>
  </si>
  <si>
    <t>* NPV Discount Rate =</t>
  </si>
  <si>
    <t>Run Date</t>
  </si>
  <si>
    <t>Legal Cost Estimate Included</t>
  </si>
  <si>
    <t>NPV Discount Rate  =</t>
  </si>
  <si>
    <t>Interest Expense</t>
  </si>
  <si>
    <t>Matching RUS DS</t>
  </si>
  <si>
    <t>(May be adjusted to use existing blended rate or new rate)</t>
  </si>
  <si>
    <t>Principal Balance</t>
  </si>
  <si>
    <t>RUS Notes</t>
  </si>
  <si>
    <t>CoBank Refi Loan</t>
  </si>
  <si>
    <t>Monthly Payment Date</t>
  </si>
  <si>
    <t>Inter-County Energy</t>
  </si>
  <si>
    <t>Matching Debt Service (Monthly Detail)</t>
  </si>
  <si>
    <t>Payment Number</t>
  </si>
  <si>
    <t>Weighted Average Life (Years)</t>
  </si>
  <si>
    <t>CASE NO. 2016-00084</t>
  </si>
  <si>
    <t>EXHIBIT A (Excel Tab 2)</t>
  </si>
  <si>
    <t>EXHIBIT A (Excel Tab 3)</t>
  </si>
  <si>
    <t>EXHIBIT A (Excel Tab 1)</t>
  </si>
  <si>
    <t>EXHIBIT A (Excel Tab 4)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</si>
</sst>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);\(&quot;$&quot;#,##0\)"/>
    <numFmt numFmtId="165" formatCode="&quot;$&quot;#,##0;\(&quot;$&quot;#,##0\)"/>
    <numFmt numFmtId="166" formatCode="0.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mmmm\-yy"/>
    <numFmt numFmtId="176" formatCode="0_)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m\ d\,\ yyyy"/>
    <numFmt numFmtId="187" formatCode="&quot;$&quot;#,##0"/>
    <numFmt numFmtId="188" formatCode="0.000%"/>
    <numFmt numFmtId="189" formatCode="0.0000%"/>
    <numFmt numFmtId="190" formatCode="0.00000%"/>
    <numFmt numFmtId="191" formatCode="mm/dd/yy"/>
    <numFmt numFmtId="192" formatCode="mmm\-yyyy"/>
    <numFmt numFmtId="193" formatCode="[$-409]dddd\,\ mmmm\ dd\,\ yyyy"/>
    <numFmt numFmtId="194" formatCode="mm/dd/yyyy"/>
    <numFmt numFmtId="195" formatCode="&quot;$&quot;#,##0.00"/>
    <numFmt numFmtId="196" formatCode="#,##0.00_);[Black]\(#,##0.00\)"/>
    <numFmt numFmtId="197" formatCode="0.000000%"/>
    <numFmt numFmtId="198" formatCode="0_);[Red]\(0\)"/>
    <numFmt numFmtId="199" formatCode="m/d/yy"/>
    <numFmt numFmtId="200" formatCode="&quot;$&quot;#,##0.000_);\(&quot;$&quot;#,##0.000\)"/>
    <numFmt numFmtId="201" formatCode="[$-409]mmm\-yy;@"/>
    <numFmt numFmtId="202" formatCode="&quot;$&quot;#,##0.00;\(&quot;$&quot;#,##0.00\)"/>
    <numFmt numFmtId="203" formatCode="&quot;$&quot;#,##0.000"/>
    <numFmt numFmtId="204" formatCode="0.000"/>
    <numFmt numFmtId="205" formatCode="0.0000"/>
    <numFmt numFmtId="206" formatCode="dd\-mmm\-yy"/>
    <numFmt numFmtId="207" formatCode="[$-409]dd\-mmm\-yy;@"/>
    <numFmt numFmtId="208" formatCode="yyyy"/>
    <numFmt numFmtId="209" formatCode="m/d/yy;@"/>
    <numFmt numFmtId="210" formatCode="&quot;$&quot;#,##0.0"/>
    <numFmt numFmtId="211" formatCode="&quot;$&quot;#,##0.0000"/>
    <numFmt numFmtId="212" formatCode="_(&quot;$&quot;* #,##0.000_);_(&quot;$&quot;* \(#,##0.000\);_(&quot;$&quot;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"/>
    <numFmt numFmtId="218" formatCode="0.000000"/>
    <numFmt numFmtId="219" formatCode="0.0000000"/>
    <numFmt numFmtId="220" formatCode="0.00000000"/>
    <numFmt numFmtId="221" formatCode="0.000000000"/>
    <numFmt numFmtId="222" formatCode="[$-409]h:mm:ss\ AM/PM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9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sz val="8"/>
      <name val="Arial"/>
      <family val="2"/>
    </font>
    <font>
      <b/>
      <sz val="9.7"/>
      <name val="Arial"/>
      <family val="2"/>
    </font>
    <font>
      <sz val="9.7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.7"/>
      <color indexed="9"/>
      <name val="Arial"/>
      <family val="2"/>
    </font>
    <font>
      <sz val="9.7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99"/>
      <name val="Arial"/>
      <family val="2"/>
    </font>
    <font>
      <sz val="10"/>
      <color rgb="FFFFFF99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0DD7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1" applyNumberFormat="0" applyAlignment="0" applyProtection="0"/>
    <xf numFmtId="0" fontId="46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9" borderId="1" applyNumberFormat="0" applyAlignment="0" applyProtection="0"/>
    <xf numFmtId="0" fontId="9" fillId="0" borderId="6" applyNumberFormat="0" applyFill="0" applyAlignment="0" applyProtection="0"/>
    <xf numFmtId="0" fontId="7" fillId="20" borderId="0" applyNumberFormat="0" applyBorder="0" applyAlignment="0" applyProtection="0"/>
    <xf numFmtId="0" fontId="0" fillId="21" borderId="7" applyNumberFormat="0" applyFont="0" applyAlignment="0" applyProtection="0"/>
    <xf numFmtId="0" fontId="52" fillId="18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6" fontId="0" fillId="0" borderId="0" xfId="0" applyNumberFormat="1" applyAlignment="1">
      <alignment/>
    </xf>
    <xf numFmtId="188" fontId="1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87" fontId="12" fillId="0" borderId="0" xfId="0" applyNumberFormat="1" applyFont="1" applyAlignment="1">
      <alignment/>
    </xf>
    <xf numFmtId="199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3" fillId="22" borderId="0" xfId="0" applyNumberFormat="1" applyFont="1" applyFill="1" applyAlignment="1">
      <alignment/>
    </xf>
    <xf numFmtId="8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187" fontId="1" fillId="5" borderId="0" xfId="0" applyNumberFormat="1" applyFont="1" applyFill="1" applyAlignment="1">
      <alignment/>
    </xf>
    <xf numFmtId="39" fontId="14" fillId="0" borderId="0" xfId="0" applyNumberFormat="1" applyFont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188" fontId="0" fillId="22" borderId="0" xfId="0" applyNumberFormat="1" applyFill="1" applyAlignment="1">
      <alignment/>
    </xf>
    <xf numFmtId="8" fontId="0" fillId="22" borderId="0" xfId="0" applyNumberFormat="1" applyFill="1" applyAlignment="1">
      <alignment/>
    </xf>
    <xf numFmtId="0" fontId="0" fillId="2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87" fontId="1" fillId="22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1" fillId="22" borderId="0" xfId="0" applyNumberFormat="1" applyFont="1" applyFill="1" applyAlignment="1">
      <alignment/>
    </xf>
    <xf numFmtId="187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187" fontId="1" fillId="9" borderId="0" xfId="0" applyNumberFormat="1" applyFont="1" applyFill="1" applyAlignment="1">
      <alignment/>
    </xf>
    <xf numFmtId="3" fontId="1" fillId="9" borderId="0" xfId="0" applyNumberFormat="1" applyFont="1" applyFill="1" applyAlignment="1">
      <alignment/>
    </xf>
    <xf numFmtId="187" fontId="13" fillId="9" borderId="0" xfId="0" applyNumberFormat="1" applyFont="1" applyFill="1" applyAlignment="1">
      <alignment/>
    </xf>
    <xf numFmtId="188" fontId="1" fillId="22" borderId="0" xfId="0" applyNumberFormat="1" applyFont="1" applyFill="1" applyAlignment="1">
      <alignment horizontal="center"/>
    </xf>
    <xf numFmtId="8" fontId="1" fillId="22" borderId="0" xfId="0" applyNumberFormat="1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187" fontId="1" fillId="2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187" fontId="15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187" fontId="17" fillId="0" borderId="0" xfId="0" applyNumberFormat="1" applyFont="1" applyAlignment="1">
      <alignment horizontal="center"/>
    </xf>
    <xf numFmtId="187" fontId="18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187" fontId="17" fillId="0" borderId="0" xfId="0" applyNumberFormat="1" applyFont="1" applyAlignment="1">
      <alignment horizontal="center"/>
    </xf>
    <xf numFmtId="187" fontId="17" fillId="0" borderId="0" xfId="0" applyNumberFormat="1" applyFont="1" applyAlignment="1">
      <alignment horizontal="left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/>
    </xf>
    <xf numFmtId="187" fontId="21" fillId="0" borderId="0" xfId="0" applyNumberFormat="1" applyFont="1" applyAlignment="1">
      <alignment/>
    </xf>
    <xf numFmtId="195" fontId="20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1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94" fontId="14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0" fontId="15" fillId="0" borderId="0" xfId="59" applyNumberFormat="1" applyFont="1" applyAlignment="1">
      <alignment/>
    </xf>
    <xf numFmtId="187" fontId="22" fillId="0" borderId="0" xfId="0" applyNumberFormat="1" applyFont="1" applyAlignment="1">
      <alignment/>
    </xf>
    <xf numFmtId="10" fontId="22" fillId="0" borderId="0" xfId="59" applyNumberFormat="1" applyFont="1" applyAlignment="1">
      <alignment/>
    </xf>
    <xf numFmtId="209" fontId="15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211" fontId="0" fillId="0" borderId="0" xfId="0" applyNumberFormat="1" applyAlignment="1">
      <alignment/>
    </xf>
    <xf numFmtId="170" fontId="0" fillId="0" borderId="0" xfId="0" applyNumberFormat="1" applyAlignment="1">
      <alignment/>
    </xf>
    <xf numFmtId="201" fontId="57" fillId="0" borderId="0" xfId="0" applyNumberFormat="1" applyFont="1" applyAlignment="1">
      <alignment/>
    </xf>
    <xf numFmtId="201" fontId="58" fillId="0" borderId="0" xfId="0" applyNumberFormat="1" applyFont="1" applyAlignment="1">
      <alignment/>
    </xf>
    <xf numFmtId="201" fontId="59" fillId="0" borderId="0" xfId="0" applyNumberFormat="1" applyFont="1" applyAlignment="1">
      <alignment/>
    </xf>
    <xf numFmtId="170" fontId="57" fillId="0" borderId="0" xfId="0" applyNumberFormat="1" applyFont="1" applyAlignment="1">
      <alignment/>
    </xf>
    <xf numFmtId="44" fontId="60" fillId="9" borderId="0" xfId="0" applyNumberFormat="1" applyFont="1" applyFill="1" applyAlignment="1">
      <alignment horizontal="center"/>
    </xf>
    <xf numFmtId="10" fontId="61" fillId="9" borderId="0" xfId="0" applyNumberFormat="1" applyFont="1" applyFill="1" applyAlignment="1">
      <alignment horizontal="center"/>
    </xf>
    <xf numFmtId="0" fontId="1" fillId="23" borderId="0" xfId="0" applyFont="1" applyFill="1" applyAlignment="1">
      <alignment/>
    </xf>
    <xf numFmtId="0" fontId="1" fillId="23" borderId="0" xfId="0" applyFont="1" applyFill="1" applyAlignment="1">
      <alignment horizontal="center"/>
    </xf>
    <xf numFmtId="187" fontId="1" fillId="23" borderId="0" xfId="0" applyNumberFormat="1" applyFont="1" applyFill="1" applyAlignment="1">
      <alignment/>
    </xf>
    <xf numFmtId="4" fontId="1" fillId="23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187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"/>
    </xf>
    <xf numFmtId="10" fontId="15" fillId="25" borderId="0" xfId="59" applyNumberFormat="1" applyFont="1" applyFill="1" applyAlignment="1">
      <alignment/>
    </xf>
    <xf numFmtId="0" fontId="1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187" fontId="19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1" fillId="22" borderId="0" xfId="0" applyNumberFormat="1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187" fontId="1" fillId="9" borderId="0" xfId="0" applyNumberFormat="1" applyFont="1" applyFill="1" applyAlignment="1">
      <alignment horizontal="center"/>
    </xf>
    <xf numFmtId="4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0" fontId="1" fillId="26" borderId="0" xfId="59" applyNumberFormat="1" applyFont="1" applyFill="1" applyAlignment="1">
      <alignment/>
    </xf>
    <xf numFmtId="0" fontId="1" fillId="27" borderId="0" xfId="0" applyFont="1" applyFill="1" applyAlignment="1">
      <alignment/>
    </xf>
    <xf numFmtId="187" fontId="1" fillId="27" borderId="0" xfId="0" applyNumberFormat="1" applyFont="1" applyFill="1" applyAlignment="1">
      <alignment/>
    </xf>
    <xf numFmtId="0" fontId="1" fillId="27" borderId="0" xfId="0" applyFont="1" applyFill="1" applyAlignment="1">
      <alignment horizontal="center"/>
    </xf>
    <xf numFmtId="187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13.57421875" style="0" customWidth="1"/>
    <col min="5" max="5" width="16.28125" style="0" customWidth="1"/>
    <col min="6" max="6" width="16.7109375" style="0" bestFit="1" customWidth="1"/>
    <col min="7" max="7" width="10.8515625" style="0" customWidth="1"/>
    <col min="8" max="8" width="10.57421875" style="0" customWidth="1"/>
    <col min="9" max="9" width="10.140625" style="0" bestFit="1" customWidth="1"/>
    <col min="10" max="10" width="16.140625" style="0" customWidth="1"/>
    <col min="11" max="11" width="6.28125" style="0" customWidth="1"/>
    <col min="12" max="12" width="14.8515625" style="0" customWidth="1"/>
  </cols>
  <sheetData>
    <row r="1" ht="12.75">
      <c r="G1" s="2" t="s">
        <v>55</v>
      </c>
    </row>
    <row r="2" spans="5:7" ht="12.75">
      <c r="E2" s="2"/>
      <c r="G2" s="2" t="s">
        <v>58</v>
      </c>
    </row>
    <row r="3" spans="3:7" ht="23.25">
      <c r="C3" s="115" t="s">
        <v>51</v>
      </c>
      <c r="D3" s="115"/>
      <c r="E3" s="115"/>
      <c r="F3" s="115"/>
      <c r="G3" s="100"/>
    </row>
    <row r="4" spans="3:7" ht="12.75">
      <c r="C4" s="116" t="s">
        <v>52</v>
      </c>
      <c r="D4" s="116"/>
      <c r="E4" s="116"/>
      <c r="F4" s="116"/>
      <c r="G4" s="104"/>
    </row>
    <row r="6" spans="5:6" ht="12.75">
      <c r="E6" s="97" t="s">
        <v>48</v>
      </c>
      <c r="F6" s="97" t="s">
        <v>49</v>
      </c>
    </row>
    <row r="7" spans="1:6" ht="12.75">
      <c r="A7" s="116" t="s">
        <v>54</v>
      </c>
      <c r="B7" s="116"/>
      <c r="C7" s="116"/>
      <c r="D7" s="116"/>
      <c r="E7" s="98">
        <f>SUM(E11:E298)/12/E11</f>
        <v>14.053410749448485</v>
      </c>
      <c r="F7" s="98">
        <f>SUM(F11:F298)/12/F11</f>
        <v>12.308312436834905</v>
      </c>
    </row>
    <row r="8" spans="5:6" ht="12.75">
      <c r="E8" s="98"/>
      <c r="F8" s="98"/>
    </row>
    <row r="9" spans="5:6" ht="12.75">
      <c r="E9" s="98"/>
      <c r="F9" s="98"/>
    </row>
    <row r="10" spans="3:6" ht="38.25">
      <c r="C10" s="103" t="s">
        <v>50</v>
      </c>
      <c r="D10" s="103" t="s">
        <v>53</v>
      </c>
      <c r="E10" s="103" t="s">
        <v>47</v>
      </c>
      <c r="F10" s="103" t="s">
        <v>47</v>
      </c>
    </row>
    <row r="11" spans="3:6" ht="12.75">
      <c r="C11" s="101">
        <f>' 2-Net Present Value 4.48%'!A28</f>
        <v>42551</v>
      </c>
      <c r="D11" s="102">
        <f>' 2-Net Present Value 4.48%'!C28</f>
        <v>1</v>
      </c>
      <c r="E11" s="46">
        <f>' 2-Net Present Value 4.48%'!D28</f>
        <v>17916268.43</v>
      </c>
      <c r="F11" s="107">
        <f>' 2-Net Present Value 4.48%'!M28</f>
        <v>17907145.991928335</v>
      </c>
    </row>
    <row r="12" spans="3:6" ht="12.75">
      <c r="C12" s="101">
        <f>' 2-Net Present Value 4.48%'!A29</f>
        <v>42582</v>
      </c>
      <c r="D12" s="102">
        <f>' 2-Net Present Value 4.48%'!C29</f>
        <v>2</v>
      </c>
      <c r="E12" s="105">
        <f>' 2-Net Present Value 4.48%'!D29</f>
        <v>17882331.18</v>
      </c>
      <c r="F12" s="106">
        <f>' 2-Net Present Value 4.48%'!M29</f>
        <v>17863770.2629797</v>
      </c>
    </row>
    <row r="13" spans="3:6" ht="12.75">
      <c r="C13" s="101">
        <f>' 2-Net Present Value 4.48%'!A30</f>
        <v>42613</v>
      </c>
      <c r="D13" s="102">
        <f>' 2-Net Present Value 4.48%'!C30</f>
        <v>3</v>
      </c>
      <c r="E13" s="105">
        <f>' 2-Net Present Value 4.48%'!D30</f>
        <v>17848266.18</v>
      </c>
      <c r="F13" s="106">
        <f>' 2-Net Present Value 4.48%'!M30</f>
        <v>17820252.599006895</v>
      </c>
    </row>
    <row r="14" spans="3:6" ht="12.75">
      <c r="C14" s="101">
        <f>' 2-Net Present Value 4.48%'!A31</f>
        <v>42643</v>
      </c>
      <c r="D14" s="102">
        <f>' 2-Net Present Value 4.48%'!C31</f>
        <v>4</v>
      </c>
      <c r="E14" s="105">
        <f>' 2-Net Present Value 4.48%'!D31</f>
        <v>17811886.509999998</v>
      </c>
      <c r="F14" s="106">
        <f>' 2-Net Present Value 4.48%'!M31</f>
        <v>17774711.50890375</v>
      </c>
    </row>
    <row r="15" spans="3:6" ht="12.75">
      <c r="C15" s="101">
        <f>' 2-Net Present Value 4.48%'!A32</f>
        <v>42674</v>
      </c>
      <c r="D15" s="102">
        <f>' 2-Net Present Value 4.48%'!C32</f>
        <v>5</v>
      </c>
      <c r="E15" s="105">
        <f>' 2-Net Present Value 4.48%'!D32</f>
        <v>17777556.11</v>
      </c>
      <c r="F15" s="106">
        <f>' 2-Net Present Value 4.48%'!M32</f>
        <v>17730902.424896773</v>
      </c>
    </row>
    <row r="16" spans="3:6" ht="12.75">
      <c r="C16" s="101">
        <f>' 2-Net Present Value 4.48%'!A33</f>
        <v>42704</v>
      </c>
      <c r="D16" s="102">
        <f>' 2-Net Present Value 4.48%'!C33</f>
        <v>6</v>
      </c>
      <c r="E16" s="105">
        <f>' 2-Net Present Value 4.48%'!D33</f>
        <v>17740918.63</v>
      </c>
      <c r="F16" s="106">
        <f>' 2-Net Present Value 4.48%'!M33</f>
        <v>17685078.392575614</v>
      </c>
    </row>
    <row r="17" spans="3:6" ht="12.75">
      <c r="C17" s="101">
        <f>' 2-Net Present Value 4.48%'!A34</f>
        <v>42735</v>
      </c>
      <c r="D17" s="102">
        <f>' 2-Net Present Value 4.48%'!C34</f>
        <v>7</v>
      </c>
      <c r="E17" s="105">
        <f>' 2-Net Present Value 4.48%'!D34</f>
        <v>17706320.83</v>
      </c>
      <c r="F17" s="106">
        <f>' 2-Net Present Value 4.48%'!M34</f>
        <v>17640976.00909354</v>
      </c>
    </row>
    <row r="18" spans="3:6" ht="12.75">
      <c r="C18" s="101">
        <f>' 2-Net Present Value 4.48%'!A35</f>
        <v>42766</v>
      </c>
      <c r="D18" s="102">
        <f>' 2-Net Present Value 4.48%'!C35</f>
        <v>8</v>
      </c>
      <c r="E18" s="105">
        <f>' 2-Net Present Value 4.48%'!D35</f>
        <v>17671592.74</v>
      </c>
      <c r="F18" s="106">
        <f>' 2-Net Present Value 4.48%'!M35</f>
        <v>17596729.312812187</v>
      </c>
    </row>
    <row r="19" spans="3:6" ht="12.75">
      <c r="C19" s="101">
        <f>' 2-Net Present Value 4.48%'!A36</f>
        <v>42794</v>
      </c>
      <c r="D19" s="102">
        <f>' 2-Net Present Value 4.48%'!C36</f>
        <v>9</v>
      </c>
      <c r="E19" s="105">
        <f>' 2-Net Present Value 4.48%'!D36</f>
        <v>17630239.049999997</v>
      </c>
      <c r="F19" s="106">
        <f>' 2-Net Present Value 4.48%'!M36</f>
        <v>17546765.533892278</v>
      </c>
    </row>
    <row r="20" spans="3:6" ht="12.75">
      <c r="C20" s="101">
        <f>' 2-Net Present Value 4.48%'!A37</f>
        <v>42825</v>
      </c>
      <c r="D20" s="102">
        <f>' 2-Net Present Value 4.48%'!C37</f>
        <v>10</v>
      </c>
      <c r="E20" s="105">
        <f>' 2-Net Present Value 4.48%'!D37</f>
        <v>17595223.919999998</v>
      </c>
      <c r="F20" s="106">
        <f>' 2-Net Present Value 4.48%'!M37</f>
        <v>17502210.560000405</v>
      </c>
    </row>
    <row r="21" spans="3:6" ht="12.75">
      <c r="C21" s="101">
        <f>' 2-Net Present Value 4.48%'!A38</f>
        <v>42855</v>
      </c>
      <c r="D21" s="102">
        <f>' 2-Net Present Value 4.48%'!C38</f>
        <v>11</v>
      </c>
      <c r="E21" s="105">
        <f>' 2-Net Present Value 4.48%'!D38</f>
        <v>17557921.279999997</v>
      </c>
      <c r="F21" s="106">
        <f>' 2-Net Present Value 4.48%'!M38</f>
        <v>17455662.33677374</v>
      </c>
    </row>
    <row r="22" spans="3:6" ht="12.75">
      <c r="C22" s="101">
        <f>' 2-Net Present Value 4.48%'!A39</f>
        <v>42886</v>
      </c>
      <c r="D22" s="102">
        <f>' 2-Net Present Value 4.48%'!C39</f>
        <v>12</v>
      </c>
      <c r="E22" s="105">
        <f>' 2-Net Present Value 4.48%'!D39</f>
        <v>17522633.609999996</v>
      </c>
      <c r="F22" s="106">
        <f>' 2-Net Present Value 4.48%'!M39</f>
        <v>17410809.252975736</v>
      </c>
    </row>
    <row r="23" spans="3:6" ht="12.75">
      <c r="C23" s="101">
        <f>' 2-Net Present Value 4.48%'!A40</f>
        <v>42916</v>
      </c>
      <c r="D23" s="102">
        <f>' 2-Net Present Value 4.48%'!C40</f>
        <v>13</v>
      </c>
      <c r="E23" s="105">
        <f>' 2-Net Present Value 4.48%'!D40</f>
        <v>17485066.209999997</v>
      </c>
      <c r="F23" s="106">
        <f>' 2-Net Present Value 4.48%'!M40</f>
        <v>17363971.592276827</v>
      </c>
    </row>
    <row r="24" spans="3:6" ht="12.75">
      <c r="C24" s="101">
        <f>' 2-Net Present Value 4.48%'!A41</f>
        <v>42947</v>
      </c>
      <c r="D24" s="102">
        <f>' 2-Net Present Value 4.48%'!C41</f>
        <v>14</v>
      </c>
      <c r="E24" s="105">
        <f>' 2-Net Present Value 4.48%'!D41</f>
        <v>17449503.939999998</v>
      </c>
      <c r="F24" s="106">
        <f>' 2-Net Present Value 4.48%'!M41</f>
        <v>17318818.47598711</v>
      </c>
    </row>
    <row r="25" spans="3:6" ht="12.75">
      <c r="C25" s="101">
        <f>' 2-Net Present Value 4.48%'!A42</f>
        <v>42978</v>
      </c>
      <c r="D25" s="102">
        <f>' 2-Net Present Value 4.48%'!C42</f>
        <v>15</v>
      </c>
      <c r="E25" s="105">
        <f>' 2-Net Present Value 4.48%'!D42</f>
        <v>17413807.689999998</v>
      </c>
      <c r="F25" s="106">
        <f>' 2-Net Present Value 4.48%'!M42</f>
        <v>17273517.608666867</v>
      </c>
    </row>
    <row r="26" spans="3:6" ht="12.75">
      <c r="C26" s="101">
        <f>' 2-Net Present Value 4.48%'!A43</f>
        <v>43008</v>
      </c>
      <c r="D26" s="102">
        <f>' 2-Net Present Value 4.48%'!C43</f>
        <v>16</v>
      </c>
      <c r="E26" s="105">
        <f>' 2-Net Present Value 4.48%'!D43</f>
        <v>17375843.369999997</v>
      </c>
      <c r="F26" s="106">
        <f>' 2-Net Present Value 4.48%'!M43</f>
        <v>17226245.191094313</v>
      </c>
    </row>
    <row r="27" spans="3:6" ht="12.75">
      <c r="C27" s="101">
        <f>' 2-Net Present Value 4.48%'!A44</f>
        <v>43039</v>
      </c>
      <c r="D27" s="102">
        <f>' 2-Net Present Value 4.48%'!C44</f>
        <v>17</v>
      </c>
      <c r="E27" s="105">
        <f>' 2-Net Present Value 4.48%'!D44</f>
        <v>17339869.439999998</v>
      </c>
      <c r="F27" s="106">
        <f>' 2-Net Present Value 4.48%'!M44</f>
        <v>17180641.40341406</v>
      </c>
    </row>
    <row r="28" spans="3:6" ht="12.75">
      <c r="C28" s="101">
        <f>' 2-Net Present Value 4.48%'!A45</f>
        <v>43069</v>
      </c>
      <c r="D28" s="102">
        <f>' 2-Net Present Value 4.48%'!C45</f>
        <v>18</v>
      </c>
      <c r="E28" s="105">
        <f>' 2-Net Present Value 4.48%'!D45</f>
        <v>17301635.38</v>
      </c>
      <c r="F28" s="106">
        <f>' 2-Net Present Value 4.48%'!M45</f>
        <v>17133074.877858203</v>
      </c>
    </row>
    <row r="29" spans="3:6" ht="12.75">
      <c r="C29" s="101">
        <f>' 2-Net Present Value 4.48%'!A46</f>
        <v>43100</v>
      </c>
      <c r="D29" s="102">
        <f>' 2-Net Present Value 4.48%'!C46</f>
        <v>19</v>
      </c>
      <c r="E29" s="105">
        <f>' 2-Net Present Value 4.48%'!D46</f>
        <v>17265381.689999998</v>
      </c>
      <c r="F29" s="106">
        <f>' 2-Net Present Value 4.48%'!M46</f>
        <v>17087166.21620853</v>
      </c>
    </row>
    <row r="30" spans="3:6" ht="12.75">
      <c r="C30" s="101">
        <f>' 2-Net Present Value 4.48%'!A47</f>
        <v>43131</v>
      </c>
      <c r="D30" s="102">
        <f>' 2-Net Present Value 4.48%'!C47</f>
        <v>20</v>
      </c>
      <c r="E30" s="105">
        <f>' 2-Net Present Value 4.48%'!D47</f>
        <v>17228991.369999997</v>
      </c>
      <c r="F30" s="106">
        <f>' 2-Net Present Value 4.48%'!M47</f>
        <v>17041107.33121601</v>
      </c>
    </row>
    <row r="31" spans="3:6" ht="12.75">
      <c r="C31" s="101">
        <f>' 2-Net Present Value 4.48%'!A48</f>
        <v>43159</v>
      </c>
      <c r="D31" s="102">
        <f>' 2-Net Present Value 4.48%'!C48</f>
        <v>21</v>
      </c>
      <c r="E31" s="105">
        <f>' 2-Net Present Value 4.48%'!D48</f>
        <v>17186130.589999996</v>
      </c>
      <c r="F31" s="106">
        <f>' 2-Net Present Value 4.48%'!M48</f>
        <v>16989501.380661607</v>
      </c>
    </row>
    <row r="32" spans="3:6" ht="12.75">
      <c r="C32" s="101">
        <f>' 2-Net Present Value 4.48%'!A49</f>
        <v>43190</v>
      </c>
      <c r="D32" s="102">
        <f>' 2-Net Present Value 4.48%'!C49</f>
        <v>22</v>
      </c>
      <c r="E32" s="105">
        <f>' 2-Net Present Value 4.48%'!D49</f>
        <v>17149441.139999997</v>
      </c>
      <c r="F32" s="106">
        <f>' 2-Net Present Value 4.48%'!M49</f>
        <v>16943122.914623883</v>
      </c>
    </row>
    <row r="33" spans="3:6" ht="12.75">
      <c r="C33" s="101">
        <f>' 2-Net Present Value 4.48%'!A50</f>
        <v>43220</v>
      </c>
      <c r="D33" s="102">
        <f>' 2-Net Present Value 4.48%'!C50</f>
        <v>23</v>
      </c>
      <c r="E33" s="105">
        <f>' 2-Net Present Value 4.48%'!D50</f>
        <v>17110511.99</v>
      </c>
      <c r="F33" s="106">
        <f>' 2-Net Present Value 4.48%'!M50</f>
        <v>16894804.24718686</v>
      </c>
    </row>
    <row r="34" spans="3:6" ht="12.75">
      <c r="C34" s="101">
        <f>' 2-Net Present Value 4.48%'!A51</f>
        <v>43251</v>
      </c>
      <c r="D34" s="102">
        <f>' 2-Net Present Value 4.48%'!C51</f>
        <v>24</v>
      </c>
      <c r="E34" s="105">
        <f>' 2-Net Present Value 4.48%'!D51</f>
        <v>17073537.369999997</v>
      </c>
      <c r="F34" s="106">
        <f>' 2-Net Present Value 4.48%'!M51</f>
        <v>16848115.911084596</v>
      </c>
    </row>
    <row r="35" spans="3:6" ht="12.75">
      <c r="C35" s="101">
        <f>' 2-Net Present Value 4.48%'!A52</f>
        <v>43281</v>
      </c>
      <c r="D35" s="102">
        <f>' 2-Net Present Value 4.48%'!C52</f>
        <v>25</v>
      </c>
      <c r="E35" s="105">
        <f>' 2-Net Present Value 4.48%'!D52</f>
        <v>17034331.189999998</v>
      </c>
      <c r="F35" s="106">
        <f>' 2-Net Present Value 4.48%'!M52</f>
        <v>16799496.388136365</v>
      </c>
    </row>
    <row r="36" spans="3:6" ht="12.75">
      <c r="C36" s="101">
        <f>' 2-Net Present Value 4.48%'!A53</f>
        <v>43312</v>
      </c>
      <c r="D36" s="102">
        <f>' 2-Net Present Value 4.48%'!C53</f>
        <v>26</v>
      </c>
      <c r="E36" s="105">
        <f>' 2-Net Present Value 4.48%'!D53</f>
        <v>16997069.259999998</v>
      </c>
      <c r="F36" s="106">
        <f>' 2-Net Present Value 4.48%'!M53</f>
        <v>16752496.183539767</v>
      </c>
    </row>
    <row r="37" spans="3:6" ht="12.75">
      <c r="C37" s="101">
        <f>' 2-Net Present Value 4.48%'!A54</f>
        <v>43343</v>
      </c>
      <c r="D37" s="102">
        <f>' 2-Net Present Value 4.48%'!C54</f>
        <v>27</v>
      </c>
      <c r="E37" s="105">
        <f>' 2-Net Present Value 4.48%'!D54</f>
        <v>16959666.86</v>
      </c>
      <c r="F37" s="106">
        <f>' 2-Net Present Value 4.48%'!M54</f>
        <v>16705342.183829239</v>
      </c>
    </row>
    <row r="38" spans="3:6" ht="12.75">
      <c r="C38" s="101">
        <f>' 2-Net Present Value 4.48%'!A55</f>
        <v>43373</v>
      </c>
      <c r="D38" s="102">
        <f>' 2-Net Present Value 4.48%'!C55</f>
        <v>28</v>
      </c>
      <c r="E38" s="105">
        <f>' 2-Net Present Value 4.48%'!D55</f>
        <v>16920045.12</v>
      </c>
      <c r="F38" s="106">
        <f>' 2-Net Present Value 4.48%'!M55</f>
        <v>16656270.544078032</v>
      </c>
    </row>
    <row r="39" spans="3:6" ht="12.75">
      <c r="C39" s="101">
        <f>' 2-Net Present Value 4.48%'!A56</f>
        <v>43404</v>
      </c>
      <c r="D39" s="102">
        <f>' 2-Net Present Value 4.48%'!C56</f>
        <v>29</v>
      </c>
      <c r="E39" s="105">
        <f>' 2-Net Present Value 4.48%'!D56</f>
        <v>16882352.19</v>
      </c>
      <c r="F39" s="106">
        <f>' 2-Net Present Value 4.48%'!M56</f>
        <v>16608801.672691708</v>
      </c>
    </row>
    <row r="40" spans="3:6" ht="12.75">
      <c r="C40" s="101">
        <f>' 2-Net Present Value 4.48%'!A57</f>
        <v>43434</v>
      </c>
      <c r="D40" s="102">
        <f>' 2-Net Present Value 4.48%'!C57</f>
        <v>30</v>
      </c>
      <c r="E40" s="105">
        <f>' 2-Net Present Value 4.48%'!D57</f>
        <v>16842448.200000003</v>
      </c>
      <c r="F40" s="106">
        <f>' 2-Net Present Value 4.48%'!M57</f>
        <v>16559424.3213219</v>
      </c>
    </row>
    <row r="41" spans="3:6" ht="12.75">
      <c r="C41" s="101">
        <f>' 2-Net Present Value 4.48%'!A58</f>
        <v>43465</v>
      </c>
      <c r="D41" s="102">
        <f>' 2-Net Present Value 4.48%'!C58</f>
        <v>31</v>
      </c>
      <c r="E41" s="105">
        <f>' 2-Net Present Value 4.48%'!D58</f>
        <v>16804462.540000003</v>
      </c>
      <c r="F41" s="106">
        <f>' 2-Net Present Value 4.48%'!M58</f>
        <v>16511638.547573335</v>
      </c>
    </row>
    <row r="42" spans="3:6" ht="12.75">
      <c r="C42" s="101">
        <f>' 2-Net Present Value 4.48%'!A59</f>
        <v>43496</v>
      </c>
      <c r="D42" s="102">
        <f>' 2-Net Present Value 4.48%'!C59</f>
        <v>32</v>
      </c>
      <c r="E42" s="105">
        <f>' 2-Net Present Value 4.48%'!D59</f>
        <v>16766333.650000002</v>
      </c>
      <c r="F42" s="106">
        <f>' 2-Net Present Value 4.48%'!M59</f>
        <v>16463696.408154005</v>
      </c>
    </row>
    <row r="43" spans="3:6" ht="12.75">
      <c r="C43" s="101">
        <f>' 2-Net Present Value 4.48%'!A60</f>
        <v>43524</v>
      </c>
      <c r="D43" s="102">
        <f>' 2-Net Present Value 4.48%'!C60</f>
        <v>33</v>
      </c>
      <c r="E43" s="105">
        <f>' 2-Net Present Value 4.48%'!D60</f>
        <v>16721896.530000003</v>
      </c>
      <c r="F43" s="106">
        <f>' 2-Net Present Value 4.48%'!M60</f>
        <v>16410383.887538105</v>
      </c>
    </row>
    <row r="44" spans="3:6" ht="12.75">
      <c r="C44" s="101">
        <f>' 2-Net Present Value 4.48%'!A61</f>
        <v>43555</v>
      </c>
      <c r="D44" s="102">
        <f>' 2-Net Present Value 4.48%'!C61</f>
        <v>34</v>
      </c>
      <c r="E44" s="105">
        <f>' 2-Net Present Value 4.48%'!D61</f>
        <v>16683455.830000004</v>
      </c>
      <c r="F44" s="106">
        <f>' 2-Net Present Value 4.48%'!M61</f>
        <v>16362110.420370106</v>
      </c>
    </row>
    <row r="45" spans="3:6" ht="12.75">
      <c r="C45" s="101">
        <f>' 2-Net Present Value 4.48%'!A62</f>
        <v>43585</v>
      </c>
      <c r="D45" s="102">
        <f>' 2-Net Present Value 4.48%'!C62</f>
        <v>35</v>
      </c>
      <c r="E45" s="105">
        <f>' 2-Net Present Value 4.48%'!D62</f>
        <v>16642825.440000003</v>
      </c>
      <c r="F45" s="106">
        <f>' 2-Net Present Value 4.48%'!M62</f>
        <v>16311951.88003461</v>
      </c>
    </row>
    <row r="46" spans="3:6" ht="12.75">
      <c r="C46" s="101">
        <f>' 2-Net Present Value 4.48%'!A63</f>
        <v>43616</v>
      </c>
      <c r="D46" s="102">
        <f>' 2-Net Present Value 4.48%'!C63</f>
        <v>36</v>
      </c>
      <c r="E46" s="105">
        <f>' 2-Net Present Value 4.48%'!D63</f>
        <v>16604086.370000003</v>
      </c>
      <c r="F46" s="106">
        <f>' 2-Net Present Value 4.48%'!M63</f>
        <v>16263356.32146428</v>
      </c>
    </row>
    <row r="47" spans="3:6" ht="12.75">
      <c r="C47" s="101">
        <f>' 2-Net Present Value 4.48%'!A64</f>
        <v>43646</v>
      </c>
      <c r="D47" s="102">
        <f>' 2-Net Present Value 4.48%'!C64</f>
        <v>37</v>
      </c>
      <c r="E47" s="105">
        <f>' 2-Net Present Value 4.48%'!D64</f>
        <v>16563166.130000003</v>
      </c>
      <c r="F47" s="106">
        <f>' 2-Net Present Value 4.48%'!M64</f>
        <v>16212885.059815584</v>
      </c>
    </row>
    <row r="48" spans="3:6" ht="12.75">
      <c r="C48" s="101">
        <f>' 2-Net Present Value 4.48%'!A65</f>
        <v>43677</v>
      </c>
      <c r="D48" s="102">
        <f>' 2-Net Present Value 4.48%'!C65</f>
        <v>38</v>
      </c>
      <c r="E48" s="105">
        <f>' 2-Net Present Value 4.48%'!D65</f>
        <v>16524126.460000003</v>
      </c>
      <c r="F48" s="106">
        <f>' 2-Net Present Value 4.48%'!M65</f>
        <v>16163965.332594646</v>
      </c>
    </row>
    <row r="49" spans="3:6" ht="12.75">
      <c r="C49" s="101">
        <f>' 2-Net Present Value 4.48%'!A66</f>
        <v>43708</v>
      </c>
      <c r="D49" s="102">
        <f>' 2-Net Present Value 4.48%'!C66</f>
        <v>39</v>
      </c>
      <c r="E49" s="105">
        <f>' 2-Net Present Value 4.48%'!D66</f>
        <v>16484939.520000003</v>
      </c>
      <c r="F49" s="106">
        <f>' 2-Net Present Value 4.48%'!M66</f>
        <v>16114885.529155191</v>
      </c>
    </row>
    <row r="50" spans="3:6" ht="12.75">
      <c r="C50" s="101">
        <f>' 2-Net Present Value 4.48%'!A67</f>
        <v>43738</v>
      </c>
      <c r="D50" s="102">
        <f>' 2-Net Present Value 4.48%'!C67</f>
        <v>40</v>
      </c>
      <c r="E50" s="105">
        <f>' 2-Net Present Value 4.48%'!D67</f>
        <v>16443584.200000003</v>
      </c>
      <c r="F50" s="106">
        <f>' 2-Net Present Value 4.48%'!M67</f>
        <v>16063944.109997516</v>
      </c>
    </row>
    <row r="51" spans="3:6" ht="12.75">
      <c r="C51" s="101">
        <f>' 2-Net Present Value 4.48%'!A68</f>
        <v>43769</v>
      </c>
      <c r="D51" s="102">
        <f>' 2-Net Present Value 4.48%'!C68</f>
        <v>41</v>
      </c>
      <c r="E51" s="105">
        <f>' 2-Net Present Value 4.48%'!D68</f>
        <v>16404093.270000003</v>
      </c>
      <c r="F51" s="106">
        <f>' 2-Net Present Value 4.48%'!M68</f>
        <v>16014537.014890786</v>
      </c>
    </row>
    <row r="52" spans="3:6" ht="12.75">
      <c r="C52" s="101">
        <f>' 2-Net Present Value 4.48%'!A69</f>
        <v>43799</v>
      </c>
      <c r="D52" s="102">
        <f>' 2-Net Present Value 4.48%'!C69</f>
        <v>42</v>
      </c>
      <c r="E52" s="105">
        <f>' 2-Net Present Value 4.48%'!D69</f>
        <v>16362442.630000003</v>
      </c>
      <c r="F52" s="106">
        <f>' 2-Net Present Value 4.48%'!M69</f>
        <v>15963277.82543794</v>
      </c>
    </row>
    <row r="53" spans="3:6" ht="12.75">
      <c r="C53" s="101">
        <f>' 2-Net Present Value 4.48%'!A70</f>
        <v>43830</v>
      </c>
      <c r="D53" s="102">
        <f>' 2-Net Present Value 4.48%'!C70</f>
        <v>43</v>
      </c>
      <c r="E53" s="105">
        <f>' 2-Net Present Value 4.48%'!D70</f>
        <v>16322645.420000002</v>
      </c>
      <c r="F53" s="106">
        <f>' 2-Net Present Value 4.48%'!M70</f>
        <v>15913541.327877846</v>
      </c>
    </row>
    <row r="54" spans="3:6" ht="12.75">
      <c r="C54" s="101">
        <f>' 2-Net Present Value 4.48%'!A71</f>
        <v>43861</v>
      </c>
      <c r="D54" s="102">
        <f>' 2-Net Present Value 4.48%'!C71</f>
        <v>44</v>
      </c>
      <c r="E54" s="105">
        <f>' 2-Net Present Value 4.48%'!D71</f>
        <v>16282698.040000001</v>
      </c>
      <c r="F54" s="106">
        <f>' 2-Net Present Value 4.48%'!M71</f>
        <v>15863642.08144518</v>
      </c>
    </row>
    <row r="55" spans="3:6" ht="12.75">
      <c r="C55" s="101">
        <f>' 2-Net Present Value 4.48%'!A72</f>
        <v>43890</v>
      </c>
      <c r="D55" s="102">
        <f>' 2-Net Present Value 4.48%'!C72</f>
        <v>45</v>
      </c>
      <c r="E55" s="105">
        <f>' 2-Net Present Value 4.48%'!D72</f>
        <v>16238608.07</v>
      </c>
      <c r="F55" s="106">
        <f>' 2-Net Present Value 4.48%'!M72</f>
        <v>15810230.562483381</v>
      </c>
    </row>
    <row r="56" spans="3:6" ht="12.75">
      <c r="C56" s="101">
        <f>' 2-Net Present Value 4.48%'!A73</f>
        <v>43921</v>
      </c>
      <c r="D56" s="102">
        <f>' 2-Net Present Value 4.48%'!C73</f>
        <v>46</v>
      </c>
      <c r="E56" s="105">
        <f>' 2-Net Present Value 4.48%'!D73</f>
        <v>16198343.3</v>
      </c>
      <c r="F56" s="106">
        <f>' 2-Net Present Value 4.48%'!M73</f>
        <v>15759993.260268396</v>
      </c>
    </row>
    <row r="57" spans="3:6" ht="12.75">
      <c r="C57" s="101">
        <f>' 2-Net Present Value 4.48%'!A74</f>
        <v>43951</v>
      </c>
      <c r="D57" s="102">
        <f>' 2-Net Present Value 4.48%'!C74</f>
        <v>47</v>
      </c>
      <c r="E57" s="105">
        <f>' 2-Net Present Value 4.48%'!D74</f>
        <v>16155940.92</v>
      </c>
      <c r="F57" s="106">
        <f>' 2-Net Present Value 4.48%'!M74</f>
        <v>15707928.015592579</v>
      </c>
    </row>
    <row r="58" spans="3:6" ht="12.75">
      <c r="C58" s="101">
        <f>' 2-Net Present Value 4.48%'!A75</f>
        <v>43982</v>
      </c>
      <c r="D58" s="102">
        <f>' 2-Net Present Value 4.48%'!C75</f>
        <v>48</v>
      </c>
      <c r="E58" s="105">
        <f>' 2-Net Present Value 4.48%'!D75</f>
        <v>16115364.01</v>
      </c>
      <c r="F58" s="106">
        <f>' 2-Net Present Value 4.48%'!M75</f>
        <v>15657355.956710268</v>
      </c>
    </row>
    <row r="59" spans="3:6" ht="12.75">
      <c r="C59" s="101">
        <f>' 2-Net Present Value 4.48%'!A76</f>
        <v>44012</v>
      </c>
      <c r="D59" s="102">
        <f>' 2-Net Present Value 4.48%'!C76</f>
        <v>49</v>
      </c>
      <c r="E59" s="105">
        <f>' 2-Net Present Value 4.48%'!D76</f>
        <v>16072658.43</v>
      </c>
      <c r="F59" s="106">
        <f>' 2-Net Present Value 4.48%'!M76</f>
        <v>15604965.693906518</v>
      </c>
    </row>
    <row r="60" spans="3:6" ht="12.75">
      <c r="C60" s="101">
        <f>' 2-Net Present Value 4.48%'!A77</f>
        <v>44043</v>
      </c>
      <c r="D60" s="102">
        <f>' 2-Net Present Value 4.48%'!C77</f>
        <v>50</v>
      </c>
      <c r="E60" s="105">
        <f>' 2-Net Present Value 4.48%'!D77</f>
        <v>16031767.07</v>
      </c>
      <c r="F60" s="106">
        <f>' 2-Net Present Value 4.48%'!M77</f>
        <v>15554056.719427135</v>
      </c>
    </row>
    <row r="61" spans="3:6" ht="12.75">
      <c r="C61" s="101">
        <f>' 2-Net Present Value 4.48%'!A78</f>
        <v>44074</v>
      </c>
      <c r="D61" s="102">
        <f>' 2-Net Present Value 4.48%'!C78</f>
        <v>51</v>
      </c>
      <c r="E61" s="105">
        <f>' 2-Net Present Value 4.48%'!D78</f>
        <v>15990721.35</v>
      </c>
      <c r="F61" s="106">
        <f>' 2-Net Present Value 4.48%'!M78</f>
        <v>15502981.159470148</v>
      </c>
    </row>
    <row r="62" spans="3:6" ht="12.75">
      <c r="C62" s="101">
        <f>' 2-Net Present Value 4.48%'!A79</f>
        <v>44104</v>
      </c>
      <c r="D62" s="102">
        <f>' 2-Net Present Value 4.48%'!C79</f>
        <v>52</v>
      </c>
      <c r="E62" s="105">
        <f>' 2-Net Present Value 4.48%'!D79</f>
        <v>15947560.34</v>
      </c>
      <c r="F62" s="106">
        <f>' 2-Net Present Value 4.48%'!M79</f>
        <v>15450102.043141805</v>
      </c>
    </row>
    <row r="63" spans="3:6" ht="12.75">
      <c r="C63" s="101">
        <f>' 2-Net Present Value 4.48%'!A80</f>
        <v>44135</v>
      </c>
      <c r="D63" s="102">
        <f>' 2-Net Present Value 4.48%'!C80</f>
        <v>53</v>
      </c>
      <c r="E63" s="105">
        <f>' 2-Net Present Value 4.48%'!D80</f>
        <v>15906196.61</v>
      </c>
      <c r="F63" s="106">
        <f>' 2-Net Present Value 4.48%'!M80</f>
        <v>15398686.320382975</v>
      </c>
    </row>
    <row r="64" spans="3:6" ht="12.75">
      <c r="C64" s="101">
        <f>' 2-Net Present Value 4.48%'!A81</f>
        <v>44165</v>
      </c>
      <c r="D64" s="102">
        <f>' 2-Net Present Value 4.48%'!C81</f>
        <v>54</v>
      </c>
      <c r="E64" s="105">
        <f>' 2-Net Present Value 4.48%'!D81</f>
        <v>15862726.66</v>
      </c>
      <c r="F64" s="106">
        <f>' 2-Net Present Value 4.48%'!M81</f>
        <v>15345476.937064188</v>
      </c>
    </row>
    <row r="65" spans="3:6" ht="12.75">
      <c r="C65" s="101">
        <f>' 2-Net Present Value 4.48%'!A82</f>
        <v>44196</v>
      </c>
      <c r="D65" s="102">
        <f>' 2-Net Present Value 4.48%'!C82</f>
        <v>55</v>
      </c>
      <c r="E65" s="105">
        <f>' 2-Net Present Value 4.48%'!D82</f>
        <v>15821042.540000001</v>
      </c>
      <c r="F65" s="106">
        <f>' 2-Net Present Value 4.48%'!M82</f>
        <v>15293718.857708247</v>
      </c>
    </row>
    <row r="66" spans="3:6" ht="12.75">
      <c r="C66" s="101">
        <f>' 2-Net Present Value 4.48%'!A83</f>
        <v>44227</v>
      </c>
      <c r="D66" s="102">
        <f>' 2-Net Present Value 4.48%'!C83</f>
        <v>56</v>
      </c>
      <c r="E66" s="105">
        <f>' 2-Net Present Value 4.48%'!D83</f>
        <v>15779201.020000001</v>
      </c>
      <c r="F66" s="106">
        <f>' 2-Net Present Value 4.48%'!M83</f>
        <v>15241791.414414858</v>
      </c>
    </row>
    <row r="67" spans="3:6" ht="12.75">
      <c r="C67" s="101">
        <f>' 2-Net Present Value 4.48%'!A84</f>
        <v>44255</v>
      </c>
      <c r="D67" s="102">
        <f>' 2-Net Present Value 4.48%'!C84</f>
        <v>57</v>
      </c>
      <c r="E67" s="105">
        <f>' 2-Net Present Value 4.48%'!D84</f>
        <v>15731397.740000002</v>
      </c>
      <c r="F67" s="106">
        <f>' 2-Net Present Value 4.48%'!M84</f>
        <v>15184867.485706352</v>
      </c>
    </row>
    <row r="68" spans="3:6" ht="12.75">
      <c r="C68" s="101">
        <f>' 2-Net Present Value 4.48%'!A85</f>
        <v>44286</v>
      </c>
      <c r="D68" s="102">
        <f>' 2-Net Present Value 4.48%'!C85</f>
        <v>58</v>
      </c>
      <c r="E68" s="105">
        <f>' 2-Net Present Value 4.48%'!D85</f>
        <v>15689217.320000002</v>
      </c>
      <c r="F68" s="106">
        <f>' 2-Net Present Value 4.48%'!M85</f>
        <v>15132583.85653458</v>
      </c>
    </row>
    <row r="69" spans="3:6" ht="12.75">
      <c r="C69" s="101">
        <f>' 2-Net Present Value 4.48%'!A86</f>
        <v>44316</v>
      </c>
      <c r="D69" s="102">
        <f>' 2-Net Present Value 4.48%'!C86</f>
        <v>59</v>
      </c>
      <c r="E69" s="105">
        <f>' 2-Net Present Value 4.48%'!D86</f>
        <v>15644954.030000003</v>
      </c>
      <c r="F69" s="106">
        <f>' 2-Net Present Value 4.48%'!M86</f>
        <v>15078531.815413605</v>
      </c>
    </row>
    <row r="70" spans="3:6" ht="12.75">
      <c r="C70" s="101">
        <f>' 2-Net Present Value 4.48%'!A87</f>
        <v>44347</v>
      </c>
      <c r="D70" s="102">
        <f>' 2-Net Present Value 4.48%'!C87</f>
        <v>60</v>
      </c>
      <c r="E70" s="105">
        <f>' 2-Net Present Value 4.48%'!D87</f>
        <v>15602447.050000003</v>
      </c>
      <c r="F70" s="106">
        <f>' 2-Net Present Value 4.48%'!M87</f>
        <v>15025900.232298486</v>
      </c>
    </row>
    <row r="71" spans="3:6" ht="12.75">
      <c r="C71" s="101">
        <f>' 2-Net Present Value 4.48%'!A88</f>
        <v>44377</v>
      </c>
      <c r="D71" s="102">
        <f>' 2-Net Present Value 4.48%'!C88</f>
        <v>61</v>
      </c>
      <c r="E71" s="105">
        <f>' 2-Net Present Value 4.48%'!D88</f>
        <v>15557866.500000002</v>
      </c>
      <c r="F71" s="106">
        <f>' 2-Net Present Value 4.48%'!M88</f>
        <v>14971510.359700764</v>
      </c>
    </row>
    <row r="72" spans="3:6" ht="12.75">
      <c r="C72" s="101">
        <f>' 2-Net Present Value 4.48%'!A89</f>
        <v>44408</v>
      </c>
      <c r="D72" s="102">
        <f>' 2-Net Present Value 4.48%'!C89</f>
        <v>62</v>
      </c>
      <c r="E72" s="105">
        <f>' 2-Net Present Value 4.48%'!D89</f>
        <v>15515030.490000002</v>
      </c>
      <c r="F72" s="106">
        <f>' 2-Net Present Value 4.48%'!M89</f>
        <v>14918528.578600006</v>
      </c>
    </row>
    <row r="73" spans="3:6" ht="12.75">
      <c r="C73" s="101">
        <f>' 2-Net Present Value 4.48%'!A90</f>
        <v>44439</v>
      </c>
      <c r="D73" s="102">
        <f>' 2-Net Present Value 4.48%'!C90</f>
        <v>63</v>
      </c>
      <c r="E73" s="105">
        <f>' 2-Net Present Value 4.48%'!D90</f>
        <v>15472032.690000001</v>
      </c>
      <c r="F73" s="106">
        <f>' 2-Net Present Value 4.48%'!M90</f>
        <v>14865373.429337759</v>
      </c>
    </row>
    <row r="74" spans="3:6" ht="12.75">
      <c r="C74" s="101">
        <f>' 2-Net Present Value 4.48%'!A91</f>
        <v>44469</v>
      </c>
      <c r="D74" s="102">
        <f>' 2-Net Present Value 4.48%'!C91</f>
        <v>64</v>
      </c>
      <c r="E74" s="105">
        <f>' 2-Net Present Value 4.48%'!D91</f>
        <v>15426975.340000002</v>
      </c>
      <c r="F74" s="106">
        <f>' 2-Net Present Value 4.48%'!M91</f>
        <v>14810475.221863994</v>
      </c>
    </row>
    <row r="75" spans="3:6" ht="12.75">
      <c r="C75" s="101">
        <f>' 2-Net Present Value 4.48%'!A92</f>
        <v>44500</v>
      </c>
      <c r="D75" s="102">
        <f>' 2-Net Present Value 4.48%'!C92</f>
        <v>65</v>
      </c>
      <c r="E75" s="105">
        <f>' 2-Net Present Value 4.48%'!D92</f>
        <v>15383644.790000001</v>
      </c>
      <c r="F75" s="106">
        <f>' 2-Net Present Value 4.48%'!M92</f>
        <v>14756966.49800665</v>
      </c>
    </row>
    <row r="76" spans="3:6" ht="12.75">
      <c r="C76" s="101">
        <f>' 2-Net Present Value 4.48%'!A93</f>
        <v>44530</v>
      </c>
      <c r="D76" s="102">
        <f>' 2-Net Present Value 4.48%'!C93</f>
        <v>66</v>
      </c>
      <c r="E76" s="105">
        <f>' 2-Net Present Value 4.48%'!D93</f>
        <v>15338264.180000002</v>
      </c>
      <c r="F76" s="106">
        <f>' 2-Net Present Value 4.48%'!M93</f>
        <v>14701725.001917005</v>
      </c>
    </row>
    <row r="77" spans="3:6" ht="12.75">
      <c r="C77" s="101">
        <f>' 2-Net Present Value 4.48%'!A94</f>
        <v>44561</v>
      </c>
      <c r="D77" s="102">
        <f>' 2-Net Present Value 4.48%'!C94</f>
        <v>67</v>
      </c>
      <c r="E77" s="105">
        <f>' 2-Net Present Value 4.48%'!D94</f>
        <v>15294598.390000002</v>
      </c>
      <c r="F77" s="106">
        <f>' 2-Net Present Value 4.48%'!M94</f>
        <v>14647860.423173277</v>
      </c>
    </row>
    <row r="78" spans="3:6" ht="12.75">
      <c r="C78" s="101">
        <f>' 2-Net Present Value 4.48%'!A95</f>
        <v>44592</v>
      </c>
      <c r="D78" s="102">
        <f>' 2-Net Present Value 4.48%'!C95</f>
        <v>68</v>
      </c>
      <c r="E78" s="105">
        <f>' 2-Net Present Value 4.48%'!D95</f>
        <v>15250767.630000003</v>
      </c>
      <c r="F78" s="106">
        <f>' 2-Net Present Value 4.48%'!M95</f>
        <v>14593819.587557994</v>
      </c>
    </row>
    <row r="79" spans="3:6" ht="12.75">
      <c r="C79" s="101">
        <f>' 2-Net Present Value 4.48%'!A96</f>
        <v>44620</v>
      </c>
      <c r="D79" s="102">
        <f>' 2-Net Present Value 4.48%'!C96</f>
        <v>69</v>
      </c>
      <c r="E79" s="105">
        <f>' 2-Net Present Value 4.48%'!D96</f>
        <v>15201160.740000002</v>
      </c>
      <c r="F79" s="106">
        <f>' 2-Net Present Value 4.48%'!M96</f>
        <v>14534980.542116776</v>
      </c>
    </row>
    <row r="80" spans="3:6" ht="12.75">
      <c r="C80" s="101">
        <f>' 2-Net Present Value 4.48%'!A97</f>
        <v>44651</v>
      </c>
      <c r="D80" s="102">
        <f>' 2-Net Present Value 4.48%'!C97</f>
        <v>70</v>
      </c>
      <c r="E80" s="105">
        <f>' 2-Net Present Value 4.48%'!D97</f>
        <v>15156976.570000002</v>
      </c>
      <c r="F80" s="106">
        <f>' 2-Net Present Value 4.48%'!M97</f>
        <v>14480570.338446258</v>
      </c>
    </row>
    <row r="81" spans="3:6" ht="12.75">
      <c r="C81" s="101">
        <f>' 2-Net Present Value 4.48%'!A98</f>
        <v>44681</v>
      </c>
      <c r="D81" s="102">
        <f>' 2-Net Present Value 4.48%'!C98</f>
        <v>71</v>
      </c>
      <c r="E81" s="105">
        <f>' 2-Net Present Value 4.48%'!D98</f>
        <v>15110766.720000003</v>
      </c>
      <c r="F81" s="106">
        <f>' 2-Net Present Value 4.48%'!M98</f>
        <v>14424453.587851338</v>
      </c>
    </row>
    <row r="82" spans="3:6" ht="12.75">
      <c r="C82" s="101">
        <f>' 2-Net Present Value 4.48%'!A99</f>
        <v>44712</v>
      </c>
      <c r="D82" s="102">
        <f>' 2-Net Present Value 4.48%'!C99</f>
        <v>72</v>
      </c>
      <c r="E82" s="105">
        <f>' 2-Net Present Value 4.48%'!D99</f>
        <v>15066240.840000002</v>
      </c>
      <c r="F82" s="106">
        <f>' 2-Net Present Value 4.48%'!M99</f>
        <v>14369681.715424918</v>
      </c>
    </row>
    <row r="83" spans="3:6" ht="12.75">
      <c r="C83" s="101">
        <f>' 2-Net Present Value 4.48%'!A100</f>
        <v>44742</v>
      </c>
      <c r="D83" s="102">
        <f>' 2-Net Present Value 4.48%'!C100</f>
        <v>73</v>
      </c>
      <c r="E83" s="105">
        <f>' 2-Net Present Value 4.48%'!D100</f>
        <v>15019699.030000001</v>
      </c>
      <c r="F83" s="106">
        <f>' 2-Net Present Value 4.48%'!M100</f>
        <v>14313213.817523763</v>
      </c>
    </row>
    <row r="84" spans="3:6" ht="12.75">
      <c r="C84" s="101">
        <f>' 2-Net Present Value 4.48%'!A101</f>
        <v>44773</v>
      </c>
      <c r="D84" s="102">
        <f>' 2-Net Present Value 4.48%'!C101</f>
        <v>74</v>
      </c>
      <c r="E84" s="105">
        <f>' 2-Net Present Value 4.48%'!D101</f>
        <v>14974828.9</v>
      </c>
      <c r="F84" s="106">
        <f>' 2-Net Present Value 4.48%'!M101</f>
        <v>14258077.943848882</v>
      </c>
    </row>
    <row r="85" spans="3:6" ht="12.75">
      <c r="C85" s="101">
        <f>' 2-Net Present Value 4.48%'!A102</f>
        <v>44804</v>
      </c>
      <c r="D85" s="102">
        <f>' 2-Net Present Value 4.48%'!C102</f>
        <v>75</v>
      </c>
      <c r="E85" s="105">
        <f>' 2-Net Present Value 4.48%'!D102</f>
        <v>14929789.18</v>
      </c>
      <c r="F85" s="106">
        <f>' 2-Net Present Value 4.48%'!M102</f>
        <v>14202761.653342921</v>
      </c>
    </row>
    <row r="86" spans="3:6" ht="12.75">
      <c r="C86" s="101">
        <f>' 2-Net Present Value 4.48%'!A103</f>
        <v>44834</v>
      </c>
      <c r="D86" s="102">
        <f>' 2-Net Present Value 4.48%'!C103</f>
        <v>76</v>
      </c>
      <c r="E86" s="105">
        <f>' 2-Net Present Value 4.48%'!D103</f>
        <v>14882748.19</v>
      </c>
      <c r="F86" s="106">
        <f>' 2-Net Present Value 4.48%'!M103</f>
        <v>14145765.175245173</v>
      </c>
    </row>
    <row r="87" spans="3:6" ht="12.75">
      <c r="C87" s="101">
        <f>' 2-Net Present Value 4.48%'!A104</f>
        <v>44865</v>
      </c>
      <c r="D87" s="102">
        <f>' 2-Net Present Value 4.48%'!C104</f>
        <v>77</v>
      </c>
      <c r="E87" s="105">
        <f>' 2-Net Present Value 4.48%'!D104</f>
        <v>14837360.309999999</v>
      </c>
      <c r="F87" s="106">
        <f>' 2-Net Present Value 4.48%'!M104</f>
        <v>14090081.372401947</v>
      </c>
    </row>
    <row r="88" spans="3:6" ht="12.75">
      <c r="C88" s="101">
        <f>' 2-Net Present Value 4.48%'!A105</f>
        <v>44895</v>
      </c>
      <c r="D88" s="102">
        <f>' 2-Net Present Value 4.48%'!C105</f>
        <v>78</v>
      </c>
      <c r="E88" s="105">
        <f>' 2-Net Present Value 4.48%'!D105</f>
        <v>14789981.11</v>
      </c>
      <c r="F88" s="106">
        <f>' 2-Net Present Value 4.48%'!M105</f>
        <v>14032728.073414553</v>
      </c>
    </row>
    <row r="89" spans="3:6" ht="12.75">
      <c r="C89" s="101">
        <f>' 2-Net Present Value 4.48%'!A106</f>
        <v>44926</v>
      </c>
      <c r="D89" s="102">
        <f>' 2-Net Present Value 4.48%'!C106</f>
        <v>79</v>
      </c>
      <c r="E89" s="105">
        <f>' 2-Net Present Value 4.48%'!D106</f>
        <v>14744242.45</v>
      </c>
      <c r="F89" s="106">
        <f>' 2-Net Present Value 4.48%'!M106</f>
        <v>13976674.388054783</v>
      </c>
    </row>
    <row r="90" spans="3:6" ht="12.75">
      <c r="C90" s="101">
        <f>' 2-Net Present Value 4.48%'!A107</f>
        <v>44957</v>
      </c>
      <c r="D90" s="102">
        <f>' 2-Net Present Value 4.48%'!C107</f>
        <v>80</v>
      </c>
      <c r="E90" s="105">
        <f>' 2-Net Present Value 4.48%'!D107</f>
        <v>14698330.889999999</v>
      </c>
      <c r="F90" s="106">
        <f>' 2-Net Present Value 4.48%'!M107</f>
        <v>13920437.28258014</v>
      </c>
    </row>
    <row r="91" spans="3:6" ht="12.75">
      <c r="C91" s="101">
        <f>' 2-Net Present Value 4.48%'!A108</f>
        <v>44985</v>
      </c>
      <c r="D91" s="102">
        <f>' 2-Net Present Value 4.48%'!C108</f>
        <v>81</v>
      </c>
      <c r="E91" s="105">
        <f>' 2-Net Present Value 4.48%'!D108</f>
        <v>14646837.37</v>
      </c>
      <c r="F91" s="106">
        <f>' 2-Net Present Value 4.48%'!M108</f>
        <v>13859608.018326432</v>
      </c>
    </row>
    <row r="92" spans="3:6" ht="12.75">
      <c r="C92" s="101">
        <f>' 2-Net Present Value 4.48%'!A109</f>
        <v>45016</v>
      </c>
      <c r="D92" s="102">
        <f>' 2-Net Present Value 4.48%'!C109</f>
        <v>82</v>
      </c>
      <c r="E92" s="105">
        <f>' 2-Net Present Value 4.48%'!D109</f>
        <v>14600557.19</v>
      </c>
      <c r="F92" s="106">
        <f>' 2-Net Present Value 4.48%'!M109</f>
        <v>13802987.845675288</v>
      </c>
    </row>
    <row r="93" spans="3:6" ht="12.75">
      <c r="C93" s="101">
        <f>' 2-Net Present Value 4.48%'!A110</f>
        <v>45046</v>
      </c>
      <c r="D93" s="102">
        <f>' 2-Net Present Value 4.48%'!C110</f>
        <v>83</v>
      </c>
      <c r="E93" s="105">
        <f>' 2-Net Present Value 4.48%'!D110</f>
        <v>14552311.17</v>
      </c>
      <c r="F93" s="106">
        <f>' 2-Net Present Value 4.48%'!M110</f>
        <v>13744725.417186594</v>
      </c>
    </row>
    <row r="94" spans="3:6" ht="12.75">
      <c r="C94" s="101">
        <f>' 2-Net Present Value 4.48%'!A111</f>
        <v>45077</v>
      </c>
      <c r="D94" s="102">
        <f>' 2-Net Present Value 4.48%'!C111</f>
        <v>84</v>
      </c>
      <c r="E94" s="105">
        <f>' 2-Net Present Value 4.48%'!D111</f>
        <v>14505673.459999999</v>
      </c>
      <c r="F94" s="106">
        <f>' 2-Net Present Value 4.48%'!M111</f>
        <v>13687729.323135054</v>
      </c>
    </row>
    <row r="95" spans="3:6" ht="12.75">
      <c r="C95" s="101">
        <f>' 2-Net Present Value 4.48%'!A112</f>
        <v>45107</v>
      </c>
      <c r="D95" s="102">
        <f>' 2-Net Present Value 4.48%'!C112</f>
        <v>85</v>
      </c>
      <c r="E95" s="105">
        <f>' 2-Net Present Value 4.48%'!D112</f>
        <v>14457080.11</v>
      </c>
      <c r="F95" s="106">
        <f>' 2-Net Present Value 4.48%'!M112</f>
        <v>13629101.909324981</v>
      </c>
    </row>
    <row r="96" spans="3:6" ht="12.75">
      <c r="C96" s="101">
        <f>' 2-Net Present Value 4.48%'!A113</f>
        <v>45138</v>
      </c>
      <c r="D96" s="102">
        <f>' 2-Net Present Value 4.48%'!C113</f>
        <v>86</v>
      </c>
      <c r="E96" s="105">
        <f>' 2-Net Present Value 4.48%'!D113</f>
        <v>14410082.19</v>
      </c>
      <c r="F96" s="106">
        <f>' 2-Net Present Value 4.48%'!M113</f>
        <v>13571727.469461605</v>
      </c>
    </row>
    <row r="97" spans="3:6" ht="12.75">
      <c r="C97" s="101">
        <f>' 2-Net Present Value 4.48%'!A114</f>
        <v>45169</v>
      </c>
      <c r="D97" s="102">
        <f>' 2-Net Present Value 4.48%'!C114</f>
        <v>87</v>
      </c>
      <c r="E97" s="105">
        <f>' 2-Net Present Value 4.48%'!D114</f>
        <v>14362906.54</v>
      </c>
      <c r="F97" s="106">
        <f>' 2-Net Present Value 4.48%'!M114</f>
        <v>13514165.287681121</v>
      </c>
    </row>
    <row r="98" spans="3:6" ht="12.75">
      <c r="C98" s="101">
        <f>' 2-Net Present Value 4.48%'!A115</f>
        <v>45199</v>
      </c>
      <c r="D98" s="102">
        <f>' 2-Net Present Value 4.48%'!C115</f>
        <v>88</v>
      </c>
      <c r="E98" s="105">
        <f>' 2-Net Present Value 4.48%'!D115</f>
        <v>14313790.6</v>
      </c>
      <c r="F98" s="106">
        <f>' 2-Net Present Value 4.48%'!M115</f>
        <v>13454988.254425446</v>
      </c>
    </row>
    <row r="99" spans="3:6" ht="12.75">
      <c r="C99" s="101">
        <f>' 2-Net Present Value 4.48%'!A116</f>
        <v>45230</v>
      </c>
      <c r="D99" s="102">
        <f>' 2-Net Present Value 4.48%'!C116</f>
        <v>89</v>
      </c>
      <c r="E99" s="105">
        <f>' 2-Net Present Value 4.48%'!D116</f>
        <v>14266250.639999999</v>
      </c>
      <c r="F99" s="106">
        <f>' 2-Net Present Value 4.48%'!M116</f>
        <v>13397044.075991316</v>
      </c>
    </row>
    <row r="100" spans="3:6" ht="12.75">
      <c r="C100" s="101">
        <f>' 2-Net Present Value 4.48%'!A117</f>
        <v>45260</v>
      </c>
      <c r="D100" s="102">
        <f>' 2-Net Present Value 4.48%'!C117</f>
        <v>90</v>
      </c>
      <c r="E100" s="105">
        <f>' 2-Net Present Value 4.48%'!D117</f>
        <v>14216780.809999999</v>
      </c>
      <c r="F100" s="106">
        <f>' 2-Net Present Value 4.48%'!M117</f>
        <v>13337496.158898622</v>
      </c>
    </row>
    <row r="101" spans="3:6" ht="12.75">
      <c r="C101" s="101">
        <f>' 2-Net Present Value 4.48%'!A118</f>
        <v>45291</v>
      </c>
      <c r="D101" s="102">
        <f>' 2-Net Present Value 4.48%'!C118</f>
        <v>91</v>
      </c>
      <c r="E101" s="105">
        <f>' 2-Net Present Value 4.48%'!D118</f>
        <v>14168873.819999998</v>
      </c>
      <c r="F101" s="106">
        <f>' 2-Net Present Value 4.48%'!M118</f>
        <v>13279167.520218574</v>
      </c>
    </row>
    <row r="102" spans="3:6" ht="12.75">
      <c r="C102" s="101">
        <f>' 2-Net Present Value 4.48%'!A119</f>
        <v>45322</v>
      </c>
      <c r="D102" s="102">
        <f>' 2-Net Present Value 4.48%'!C119</f>
        <v>92</v>
      </c>
      <c r="E102" s="105">
        <f>' 2-Net Present Value 4.48%'!D119</f>
        <v>14120785.629999999</v>
      </c>
      <c r="F102" s="106">
        <f>' 2-Net Present Value 4.48%'!M119</f>
        <v>13220648.017270844</v>
      </c>
    </row>
    <row r="103" spans="3:6" ht="12.75">
      <c r="C103" s="101">
        <f>' 2-Net Present Value 4.48%'!A120</f>
        <v>45351</v>
      </c>
      <c r="D103" s="102">
        <f>' 2-Net Present Value 4.48%'!C120</f>
        <v>93</v>
      </c>
      <c r="E103" s="105">
        <f>' 2-Net Present Value 4.48%'!D120</f>
        <v>14069050.889999999</v>
      </c>
      <c r="F103" s="106">
        <f>' 2-Net Present Value 4.48%'!M120</f>
        <v>13159145.999812601</v>
      </c>
    </row>
    <row r="104" spans="3:6" ht="12.75">
      <c r="C104" s="101">
        <f>' 2-Net Present Value 4.48%'!A121</f>
        <v>45382</v>
      </c>
      <c r="D104" s="102">
        <f>' 2-Net Present Value 4.48%'!C121</f>
        <v>94</v>
      </c>
      <c r="E104" s="105">
        <f>' 2-Net Present Value 4.48%'!D121</f>
        <v>14020584.839999998</v>
      </c>
      <c r="F104" s="106">
        <f>' 2-Net Present Value 4.48%'!M121</f>
        <v>13100233.759778654</v>
      </c>
    </row>
    <row r="105" spans="3:6" ht="12.75">
      <c r="C105" s="101">
        <f>' 2-Net Present Value 4.48%'!A122</f>
        <v>45412</v>
      </c>
      <c r="D105" s="102">
        <f>' 2-Net Present Value 4.48%'!C122</f>
        <v>95</v>
      </c>
      <c r="E105" s="105">
        <f>' 2-Net Present Value 4.48%'!D122</f>
        <v>13970215.349999998</v>
      </c>
      <c r="F105" s="106">
        <f>' 2-Net Present Value 4.48%'!M122</f>
        <v>13039745.943351287</v>
      </c>
    </row>
    <row r="106" spans="3:6" ht="12.75">
      <c r="C106" s="101">
        <f>' 2-Net Present Value 4.48%'!A123</f>
        <v>45443</v>
      </c>
      <c r="D106" s="102">
        <f>' 2-Net Present Value 4.48%'!C123</f>
        <v>96</v>
      </c>
      <c r="E106" s="105">
        <f>' 2-Net Present Value 4.48%'!D123</f>
        <v>13921375.259999998</v>
      </c>
      <c r="F106" s="106">
        <f>' 2-Net Present Value 4.48%'!M123</f>
        <v>12980442.999799253</v>
      </c>
    </row>
    <row r="107" spans="3:6" ht="12.75">
      <c r="C107" s="101">
        <f>' 2-Net Present Value 4.48%'!A124</f>
        <v>45473</v>
      </c>
      <c r="D107" s="102">
        <f>' 2-Net Present Value 4.48%'!C124</f>
        <v>97</v>
      </c>
      <c r="E107" s="105">
        <f>' 2-Net Present Value 4.48%'!D124</f>
        <v>13870642.399999999</v>
      </c>
      <c r="F107" s="106">
        <f>' 2-Net Present Value 4.48%'!M124</f>
        <v>12919575.845965285</v>
      </c>
    </row>
    <row r="108" spans="3:6" ht="12.75">
      <c r="C108" s="101">
        <f>' 2-Net Present Value 4.48%'!A125</f>
        <v>45504</v>
      </c>
      <c r="D108" s="102">
        <f>' 2-Net Present Value 4.48%'!C125</f>
        <v>98</v>
      </c>
      <c r="E108" s="105">
        <f>' 2-Net Present Value 4.48%'!D125</f>
        <v>13821425.439999998</v>
      </c>
      <c r="F108" s="106">
        <f>' 2-Net Present Value 4.48%'!M125</f>
        <v>12859879.679150138</v>
      </c>
    </row>
    <row r="109" spans="3:6" ht="12.75">
      <c r="C109" s="101">
        <f>' 2-Net Present Value 4.48%'!A126</f>
        <v>45535</v>
      </c>
      <c r="D109" s="102">
        <f>' 2-Net Present Value 4.48%'!C126</f>
        <v>99</v>
      </c>
      <c r="E109" s="105">
        <f>' 2-Net Present Value 4.48%'!D126</f>
        <v>13772022.239999998</v>
      </c>
      <c r="F109" s="106">
        <f>' 2-Net Present Value 4.48%'!M126</f>
        <v>12799988.173211357</v>
      </c>
    </row>
    <row r="110" spans="3:6" ht="12.75">
      <c r="C110" s="101">
        <f>' 2-Net Present Value 4.48%'!A127</f>
        <v>45565</v>
      </c>
      <c r="D110" s="102">
        <f>' 2-Net Present Value 4.48%'!C127</f>
        <v>100</v>
      </c>
      <c r="E110" s="105">
        <f>' 2-Net Present Value 4.48%'!D127</f>
        <v>13720742.359999998</v>
      </c>
      <c r="F110" s="106">
        <f>' 2-Net Present Value 4.48%'!M127</f>
        <v>12738549.579093192</v>
      </c>
    </row>
    <row r="111" spans="3:6" ht="12.75">
      <c r="C111" s="101">
        <f>' 2-Net Present Value 4.48%'!A128</f>
        <v>45596</v>
      </c>
      <c r="D111" s="102">
        <f>' 2-Net Present Value 4.48%'!C128</f>
        <v>101</v>
      </c>
      <c r="E111" s="105">
        <f>' 2-Net Present Value 4.48%'!D128</f>
        <v>13670958.039999997</v>
      </c>
      <c r="F111" s="106">
        <f>' 2-Net Present Value 4.48%'!M128</f>
        <v>12678261.05410478</v>
      </c>
    </row>
    <row r="112" spans="3:6" ht="12.75">
      <c r="C112" s="101">
        <f>' 2-Net Present Value 4.48%'!A129</f>
        <v>45626</v>
      </c>
      <c r="D112" s="102">
        <f>' 2-Net Present Value 4.48%'!C129</f>
        <v>102</v>
      </c>
      <c r="E112" s="105">
        <f>' 2-Net Present Value 4.48%'!D129</f>
        <v>13619307.909999996</v>
      </c>
      <c r="F112" s="106">
        <f>' 2-Net Present Value 4.48%'!M129</f>
        <v>12616436.990776112</v>
      </c>
    </row>
    <row r="113" spans="3:6" ht="12.75">
      <c r="C113" s="101">
        <f>' 2-Net Present Value 4.48%'!A130</f>
        <v>45657</v>
      </c>
      <c r="D113" s="102">
        <f>' 2-Net Present Value 4.48%'!C130</f>
        <v>103</v>
      </c>
      <c r="E113" s="105">
        <f>' 2-Net Present Value 4.48%'!D130</f>
        <v>13569139.589999996</v>
      </c>
      <c r="F113" s="106">
        <f>' 2-Net Present Value 4.48%'!M130</f>
        <v>12555748.886262596</v>
      </c>
    </row>
    <row r="114" spans="3:6" ht="12.75">
      <c r="C114" s="101">
        <f>' 2-Net Present Value 4.48%'!A131</f>
        <v>45688</v>
      </c>
      <c r="D114" s="102">
        <f>' 2-Net Present Value 4.48%'!C131</f>
        <v>104</v>
      </c>
      <c r="E114" s="105">
        <f>' 2-Net Present Value 4.48%'!D131</f>
        <v>13518781.389999997</v>
      </c>
      <c r="F114" s="106">
        <f>' 2-Net Present Value 4.48%'!M131</f>
        <v>12494862.196784865</v>
      </c>
    </row>
    <row r="115" spans="3:6" ht="12.75">
      <c r="C115" s="101">
        <f>' 2-Net Present Value 4.48%'!A132</f>
        <v>45716</v>
      </c>
      <c r="D115" s="102">
        <f>' 2-Net Present Value 4.48%'!C132</f>
        <v>105</v>
      </c>
      <c r="E115" s="105">
        <f>' 2-Net Present Value 4.48%'!D132</f>
        <v>13463256.149999997</v>
      </c>
      <c r="F115" s="106">
        <f>' 2-Net Present Value 4.48%'!M132</f>
        <v>12429819.566166474</v>
      </c>
    </row>
    <row r="116" spans="3:6" ht="12.75">
      <c r="C116" s="101">
        <f>' 2-Net Present Value 4.48%'!A133</f>
        <v>45747</v>
      </c>
      <c r="D116" s="102">
        <f>' 2-Net Present Value 4.48%'!C133</f>
        <v>106</v>
      </c>
      <c r="E116" s="105">
        <f>' 2-Net Present Value 4.48%'!D133</f>
        <v>13412496.839999996</v>
      </c>
      <c r="F116" s="106">
        <f>' 2-Net Present Value 4.48%'!M133</f>
        <v>12368520.807969095</v>
      </c>
    </row>
    <row r="117" spans="3:6" ht="12.75">
      <c r="C117" s="101">
        <f>' 2-Net Present Value 4.48%'!A134</f>
        <v>45777</v>
      </c>
      <c r="D117" s="102">
        <f>' 2-Net Present Value 4.48%'!C134</f>
        <v>107</v>
      </c>
      <c r="E117" s="105">
        <f>' 2-Net Present Value 4.48%'!D134</f>
        <v>13359899.559999997</v>
      </c>
      <c r="F117" s="106">
        <f>' 2-Net Present Value 4.48%'!M134</f>
        <v>12305715.900527664</v>
      </c>
    </row>
    <row r="118" spans="3:6" ht="12.75">
      <c r="C118" s="101">
        <f>' 2-Net Present Value 4.48%'!A135</f>
        <v>45808</v>
      </c>
      <c r="D118" s="102">
        <f>' 2-Net Present Value 4.48%'!C135</f>
        <v>108</v>
      </c>
      <c r="E118" s="105">
        <f>' 2-Net Present Value 4.48%'!D135</f>
        <v>13308748.859999998</v>
      </c>
      <c r="F118" s="106">
        <f>' 2-Net Present Value 4.48%'!M135</f>
        <v>12244011.047557723</v>
      </c>
    </row>
    <row r="119" spans="3:6" ht="12.75">
      <c r="C119" s="101">
        <f>' 2-Net Present Value 4.48%'!A136</f>
        <v>45838</v>
      </c>
      <c r="D119" s="102">
        <f>' 2-Net Present Value 4.48%'!C136</f>
        <v>109</v>
      </c>
      <c r="E119" s="105">
        <f>' 2-Net Present Value 4.48%'!D136</f>
        <v>13255771.379999997</v>
      </c>
      <c r="F119" s="106">
        <f>' 2-Net Present Value 4.48%'!M136</f>
        <v>12180811.859208323</v>
      </c>
    </row>
    <row r="120" spans="3:6" ht="12.75">
      <c r="C120" s="101">
        <f>' 2-Net Present Value 4.48%'!A137</f>
        <v>45869</v>
      </c>
      <c r="D120" s="102">
        <f>' 2-Net Present Value 4.48%'!C137</f>
        <v>110</v>
      </c>
      <c r="E120" s="105">
        <f>' 2-Net Present Value 4.48%'!D137</f>
        <v>13204226.369999997</v>
      </c>
      <c r="F120" s="106">
        <f>' 2-Net Present Value 4.48%'!M137</f>
        <v>12118698.292458732</v>
      </c>
    </row>
    <row r="121" spans="3:6" ht="12.75">
      <c r="C121" s="101">
        <f>' 2-Net Present Value 4.48%'!A138</f>
        <v>45900</v>
      </c>
      <c r="D121" s="102">
        <f>' 2-Net Present Value 4.48%'!C138</f>
        <v>111</v>
      </c>
      <c r="E121" s="105">
        <f>' 2-Net Present Value 4.48%'!D138</f>
        <v>13152486.189999998</v>
      </c>
      <c r="F121" s="106">
        <f>' 2-Net Present Value 4.48%'!M138</f>
        <v>12056381.476315722</v>
      </c>
    </row>
    <row r="122" spans="3:6" ht="12.75">
      <c r="C122" s="101">
        <f>' 2-Net Present Value 4.48%'!A139</f>
        <v>45930</v>
      </c>
      <c r="D122" s="102">
        <f>' 2-Net Present Value 4.48%'!C139</f>
        <v>112</v>
      </c>
      <c r="E122" s="105">
        <f>' 2-Net Present Value 4.48%'!D139</f>
        <v>13098936.039999997</v>
      </c>
      <c r="F122" s="106">
        <f>' 2-Net Present Value 4.48%'!M139</f>
        <v>11992588.127657387</v>
      </c>
    </row>
    <row r="123" spans="3:6" ht="12.75">
      <c r="C123" s="101">
        <f>' 2-Net Present Value 4.48%'!A140</f>
        <v>45961</v>
      </c>
      <c r="D123" s="102">
        <f>' 2-Net Present Value 4.48%'!C140</f>
        <v>113</v>
      </c>
      <c r="E123" s="105">
        <f>' 2-Net Present Value 4.48%'!D140</f>
        <v>13046797.069999997</v>
      </c>
      <c r="F123" s="106">
        <f>' 2-Net Present Value 4.48%'!M140</f>
        <v>11929858.651030667</v>
      </c>
    </row>
    <row r="124" spans="3:6" ht="12.75">
      <c r="C124" s="101">
        <f>' 2-Net Present Value 4.48%'!A141</f>
        <v>45991</v>
      </c>
      <c r="D124" s="102">
        <f>' 2-Net Present Value 4.48%'!C141</f>
        <v>114</v>
      </c>
      <c r="E124" s="105">
        <f>' 2-Net Present Value 4.48%'!D141</f>
        <v>12992859.519999996</v>
      </c>
      <c r="F124" s="106">
        <f>' 2-Net Present Value 4.48%'!M141</f>
        <v>11865664.64675893</v>
      </c>
    </row>
    <row r="125" spans="3:6" ht="12.75">
      <c r="C125" s="101">
        <f>' 2-Net Present Value 4.48%'!A142</f>
        <v>46022</v>
      </c>
      <c r="D125" s="102">
        <f>' 2-Net Present Value 4.48%'!C142</f>
        <v>115</v>
      </c>
      <c r="E125" s="105">
        <f>' 2-Net Present Value 4.48%'!D142</f>
        <v>12940318.739999996</v>
      </c>
      <c r="F125" s="106">
        <f>' 2-Net Present Value 4.48%'!M142</f>
        <v>11802519.848297492</v>
      </c>
    </row>
    <row r="126" spans="3:6" ht="12.75">
      <c r="C126" s="101">
        <f>' 2-Net Present Value 4.48%'!A143</f>
        <v>46053</v>
      </c>
      <c r="D126" s="102">
        <f>' 2-Net Present Value 4.48%'!C143</f>
        <v>116</v>
      </c>
      <c r="E126" s="105">
        <f>' 2-Net Present Value 4.48%'!D143</f>
        <v>12887578.979999997</v>
      </c>
      <c r="F126" s="106">
        <f>' 2-Net Present Value 4.48%'!M143</f>
        <v>11739168.42602331</v>
      </c>
    </row>
    <row r="127" spans="3:6" ht="12.75">
      <c r="C127" s="101">
        <f>' 2-Net Present Value 4.48%'!A144</f>
        <v>46081</v>
      </c>
      <c r="D127" s="102">
        <f>' 2-Net Present Value 4.48%'!C144</f>
        <v>117</v>
      </c>
      <c r="E127" s="105">
        <f>' 2-Net Present Value 4.48%'!D144</f>
        <v>12829894.409999996</v>
      </c>
      <c r="F127" s="106">
        <f>' 2-Net Present Value 4.48%'!M144</f>
        <v>11671892.300482446</v>
      </c>
    </row>
    <row r="128" spans="3:6" ht="12.75">
      <c r="C128" s="101">
        <f>' 2-Net Present Value 4.48%'!A145</f>
        <v>46112</v>
      </c>
      <c r="D128" s="102">
        <f>' 2-Net Present Value 4.48%'!C145</f>
        <v>118</v>
      </c>
      <c r="E128" s="105">
        <f>' 2-Net Present Value 4.48%'!D145</f>
        <v>12776736.109999996</v>
      </c>
      <c r="F128" s="106">
        <f>' 2-Net Present Value 4.48%'!M145</f>
        <v>11608113.43584347</v>
      </c>
    </row>
    <row r="129" spans="3:6" ht="12.75">
      <c r="C129" s="101">
        <f>' 2-Net Present Value 4.48%'!A146</f>
        <v>46142</v>
      </c>
      <c r="D129" s="102">
        <f>' 2-Net Present Value 4.48%'!C146</f>
        <v>119</v>
      </c>
      <c r="E129" s="105">
        <f>' 2-Net Present Value 4.48%'!D146</f>
        <v>12721808.319999997</v>
      </c>
      <c r="F129" s="106">
        <f>' 2-Net Present Value 4.48%'!M146</f>
        <v>11542900.57172364</v>
      </c>
    </row>
    <row r="130" spans="3:6" ht="12.75">
      <c r="C130" s="101">
        <f>' 2-Net Present Value 4.48%'!A147</f>
        <v>46173</v>
      </c>
      <c r="D130" s="102">
        <f>' 2-Net Present Value 4.48%'!C147</f>
        <v>120</v>
      </c>
      <c r="E130" s="105">
        <f>' 2-Net Present Value 4.48%'!D147</f>
        <v>12668240.519999996</v>
      </c>
      <c r="F130" s="106">
        <f>' 2-Net Present Value 4.48%'!M147</f>
        <v>11478699.617483336</v>
      </c>
    </row>
    <row r="131" spans="3:6" ht="12.75">
      <c r="C131" s="101">
        <f>' 2-Net Present Value 4.48%'!A148</f>
        <v>46203</v>
      </c>
      <c r="D131" s="102">
        <f>' 2-Net Present Value 4.48%'!C148</f>
        <v>121</v>
      </c>
      <c r="E131" s="105">
        <f>' 2-Net Present Value 4.48%'!D148</f>
        <v>12612914.909999996</v>
      </c>
      <c r="F131" s="106">
        <f>' 2-Net Present Value 4.48%'!M148</f>
        <v>11413076.9429387</v>
      </c>
    </row>
    <row r="132" spans="3:6" ht="12.75">
      <c r="C132" s="101">
        <f>' 2-Net Present Value 4.48%'!A149</f>
        <v>46234</v>
      </c>
      <c r="D132" s="102">
        <f>' 2-Net Present Value 4.48%'!C149</f>
        <v>122</v>
      </c>
      <c r="E132" s="105">
        <f>' 2-Net Present Value 4.48%'!D149</f>
        <v>12558934.479999997</v>
      </c>
      <c r="F132" s="106">
        <f>' 2-Net Present Value 4.48%'!M149</f>
        <v>11348451.176935317</v>
      </c>
    </row>
    <row r="133" spans="3:6" ht="12.75">
      <c r="C133" s="101">
        <f>' 2-Net Present Value 4.48%'!A150</f>
        <v>46265</v>
      </c>
      <c r="D133" s="102">
        <f>' 2-Net Present Value 4.48%'!C150</f>
        <v>123</v>
      </c>
      <c r="E133" s="105">
        <f>' 2-Net Present Value 4.48%'!D150</f>
        <v>12504749.549999997</v>
      </c>
      <c r="F133" s="106">
        <f>' 2-Net Present Value 4.48%'!M150</f>
        <v>11283613.941064289</v>
      </c>
    </row>
    <row r="134" spans="3:6" ht="12.75">
      <c r="C134" s="101">
        <f>' 2-Net Present Value 4.48%'!A151</f>
        <v>46295</v>
      </c>
      <c r="D134" s="102">
        <f>' 2-Net Present Value 4.48%'!C151</f>
        <v>124</v>
      </c>
      <c r="E134" s="105">
        <f>' 2-Net Present Value 4.48%'!D151</f>
        <v>12448824.449999997</v>
      </c>
      <c r="F134" s="106">
        <f>' 2-Net Present Value 4.48%'!M151</f>
        <v>11217373.495210992</v>
      </c>
    </row>
    <row r="135" spans="3:6" ht="12.75">
      <c r="C135" s="101">
        <f>' 2-Net Present Value 4.48%'!A152</f>
        <v>46326</v>
      </c>
      <c r="D135" s="102">
        <f>' 2-Net Present Value 4.48%'!C152</f>
        <v>125</v>
      </c>
      <c r="E135" s="105">
        <f>' 2-Net Present Value 4.48%'!D152</f>
        <v>12394222.239999996</v>
      </c>
      <c r="F135" s="106">
        <f>' 2-Net Present Value 4.48%'!M152</f>
        <v>11152107.344036989</v>
      </c>
    </row>
    <row r="136" spans="3:6" ht="12.75">
      <c r="C136" s="101">
        <f>' 2-Net Present Value 4.48%'!A153</f>
        <v>46356</v>
      </c>
      <c r="D136" s="102">
        <f>' 2-Net Present Value 4.48%'!C153</f>
        <v>126</v>
      </c>
      <c r="E136" s="105">
        <f>' 2-Net Present Value 4.48%'!D153</f>
        <v>12337891.759999996</v>
      </c>
      <c r="F136" s="106">
        <f>' 2-Net Present Value 4.48%'!M153</f>
        <v>11085450.46062644</v>
      </c>
    </row>
    <row r="137" spans="3:6" ht="12.75">
      <c r="C137" s="101">
        <f>' 2-Net Present Value 4.48%'!A154</f>
        <v>46387</v>
      </c>
      <c r="D137" s="102">
        <f>' 2-Net Present Value 4.48%'!C154</f>
        <v>127</v>
      </c>
      <c r="E137" s="105">
        <f>' 2-Net Present Value 4.48%'!D154</f>
        <v>12282869.109999996</v>
      </c>
      <c r="F137" s="106">
        <f>' 2-Net Present Value 4.48%'!M154</f>
        <v>11019752.627967045</v>
      </c>
    </row>
    <row r="138" spans="3:6" ht="12.75">
      <c r="C138" s="101">
        <f>' 2-Net Present Value 4.48%'!A155</f>
        <v>46418</v>
      </c>
      <c r="D138" s="102">
        <f>' 2-Net Present Value 4.48%'!C155</f>
        <v>128</v>
      </c>
      <c r="E138" s="105">
        <f>' 2-Net Present Value 4.48%'!D155</f>
        <v>12227637.959999995</v>
      </c>
      <c r="F138" s="106">
        <f>' 2-Net Present Value 4.48%'!M155</f>
        <v>10953839.81739967</v>
      </c>
    </row>
    <row r="139" spans="3:6" ht="12.75">
      <c r="C139" s="101">
        <f>' 2-Net Present Value 4.48%'!A156</f>
        <v>46446</v>
      </c>
      <c r="D139" s="102">
        <f>' 2-Net Present Value 4.48%'!C156</f>
        <v>129</v>
      </c>
      <c r="E139" s="105">
        <f>' 2-Net Present Value 4.48%'!D156</f>
        <v>12167694.449999996</v>
      </c>
      <c r="F139" s="106">
        <f>' 2-Net Present Value 4.48%'!M156</f>
        <v>10884242.609526651</v>
      </c>
    </row>
    <row r="140" spans="3:6" ht="12.75">
      <c r="C140" s="101">
        <f>' 2-Net Present Value 4.48%'!A157</f>
        <v>46477</v>
      </c>
      <c r="D140" s="102">
        <f>' 2-Net Present Value 4.48%'!C157</f>
        <v>130</v>
      </c>
      <c r="E140" s="105">
        <f>' 2-Net Present Value 4.48%'!D157</f>
        <v>12112026.529999996</v>
      </c>
      <c r="F140" s="106">
        <f>' 2-Net Present Value 4.48%'!M157</f>
        <v>10817886.380065601</v>
      </c>
    </row>
    <row r="141" spans="3:6" ht="12.75">
      <c r="C141" s="101">
        <f>' 2-Net Present Value 4.48%'!A158</f>
        <v>46507</v>
      </c>
      <c r="D141" s="102">
        <f>' 2-Net Present Value 4.48%'!C158</f>
        <v>131</v>
      </c>
      <c r="E141" s="105">
        <f>' 2-Net Present Value 4.48%'!D158</f>
        <v>12054660.769999996</v>
      </c>
      <c r="F141" s="106">
        <f>' 2-Net Present Value 4.48%'!M158</f>
        <v>10750171.130269142</v>
      </c>
    </row>
    <row r="142" spans="3:6" ht="12.75">
      <c r="C142" s="101">
        <f>' 2-Net Present Value 4.48%'!A159</f>
        <v>46538</v>
      </c>
      <c r="D142" s="102">
        <f>' 2-Net Present Value 4.48%'!C159</f>
        <v>132</v>
      </c>
      <c r="E142" s="105">
        <f>' 2-Net Present Value 4.48%'!D159</f>
        <v>11998564.339999996</v>
      </c>
      <c r="F142" s="106">
        <f>' 2-Net Present Value 4.48%'!M159</f>
        <v>10683376.1891343</v>
      </c>
    </row>
    <row r="143" spans="3:6" ht="12.75">
      <c r="C143" s="101">
        <f>' 2-Net Present Value 4.48%'!A160</f>
        <v>46568</v>
      </c>
      <c r="D143" s="102">
        <f>' 2-Net Present Value 4.48%'!C160</f>
        <v>133</v>
      </c>
      <c r="E143" s="105">
        <f>' 2-Net Present Value 4.48%'!D160</f>
        <v>11940782.289999995</v>
      </c>
      <c r="F143" s="106">
        <f>' 2-Net Present Value 4.48%'!M160</f>
        <v>10615234.990399892</v>
      </c>
    </row>
    <row r="144" spans="3:6" ht="12.75">
      <c r="C144" s="101">
        <f>' 2-Net Present Value 4.48%'!A161</f>
        <v>46599</v>
      </c>
      <c r="D144" s="102">
        <f>' 2-Net Present Value 4.48%'!C161</f>
        <v>134</v>
      </c>
      <c r="E144" s="105">
        <f>' 2-Net Present Value 4.48%'!D161</f>
        <v>11884254.119999995</v>
      </c>
      <c r="F144" s="106">
        <f>' 2-Net Present Value 4.48%'!M161</f>
        <v>10547998.50822959</v>
      </c>
    </row>
    <row r="145" spans="3:6" ht="12.75">
      <c r="C145" s="101">
        <f>' 2-Net Present Value 4.48%'!A162</f>
        <v>46630</v>
      </c>
      <c r="D145" s="102">
        <f>' 2-Net Present Value 4.48%'!C162</f>
        <v>135</v>
      </c>
      <c r="E145" s="105">
        <f>' 2-Net Present Value 4.48%'!D162</f>
        <v>11827511.659999995</v>
      </c>
      <c r="F145" s="106">
        <f>' 2-Net Present Value 4.48%'!M162</f>
        <v>10480542.013348185</v>
      </c>
    </row>
    <row r="146" spans="3:6" ht="12.75">
      <c r="C146" s="101">
        <f>' 2-Net Present Value 4.48%'!A163</f>
        <v>46660</v>
      </c>
      <c r="D146" s="102">
        <f>' 2-Net Present Value 4.48%'!C163</f>
        <v>136</v>
      </c>
      <c r="E146" s="105">
        <f>' 2-Net Present Value 4.48%'!D163</f>
        <v>11769102.019999994</v>
      </c>
      <c r="F146" s="106">
        <f>' 2-Net Present Value 4.48%'!M163</f>
        <v>10411758.506390454</v>
      </c>
    </row>
    <row r="147" spans="3:6" ht="12.75">
      <c r="C147" s="101">
        <f>' 2-Net Present Value 4.48%'!A164</f>
        <v>46691</v>
      </c>
      <c r="D147" s="102">
        <f>' 2-Net Present Value 4.48%'!C164</f>
        <v>137</v>
      </c>
      <c r="E147" s="105">
        <f>' 2-Net Present Value 4.48%'!D164</f>
        <v>11711922.929999994</v>
      </c>
      <c r="F147" s="106">
        <f>' 2-Net Present Value 4.48%'!M164</f>
        <v>10343856.203947477</v>
      </c>
    </row>
    <row r="148" spans="3:6" ht="12.75">
      <c r="C148" s="101">
        <f>' 2-Net Present Value 4.48%'!A165</f>
        <v>46721</v>
      </c>
      <c r="D148" s="102">
        <f>' 2-Net Present Value 4.48%'!C165</f>
        <v>138</v>
      </c>
      <c r="E148" s="105">
        <f>' 2-Net Present Value 4.48%'!D165</f>
        <v>11653089.109999994</v>
      </c>
      <c r="F148" s="106">
        <f>' 2-Net Present Value 4.48%'!M165</f>
        <v>10274639.858593311</v>
      </c>
    </row>
    <row r="149" spans="3:6" ht="12.75">
      <c r="C149" s="101">
        <f>' 2-Net Present Value 4.48%'!A166</f>
        <v>46752</v>
      </c>
      <c r="D149" s="102">
        <f>' 2-Net Present Value 4.48%'!C166</f>
        <v>139</v>
      </c>
      <c r="E149" s="105">
        <f>' 2-Net Present Value 4.48%'!D166</f>
        <v>11595470.069999995</v>
      </c>
      <c r="F149" s="106">
        <f>' 2-Net Present Value 4.48%'!M166</f>
        <v>10206288.87346393</v>
      </c>
    </row>
    <row r="150" spans="3:6" ht="12.75">
      <c r="C150" s="101">
        <f>' 2-Net Present Value 4.48%'!A167</f>
        <v>46783</v>
      </c>
      <c r="D150" s="102">
        <f>' 2-Net Present Value 4.48%'!C167</f>
        <v>140</v>
      </c>
      <c r="E150" s="105">
        <f>' 2-Net Present Value 4.48%'!D167</f>
        <v>11537632.579999994</v>
      </c>
      <c r="F150" s="106">
        <f>' 2-Net Present Value 4.48%'!M167</f>
        <v>10137714.2287221</v>
      </c>
    </row>
    <row r="151" spans="3:6" ht="12.75">
      <c r="C151" s="101">
        <f>' 2-Net Present Value 4.48%'!A168</f>
        <v>46812</v>
      </c>
      <c r="D151" s="102">
        <f>' 2-Net Present Value 4.48%'!C168</f>
        <v>141</v>
      </c>
      <c r="E151" s="105">
        <f>' 2-Net Present Value 4.48%'!D168</f>
        <v>11476742.519999994</v>
      </c>
      <c r="F151" s="106">
        <f>' 2-Net Present Value 4.48%'!M168</f>
        <v>10066775.00838891</v>
      </c>
    </row>
    <row r="152" spans="3:6" ht="12.75">
      <c r="C152" s="101">
        <f>' 2-Net Present Value 4.48%'!A169</f>
        <v>46843</v>
      </c>
      <c r="D152" s="102">
        <f>' 2-Net Present Value 4.48%'!C169</f>
        <v>142</v>
      </c>
      <c r="E152" s="105">
        <f>' 2-Net Present Value 4.48%'!D169</f>
        <v>11418454.619999994</v>
      </c>
      <c r="F152" s="106">
        <f>' 2-Net Present Value 4.48%'!M169</f>
        <v>9997743.843277471</v>
      </c>
    </row>
    <row r="153" spans="3:6" ht="12.75">
      <c r="C153" s="101">
        <f>' 2-Net Present Value 4.48%'!A170</f>
        <v>46873</v>
      </c>
      <c r="D153" s="102">
        <f>' 2-Net Present Value 4.48%'!C170</f>
        <v>143</v>
      </c>
      <c r="E153" s="105">
        <f>' 2-Net Present Value 4.48%'!D170</f>
        <v>11358543.659999993</v>
      </c>
      <c r="F153" s="106">
        <f>' 2-Net Present Value 4.48%'!M170</f>
        <v>9927431.47544785</v>
      </c>
    </row>
    <row r="154" spans="3:6" ht="12.75">
      <c r="C154" s="101">
        <f>' 2-Net Present Value 4.48%'!A171</f>
        <v>46904</v>
      </c>
      <c r="D154" s="102">
        <f>' 2-Net Present Value 4.48%'!C171</f>
        <v>144</v>
      </c>
      <c r="E154" s="105">
        <f>' 2-Net Present Value 4.48%'!D171</f>
        <v>11299807.429999992</v>
      </c>
      <c r="F154" s="106">
        <f>' 2-Net Present Value 4.48%'!M171</f>
        <v>9857944.3473314</v>
      </c>
    </row>
    <row r="155" spans="3:6" ht="12.75">
      <c r="C155" s="101">
        <f>' 2-Net Present Value 4.48%'!A172</f>
        <v>46934</v>
      </c>
      <c r="D155" s="102">
        <f>' 2-Net Present Value 4.48%'!C172</f>
        <v>145</v>
      </c>
      <c r="E155" s="105">
        <f>' 2-Net Present Value 4.48%'!D172</f>
        <v>11239460.919999992</v>
      </c>
      <c r="F155" s="106">
        <f>' 2-Net Present Value 4.48%'!M172</f>
        <v>9787189.281097949</v>
      </c>
    </row>
    <row r="156" spans="3:6" ht="12.75">
      <c r="C156" s="101">
        <f>' 2-Net Present Value 4.48%'!A173</f>
        <v>46965</v>
      </c>
      <c r="D156" s="102">
        <f>' 2-Net Present Value 4.48%'!C173</f>
        <v>146</v>
      </c>
      <c r="E156" s="105">
        <f>' 2-Net Present Value 4.48%'!D173</f>
        <v>11180272.949999992</v>
      </c>
      <c r="F156" s="106">
        <f>' 2-Net Present Value 4.48%'!M173</f>
        <v>9717243.249356652</v>
      </c>
    </row>
    <row r="157" spans="3:6" ht="12.75">
      <c r="C157" s="101">
        <f>' 2-Net Present Value 4.48%'!A174</f>
        <v>46996</v>
      </c>
      <c r="D157" s="102">
        <f>' 2-Net Present Value 4.48%'!C174</f>
        <v>147</v>
      </c>
      <c r="E157" s="105">
        <f>' 2-Net Present Value 4.48%'!D174</f>
        <v>11120860.48999999</v>
      </c>
      <c r="F157" s="106">
        <f>' 2-Net Present Value 4.48%'!M174</f>
        <v>9647068.338655936</v>
      </c>
    </row>
    <row r="158" spans="3:6" ht="12.75">
      <c r="C158" s="101">
        <f>' 2-Net Present Value 4.48%'!A175</f>
        <v>47026</v>
      </c>
      <c r="D158" s="102">
        <f>' 2-Net Present Value 4.48%'!C175</f>
        <v>148</v>
      </c>
      <c r="E158" s="105">
        <f>' 2-Net Present Value 4.48%'!D175</f>
        <v>11059857.049999991</v>
      </c>
      <c r="F158" s="106">
        <f>' 2-Net Present Value 4.48%'!M175</f>
        <v>9575645.498395013</v>
      </c>
    </row>
    <row r="159" spans="3:6" ht="12.75">
      <c r="C159" s="101">
        <f>' 2-Net Present Value 4.48%'!A176</f>
        <v>47057</v>
      </c>
      <c r="D159" s="102">
        <f>' 2-Net Present Value 4.48%'!C176</f>
        <v>149</v>
      </c>
      <c r="E159" s="105">
        <f>' 2-Net Present Value 4.48%'!D176</f>
        <v>10999987.719999991</v>
      </c>
      <c r="F159" s="106">
        <f>' 2-Net Present Value 4.48%'!M176</f>
        <v>9505007.248386983</v>
      </c>
    </row>
    <row r="160" spans="3:6" ht="12.75">
      <c r="C160" s="101">
        <f>' 2-Net Present Value 4.48%'!A177</f>
        <v>47087</v>
      </c>
      <c r="D160" s="102">
        <f>' 2-Net Present Value 4.48%'!C177</f>
        <v>150</v>
      </c>
      <c r="E160" s="105">
        <f>' 2-Net Present Value 4.48%'!D177</f>
        <v>10938540.469999991</v>
      </c>
      <c r="F160" s="106">
        <f>' 2-Net Present Value 4.48%'!M177</f>
        <v>9433134.548006875</v>
      </c>
    </row>
    <row r="161" spans="3:6" ht="12.75">
      <c r="C161" s="101">
        <f>' 2-Net Present Value 4.48%'!A178</f>
        <v>47118</v>
      </c>
      <c r="D161" s="102">
        <f>' 2-Net Present Value 4.48%'!C178</f>
        <v>151</v>
      </c>
      <c r="E161" s="105">
        <f>' 2-Net Present Value 4.48%'!D178</f>
        <v>10878210.849999992</v>
      </c>
      <c r="F161" s="106">
        <f>' 2-Net Present Value 4.48%'!M178</f>
        <v>9362029.970500076</v>
      </c>
    </row>
    <row r="162" spans="3:6" ht="12.75">
      <c r="C162" s="101">
        <f>' 2-Net Present Value 4.48%'!A179</f>
        <v>47149</v>
      </c>
      <c r="D162" s="102">
        <f>' 2-Net Present Value 4.48%'!C179</f>
        <v>152</v>
      </c>
      <c r="E162" s="105">
        <f>' 2-Net Present Value 4.48%'!D179</f>
        <v>10817652.329999993</v>
      </c>
      <c r="F162" s="106">
        <f>' 2-Net Present Value 4.48%'!M179</f>
        <v>9290692.723014656</v>
      </c>
    </row>
    <row r="163" spans="3:6" ht="12.75">
      <c r="C163" s="101">
        <f>' 2-Net Present Value 4.48%'!A180</f>
        <v>47177</v>
      </c>
      <c r="D163" s="102">
        <f>' 2-Net Present Value 4.48%'!C180</f>
        <v>153</v>
      </c>
      <c r="E163" s="105">
        <f>' 2-Net Present Value 4.48%'!D180</f>
        <v>10752878.529999992</v>
      </c>
      <c r="F163" s="106">
        <f>' 2-Net Present Value 4.48%'!M180</f>
        <v>9216179.991507122</v>
      </c>
    </row>
    <row r="164" spans="3:6" ht="12.75">
      <c r="C164" s="101">
        <f>' 2-Net Present Value 4.48%'!A181</f>
        <v>47208</v>
      </c>
      <c r="D164" s="102">
        <f>' 2-Net Present Value 4.48%'!C181</f>
        <v>154</v>
      </c>
      <c r="E164" s="105">
        <f>' 2-Net Present Value 4.48%'!D181</f>
        <v>10691844.249999993</v>
      </c>
      <c r="F164" s="106">
        <f>' 2-Net Present Value 4.48%'!M181</f>
        <v>9144365.490479331</v>
      </c>
    </row>
    <row r="165" spans="3:6" ht="12.75">
      <c r="C165" s="101">
        <f>' 2-Net Present Value 4.48%'!A182</f>
        <v>47238</v>
      </c>
      <c r="D165" s="102">
        <f>' 2-Net Present Value 4.48%'!C182</f>
        <v>155</v>
      </c>
      <c r="E165" s="105">
        <f>' 2-Net Present Value 4.48%'!D182</f>
        <v>10629265.279999992</v>
      </c>
      <c r="F165" s="106">
        <f>' 2-Net Present Value 4.48%'!M182</f>
        <v>9071350.75786585</v>
      </c>
    </row>
    <row r="166" spans="3:6" ht="12.75">
      <c r="C166" s="101">
        <f>' 2-Net Present Value 4.48%'!A183</f>
        <v>47269</v>
      </c>
      <c r="D166" s="102">
        <f>' 2-Net Present Value 4.48%'!C183</f>
        <v>156</v>
      </c>
      <c r="E166" s="105">
        <f>' 2-Net Present Value 4.48%'!D183</f>
        <v>10567761.869999992</v>
      </c>
      <c r="F166" s="106">
        <f>' 2-Net Present Value 4.48%'!M183</f>
        <v>8999062.343401311</v>
      </c>
    </row>
    <row r="167" spans="3:6" ht="12.75">
      <c r="C167" s="101">
        <f>' 2-Net Present Value 4.48%'!A184</f>
        <v>47299</v>
      </c>
      <c r="D167" s="102">
        <f>' 2-Net Present Value 4.48%'!C184</f>
        <v>157</v>
      </c>
      <c r="E167" s="105">
        <f>' 2-Net Present Value 4.48%'!D184</f>
        <v>10504727.15999999</v>
      </c>
      <c r="F167" s="106">
        <f>' 2-Net Present Value 4.48%'!M184</f>
        <v>8925587.484155415</v>
      </c>
    </row>
    <row r="168" spans="3:6" ht="12.75">
      <c r="C168" s="101">
        <f>' 2-Net Present Value 4.48%'!A185</f>
        <v>47330</v>
      </c>
      <c r="D168" s="102">
        <f>' 2-Net Present Value 4.48%'!C185</f>
        <v>158</v>
      </c>
      <c r="E168" s="105">
        <f>' 2-Net Present Value 4.48%'!D185</f>
        <v>10442751.059999991</v>
      </c>
      <c r="F168" s="106">
        <f>' 2-Net Present Value 4.48%'!M185</f>
        <v>8852822.099867456</v>
      </c>
    </row>
    <row r="169" spans="3:6" ht="12.75">
      <c r="C169" s="101">
        <f>' 2-Net Present Value 4.48%'!A186</f>
        <v>47361</v>
      </c>
      <c r="D169" s="102">
        <f>' 2-Net Present Value 4.48%'!C186</f>
        <v>159</v>
      </c>
      <c r="E169" s="105">
        <f>' 2-Net Present Value 4.48%'!D186</f>
        <v>10380539.729999991</v>
      </c>
      <c r="F169" s="106">
        <f>' 2-Net Present Value 4.48%'!M186</f>
        <v>8779818.611072022</v>
      </c>
    </row>
    <row r="170" spans="3:6" ht="12.75">
      <c r="C170" s="101">
        <f>' 2-Net Present Value 4.48%'!A187</f>
        <v>47391</v>
      </c>
      <c r="D170" s="102">
        <f>' 2-Net Present Value 4.48%'!C187</f>
        <v>160</v>
      </c>
      <c r="E170" s="105">
        <f>' 2-Net Present Value 4.48%'!D187</f>
        <v>10316817.319999991</v>
      </c>
      <c r="F170" s="106">
        <f>' 2-Net Present Value 4.48%'!M187</f>
        <v>8705649.480007084</v>
      </c>
    </row>
    <row r="171" spans="3:6" ht="12.75">
      <c r="C171" s="101">
        <f>' 2-Net Present Value 4.48%'!A188</f>
        <v>47422</v>
      </c>
      <c r="D171" s="102">
        <f>' 2-Net Present Value 4.48%'!C188</f>
        <v>161</v>
      </c>
      <c r="E171" s="105">
        <f>' 2-Net Present Value 4.48%'!D188</f>
        <v>10254127.949999992</v>
      </c>
      <c r="F171" s="106">
        <f>' 2-Net Present Value 4.48%'!M188</f>
        <v>8632164.40969444</v>
      </c>
    </row>
    <row r="172" spans="3:6" ht="12.75">
      <c r="C172" s="101">
        <f>' 2-Net Present Value 4.48%'!A189</f>
        <v>47452</v>
      </c>
      <c r="D172" s="102">
        <f>' 2-Net Present Value 4.48%'!C189</f>
        <v>162</v>
      </c>
      <c r="E172" s="105">
        <f>' 2-Net Present Value 4.48%'!D189</f>
        <v>10189941.109999992</v>
      </c>
      <c r="F172" s="106">
        <f>' 2-Net Present Value 4.48%'!M189</f>
        <v>8557527.706991807</v>
      </c>
    </row>
    <row r="173" spans="3:6" ht="12.75">
      <c r="C173" s="101">
        <f>' 2-Net Present Value 4.48%'!A190</f>
        <v>47483</v>
      </c>
      <c r="D173" s="102">
        <f>' 2-Net Present Value 4.48%'!C190</f>
        <v>163</v>
      </c>
      <c r="E173" s="105">
        <f>' 2-Net Present Value 4.48%'!D190</f>
        <v>10126770.069999993</v>
      </c>
      <c r="F173" s="106">
        <f>' 2-Net Present Value 4.48%'!M190</f>
        <v>8483557.949321907</v>
      </c>
    </row>
    <row r="174" spans="3:6" ht="12.75">
      <c r="C174" s="101">
        <f>' 2-Net Present Value 4.48%'!A191</f>
        <v>47514</v>
      </c>
      <c r="D174" s="102">
        <f>' 2-Net Present Value 4.48%'!C191</f>
        <v>164</v>
      </c>
      <c r="E174" s="105">
        <f>' 2-Net Present Value 4.48%'!D191</f>
        <v>10063359.219999993</v>
      </c>
      <c r="F174" s="106">
        <f>' 2-Net Present Value 4.48%'!M191</f>
        <v>8409346.146167189</v>
      </c>
    </row>
    <row r="175" spans="3:6" ht="12.75">
      <c r="C175" s="101">
        <f>' 2-Net Present Value 4.48%'!A192</f>
        <v>47542</v>
      </c>
      <c r="D175" s="102">
        <f>' 2-Net Present Value 4.48%'!C192</f>
        <v>165</v>
      </c>
      <c r="E175" s="105">
        <f>' 2-Net Present Value 4.48%'!D192</f>
        <v>9995999.239999993</v>
      </c>
      <c r="F175" s="106">
        <f>' 2-Net Present Value 4.48%'!M192</f>
        <v>8332228.545888083</v>
      </c>
    </row>
    <row r="176" spans="3:6" ht="12.75">
      <c r="C176" s="101">
        <f>' 2-Net Present Value 4.48%'!A193</f>
        <v>47573</v>
      </c>
      <c r="D176" s="102">
        <f>' 2-Net Present Value 4.48%'!C193</f>
        <v>166</v>
      </c>
      <c r="E176" s="105">
        <f>' 2-Net Present Value 4.48%'!D193</f>
        <v>9932091.709999993</v>
      </c>
      <c r="F176" s="106">
        <f>' 2-Net Present Value 4.48%'!M193</f>
        <v>8257521.559296573</v>
      </c>
    </row>
    <row r="177" spans="3:6" ht="12.75">
      <c r="C177" s="101">
        <f>' 2-Net Present Value 4.48%'!A194</f>
        <v>47603</v>
      </c>
      <c r="D177" s="102">
        <f>' 2-Net Present Value 4.48%'!C194</f>
        <v>167</v>
      </c>
      <c r="E177" s="105">
        <f>' 2-Net Present Value 4.48%'!D194</f>
        <v>9866721.499999993</v>
      </c>
      <c r="F177" s="106">
        <f>' 2-Net Present Value 4.48%'!M194</f>
        <v>8181698.487567678</v>
      </c>
    </row>
    <row r="178" spans="3:6" ht="12.75">
      <c r="C178" s="101">
        <f>' 2-Net Present Value 4.48%'!A195</f>
        <v>47634</v>
      </c>
      <c r="D178" s="102">
        <f>' 2-Net Present Value 4.48%'!C195</f>
        <v>168</v>
      </c>
      <c r="E178" s="105">
        <f>' 2-Net Present Value 4.48%'!D195</f>
        <v>9802323.069999993</v>
      </c>
      <c r="F178" s="106">
        <f>' 2-Net Present Value 4.48%'!M195</f>
        <v>8106498.933174219</v>
      </c>
    </row>
    <row r="179" spans="3:6" ht="12.75">
      <c r="C179" s="101">
        <f>' 2-Net Present Value 4.48%'!A196</f>
        <v>47664</v>
      </c>
      <c r="D179" s="102">
        <f>' 2-Net Present Value 4.48%'!C196</f>
        <v>169</v>
      </c>
      <c r="E179" s="105">
        <f>' 2-Net Present Value 4.48%'!D196</f>
        <v>9736475.969999993</v>
      </c>
      <c r="F179" s="106">
        <f>' 2-Net Present Value 4.48%'!M196</f>
        <v>8030197.623129271</v>
      </c>
    </row>
    <row r="180" spans="3:6" ht="12.75">
      <c r="C180" s="101">
        <f>' 2-Net Present Value 4.48%'!A197</f>
        <v>47695</v>
      </c>
      <c r="D180" s="102">
        <f>' 2-Net Present Value 4.48%'!C197</f>
        <v>170</v>
      </c>
      <c r="E180" s="105">
        <f>' 2-Net Present Value 4.48%'!D197</f>
        <v>9671582.909999993</v>
      </c>
      <c r="F180" s="106">
        <f>' 2-Net Present Value 4.48%'!M197</f>
        <v>7954502.32424051</v>
      </c>
    </row>
    <row r="181" spans="3:6" ht="12.75">
      <c r="C181" s="101">
        <f>' 2-Net Present Value 4.48%'!A198</f>
        <v>47726</v>
      </c>
      <c r="D181" s="102">
        <f>' 2-Net Present Value 4.48%'!C198</f>
        <v>171</v>
      </c>
      <c r="E181" s="105">
        <f>' 2-Net Present Value 4.48%'!D198</f>
        <v>9606443.429999992</v>
      </c>
      <c r="F181" s="106">
        <f>' 2-Net Present Value 4.48%'!M198</f>
        <v>7878559.333512609</v>
      </c>
    </row>
    <row r="182" spans="3:6" ht="12.75">
      <c r="C182" s="101">
        <f>' 2-Net Present Value 4.48%'!A199</f>
        <v>47756</v>
      </c>
      <c r="D182" s="102">
        <f>' 2-Net Present Value 4.48%'!C199</f>
        <v>172</v>
      </c>
      <c r="E182" s="105">
        <f>' 2-Net Present Value 4.48%'!D199</f>
        <v>9539876.399999993</v>
      </c>
      <c r="F182" s="106">
        <f>' 2-Net Present Value 4.48%'!M199</f>
        <v>7801536.214735399</v>
      </c>
    </row>
    <row r="183" spans="3:6" ht="12.75">
      <c r="C183" s="101">
        <f>' 2-Net Present Value 4.48%'!A200</f>
        <v>47787</v>
      </c>
      <c r="D183" s="102">
        <f>' 2-Net Present Value 4.48%'!C200</f>
        <v>173</v>
      </c>
      <c r="E183" s="105">
        <f>' 2-Net Present Value 4.48%'!D200</f>
        <v>9474236.679999992</v>
      </c>
      <c r="F183" s="106">
        <f>' 2-Net Present Value 4.48%'!M200</f>
        <v>7725092.684904728</v>
      </c>
    </row>
    <row r="184" spans="3:6" ht="12.75">
      <c r="C184" s="101">
        <f>' 2-Net Present Value 4.48%'!A201</f>
        <v>47817</v>
      </c>
      <c r="D184" s="102">
        <f>' 2-Net Present Value 4.48%'!C201</f>
        <v>174</v>
      </c>
      <c r="E184" s="105">
        <f>' 2-Net Present Value 4.48%'!D201</f>
        <v>9407183.699999992</v>
      </c>
      <c r="F184" s="106">
        <f>' 2-Net Present Value 4.48%'!M201</f>
        <v>7647583.588406926</v>
      </c>
    </row>
    <row r="185" spans="3:6" ht="12.75">
      <c r="C185" s="101">
        <f>' 2-Net Present Value 4.48%'!A202</f>
        <v>47848</v>
      </c>
      <c r="D185" s="102">
        <f>' 2-Net Present Value 4.48%'!C202</f>
        <v>175</v>
      </c>
      <c r="E185" s="105">
        <f>' 2-Net Present Value 4.48%'!D202</f>
        <v>9341039.949999992</v>
      </c>
      <c r="F185" s="106">
        <f>' 2-Net Present Value 4.48%'!M202</f>
        <v>7570636.291371213</v>
      </c>
    </row>
    <row r="186" spans="3:6" ht="12.75">
      <c r="C186" s="101">
        <f>' 2-Net Present Value 4.48%'!A203</f>
        <v>47879</v>
      </c>
      <c r="D186" s="102">
        <f>' 2-Net Present Value 4.48%'!C203</f>
        <v>176</v>
      </c>
      <c r="E186" s="105">
        <f>' 2-Net Present Value 4.48%'!D203</f>
        <v>9274644.969999991</v>
      </c>
      <c r="F186" s="106">
        <f>' 2-Net Present Value 4.48%'!M203</f>
        <v>7493437.2056802</v>
      </c>
    </row>
    <row r="187" spans="3:6" ht="12.75">
      <c r="C187" s="101">
        <f>' 2-Net Present Value 4.48%'!A204</f>
        <v>47907</v>
      </c>
      <c r="D187" s="102">
        <f>' 2-Net Present Value 4.48%'!C204</f>
        <v>177</v>
      </c>
      <c r="E187" s="105">
        <f>' 2-Net Present Value 4.48%'!D204</f>
        <v>9204579.269999992</v>
      </c>
      <c r="F187" s="106">
        <f>' 2-Net Present Value 4.48%'!M204</f>
        <v>7413612.585643655</v>
      </c>
    </row>
    <row r="188" spans="3:6" ht="12.75">
      <c r="C188" s="101">
        <f>' 2-Net Present Value 4.48%'!A205</f>
        <v>47938</v>
      </c>
      <c r="D188" s="102">
        <f>' 2-Net Present Value 4.48%'!C205</f>
        <v>178</v>
      </c>
      <c r="E188" s="105">
        <f>' 2-Net Present Value 4.48%'!D205</f>
        <v>9137665.739999993</v>
      </c>
      <c r="F188" s="106">
        <f>' 2-Net Present Value 4.48%'!M205</f>
        <v>7335899.683493344</v>
      </c>
    </row>
    <row r="189" spans="3:6" ht="12.75">
      <c r="C189" s="101">
        <f>' 2-Net Present Value 4.48%'!A206</f>
        <v>47968</v>
      </c>
      <c r="D189" s="102">
        <f>' 2-Net Present Value 4.48%'!C206</f>
        <v>179</v>
      </c>
      <c r="E189" s="105">
        <f>' 2-Net Present Value 4.48%'!D206</f>
        <v>9069375.299999993</v>
      </c>
      <c r="F189" s="106">
        <f>' 2-Net Present Value 4.48%'!M206</f>
        <v>7257158.142491073</v>
      </c>
    </row>
    <row r="190" spans="3:6" ht="12.75">
      <c r="C190" s="101">
        <f>' 2-Net Present Value 4.48%'!A207</f>
        <v>47999</v>
      </c>
      <c r="D190" s="102">
        <f>' 2-Net Present Value 4.48%'!C207</f>
        <v>180</v>
      </c>
      <c r="E190" s="105">
        <f>' 2-Net Present Value 4.48%'!D207</f>
        <v>9001948.079999993</v>
      </c>
      <c r="F190" s="106">
        <f>' 2-Net Present Value 4.48%'!M207</f>
        <v>7178933.286635114</v>
      </c>
    </row>
    <row r="191" spans="3:6" ht="12.75">
      <c r="C191" s="101">
        <f>' 2-Net Present Value 4.48%'!A208</f>
        <v>48029</v>
      </c>
      <c r="D191" s="102">
        <f>' 2-Net Present Value 4.48%'!C208</f>
        <v>181</v>
      </c>
      <c r="E191" s="105">
        <f>' 2-Net Present Value 4.48%'!D208</f>
        <v>8933158.599999992</v>
      </c>
      <c r="F191" s="106">
        <f>' 2-Net Present Value 4.48%'!M208</f>
        <v>7099694.685376125</v>
      </c>
    </row>
    <row r="192" spans="3:6" ht="12.75">
      <c r="C192" s="101">
        <f>' 2-Net Present Value 4.48%'!A209</f>
        <v>48060</v>
      </c>
      <c r="D192" s="102">
        <f>' 2-Net Present Value 4.48%'!C209</f>
        <v>182</v>
      </c>
      <c r="E192" s="105">
        <f>' 2-Net Present Value 4.48%'!D209</f>
        <v>8865213.799999991</v>
      </c>
      <c r="F192" s="106">
        <f>' 2-Net Present Value 4.48%'!M209</f>
        <v>7020954.574096606</v>
      </c>
    </row>
    <row r="193" spans="3:6" ht="12.75">
      <c r="C193" s="101">
        <f>' 2-Net Present Value 4.48%'!A210</f>
        <v>48091</v>
      </c>
      <c r="D193" s="102">
        <f>' 2-Net Present Value 4.48%'!C210</f>
        <v>183</v>
      </c>
      <c r="E193" s="105">
        <f>' 2-Net Present Value 4.48%'!D210</f>
        <v>8797010.82999999</v>
      </c>
      <c r="F193" s="106">
        <f>' 2-Net Present Value 4.48%'!M210</f>
        <v>6941956.807675178</v>
      </c>
    </row>
    <row r="194" spans="3:6" ht="12.75">
      <c r="C194" s="101">
        <f>' 2-Net Present Value 4.48%'!A211</f>
        <v>48121</v>
      </c>
      <c r="D194" s="102">
        <f>' 2-Net Present Value 4.48%'!C211</f>
        <v>184</v>
      </c>
      <c r="E194" s="105">
        <f>' 2-Net Present Value 4.48%'!D211</f>
        <v>8727467.74999999</v>
      </c>
      <c r="F194" s="106">
        <f>' 2-Net Present Value 4.48%'!M211</f>
        <v>6861967.780899483</v>
      </c>
    </row>
    <row r="195" spans="3:6" ht="12.75">
      <c r="C195" s="101">
        <f>' 2-Net Present Value 4.48%'!A212</f>
        <v>48152</v>
      </c>
      <c r="D195" s="102">
        <f>' 2-Net Present Value 4.48%'!C212</f>
        <v>185</v>
      </c>
      <c r="E195" s="105">
        <f>' 2-Net Present Value 4.48%'!D212</f>
        <v>8658741.319999991</v>
      </c>
      <c r="F195" s="106">
        <f>' 2-Net Present Value 4.48%'!M212</f>
        <v>6782449.774360315</v>
      </c>
    </row>
    <row r="196" spans="3:6" ht="12.75">
      <c r="C196" s="101">
        <f>' 2-Net Present Value 4.48%'!A213</f>
        <v>48182</v>
      </c>
      <c r="D196" s="102">
        <f>' 2-Net Present Value 4.48%'!C213</f>
        <v>186</v>
      </c>
      <c r="E196" s="105">
        <f>' 2-Net Present Value 4.48%'!D213</f>
        <v>8588689.709999992</v>
      </c>
      <c r="F196" s="106">
        <f>' 2-Net Present Value 4.48%'!M213</f>
        <v>6701955.641979123</v>
      </c>
    </row>
    <row r="197" spans="3:6" ht="12.75">
      <c r="C197" s="101">
        <f>' 2-Net Present Value 4.48%'!A214</f>
        <v>48213</v>
      </c>
      <c r="D197" s="102">
        <f>' 2-Net Present Value 4.48%'!C214</f>
        <v>187</v>
      </c>
      <c r="E197" s="105">
        <f>' 2-Net Present Value 4.48%'!D214</f>
        <v>8519435.839999992</v>
      </c>
      <c r="F197" s="106">
        <f>' 2-Net Present Value 4.48%'!M214</f>
        <v>6621914.040163154</v>
      </c>
    </row>
    <row r="198" spans="3:6" ht="12.75">
      <c r="C198" s="101">
        <f>' 2-Net Present Value 4.48%'!A215</f>
        <v>48244</v>
      </c>
      <c r="D198" s="102">
        <f>' 2-Net Present Value 4.48%'!C215</f>
        <v>188</v>
      </c>
      <c r="E198" s="105">
        <f>' 2-Net Present Value 4.48%'!D215</f>
        <v>8449918.759999992</v>
      </c>
      <c r="F198" s="106">
        <f>' 2-Net Present Value 4.48%'!M215</f>
        <v>6541610.524439021</v>
      </c>
    </row>
    <row r="199" spans="3:6" ht="12.75">
      <c r="C199" s="101">
        <f>' 2-Net Present Value 4.48%'!A216</f>
        <v>48273</v>
      </c>
      <c r="D199" s="102">
        <f>' 2-Net Present Value 4.48%'!C216</f>
        <v>189</v>
      </c>
      <c r="E199" s="105">
        <f>' 2-Net Present Value 4.48%'!D216</f>
        <v>8378060.6699999925</v>
      </c>
      <c r="F199" s="106">
        <f>' 2-Net Present Value 4.48%'!M216</f>
        <v>6459663.231099943</v>
      </c>
    </row>
    <row r="200" spans="3:6" ht="12.75">
      <c r="C200" s="101">
        <f>' 2-Net Present Value 4.48%'!A217</f>
        <v>48304</v>
      </c>
      <c r="D200" s="102">
        <f>' 2-Net Present Value 4.48%'!C217</f>
        <v>190</v>
      </c>
      <c r="E200" s="105">
        <f>' 2-Net Present Value 4.48%'!D217</f>
        <v>8308006.159999993</v>
      </c>
      <c r="F200" s="106">
        <f>' 2-Net Present Value 4.48%'!M217</f>
        <v>6378828.79467282</v>
      </c>
    </row>
    <row r="201" spans="3:6" ht="12.75">
      <c r="C201" s="101">
        <f>' 2-Net Present Value 4.48%'!A218</f>
        <v>48334</v>
      </c>
      <c r="D201" s="102">
        <f>' 2-Net Present Value 4.48%'!C218</f>
        <v>191</v>
      </c>
      <c r="E201" s="105">
        <f>' 2-Net Present Value 4.48%'!D218</f>
        <v>8236664.369999993</v>
      </c>
      <c r="F201" s="106">
        <f>' 2-Net Present Value 4.48%'!M218</f>
        <v>6297056.529189284</v>
      </c>
    </row>
    <row r="202" spans="3:6" ht="12.75">
      <c r="C202" s="101">
        <f>' 2-Net Present Value 4.48%'!A219</f>
        <v>48365</v>
      </c>
      <c r="D202" s="102">
        <f>' 2-Net Present Value 4.48%'!C219</f>
        <v>192</v>
      </c>
      <c r="E202" s="105">
        <f>' 2-Net Present Value 4.48%'!D219</f>
        <v>8166072.349999993</v>
      </c>
      <c r="F202" s="106">
        <f>' 2-Net Present Value 4.48%'!M219</f>
        <v>6215690.007498687</v>
      </c>
    </row>
    <row r="203" spans="3:6" ht="12.75">
      <c r="C203" s="101">
        <f>' 2-Net Present Value 4.48%'!A220</f>
        <v>48395</v>
      </c>
      <c r="D203" s="102">
        <f>' 2-Net Present Value 4.48%'!C220</f>
        <v>193</v>
      </c>
      <c r="E203" s="105">
        <f>' 2-Net Present Value 4.48%'!D220</f>
        <v>8094208.389999993</v>
      </c>
      <c r="F203" s="106">
        <f>' 2-Net Present Value 4.48%'!M220</f>
        <v>6133401.135855766</v>
      </c>
    </row>
    <row r="204" spans="3:6" ht="12.75">
      <c r="C204" s="101">
        <f>' 2-Net Present Value 4.48%'!A221</f>
        <v>48426</v>
      </c>
      <c r="D204" s="102">
        <f>' 2-Net Present Value 4.48%'!C221</f>
        <v>194</v>
      </c>
      <c r="E204" s="105">
        <f>' 2-Net Present Value 4.48%'!D221</f>
        <v>8023074.7899999935</v>
      </c>
      <c r="F204" s="106">
        <f>' 2-Net Present Value 4.48%'!M221</f>
        <v>6051499.097350316</v>
      </c>
    </row>
    <row r="205" spans="3:6" ht="12.75">
      <c r="C205" s="101">
        <f>' 2-Net Present Value 4.48%'!A222</f>
        <v>48457</v>
      </c>
      <c r="D205" s="102">
        <f>' 2-Net Present Value 4.48%'!C222</f>
        <v>195</v>
      </c>
      <c r="E205" s="105">
        <f>' 2-Net Present Value 4.48%'!D222</f>
        <v>7951670.7499999935</v>
      </c>
      <c r="F205" s="106">
        <f>' 2-Net Present Value 4.48%'!M222</f>
        <v>5969329.057174424</v>
      </c>
    </row>
    <row r="206" spans="3:6" ht="12.75">
      <c r="C206" s="101">
        <f>' 2-Net Present Value 4.48%'!A223</f>
        <v>48487</v>
      </c>
      <c r="D206" s="102">
        <f>' 2-Net Present Value 4.48%'!C223</f>
        <v>196</v>
      </c>
      <c r="E206" s="105">
        <f>' 2-Net Present Value 4.48%'!D223</f>
        <v>7879017.939999994</v>
      </c>
      <c r="F206" s="106">
        <f>' 2-Net Present Value 4.48%'!M223</f>
        <v>5886260.042522143</v>
      </c>
    </row>
    <row r="207" spans="3:6" ht="12.75">
      <c r="C207" s="101">
        <f>' 2-Net Present Value 4.48%'!A224</f>
        <v>48518</v>
      </c>
      <c r="D207" s="102">
        <f>' 2-Net Present Value 4.48%'!C224</f>
        <v>197</v>
      </c>
      <c r="E207" s="105">
        <f>' 2-Net Present Value 4.48%'!D224</f>
        <v>7807066.159999994</v>
      </c>
      <c r="F207" s="106">
        <f>' 2-Net Present Value 4.48%'!M224</f>
        <v>5803549.303439062</v>
      </c>
    </row>
    <row r="208" spans="3:6" ht="12.75">
      <c r="C208" s="101">
        <f>' 2-Net Present Value 4.48%'!A225</f>
        <v>48548</v>
      </c>
      <c r="D208" s="102">
        <f>' 2-Net Present Value 4.48%'!C225</f>
        <v>198</v>
      </c>
      <c r="E208" s="105">
        <f>' 2-Net Present Value 4.48%'!D225</f>
        <v>7733881.239999994</v>
      </c>
      <c r="F208" s="106">
        <f>' 2-Net Present Value 4.48%'!M225</f>
        <v>5719955.319566619</v>
      </c>
    </row>
    <row r="209" spans="3:6" ht="12.75">
      <c r="C209" s="101">
        <f>' 2-Net Present Value 4.48%'!A226</f>
        <v>48579</v>
      </c>
      <c r="D209" s="102">
        <f>' 2-Net Present Value 4.48%'!C226</f>
        <v>199</v>
      </c>
      <c r="E209" s="105">
        <f>' 2-Net Present Value 4.48%'!D226</f>
        <v>7661377.559999994</v>
      </c>
      <c r="F209" s="106">
        <f>' 2-Net Present Value 4.48%'!M226</f>
        <v>5636700.394473422</v>
      </c>
    </row>
    <row r="210" spans="3:6" ht="12.75">
      <c r="C210" s="101">
        <f>' 2-Net Present Value 4.48%'!A227</f>
        <v>48610</v>
      </c>
      <c r="D210" s="102">
        <f>' 2-Net Present Value 4.48%'!C227</f>
        <v>200</v>
      </c>
      <c r="E210" s="105">
        <f>' 2-Net Present Value 4.48%'!D227</f>
        <v>7588598.169999994</v>
      </c>
      <c r="F210" s="106">
        <f>' 2-Net Present Value 4.48%'!M227</f>
        <v>5553173.040764227</v>
      </c>
    </row>
    <row r="211" spans="3:6" ht="12.75">
      <c r="C211" s="101">
        <f>' 2-Net Present Value 4.48%'!A228</f>
        <v>48638</v>
      </c>
      <c r="D211" s="102">
        <f>' 2-Net Present Value 4.48%'!C228</f>
        <v>201</v>
      </c>
      <c r="E211" s="105">
        <f>' 2-Net Present Value 4.48%'!D228</f>
        <v>7512743.719999994</v>
      </c>
      <c r="F211" s="106">
        <f>' 2-Net Present Value 4.48%'!M228</f>
        <v>5467613.862195819</v>
      </c>
    </row>
    <row r="212" spans="3:6" ht="12.75">
      <c r="C212" s="101">
        <f>' 2-Net Present Value 4.48%'!A229</f>
        <v>48669</v>
      </c>
      <c r="D212" s="102">
        <f>' 2-Net Present Value 4.48%'!C229</f>
        <v>202</v>
      </c>
      <c r="E212" s="105">
        <f>' 2-Net Present Value 4.48%'!D229</f>
        <v>7439398.959999994</v>
      </c>
      <c r="F212" s="106">
        <f>' 2-Net Present Value 4.48%'!M229</f>
        <v>5383533.219778226</v>
      </c>
    </row>
    <row r="213" spans="3:6" ht="12.75">
      <c r="C213" s="101">
        <f>' 2-Net Present Value 4.48%'!A230</f>
        <v>48699</v>
      </c>
      <c r="D213" s="102">
        <f>' 2-Net Present Value 4.48%'!C230</f>
        <v>203</v>
      </c>
      <c r="E213" s="105">
        <f>' 2-Net Present Value 4.48%'!D230</f>
        <v>7364860.799999994</v>
      </c>
      <c r="F213" s="106">
        <f>' 2-Net Present Value 4.48%'!M230</f>
        <v>5298609.18497419</v>
      </c>
    </row>
    <row r="214" spans="3:6" ht="12.75">
      <c r="C214" s="101">
        <f>' 2-Net Present Value 4.48%'!A231</f>
        <v>48730</v>
      </c>
      <c r="D214" s="102">
        <f>' 2-Net Present Value 4.48%'!C231</f>
        <v>204</v>
      </c>
      <c r="E214" s="105">
        <f>' 2-Net Present Value 4.48%'!D231</f>
        <v>7290953.569999994</v>
      </c>
      <c r="F214" s="106">
        <f>' 2-Net Present Value 4.48%'!M231</f>
        <v>5213975.521696134</v>
      </c>
    </row>
    <row r="215" spans="3:6" ht="12.75">
      <c r="C215" s="101">
        <f>' 2-Net Present Value 4.48%'!A232</f>
        <v>48760</v>
      </c>
      <c r="D215" s="102">
        <f>' 2-Net Present Value 4.48%'!C232</f>
        <v>205</v>
      </c>
      <c r="E215" s="105">
        <f>' 2-Net Present Value 4.48%'!D232</f>
        <v>7215868.989999994</v>
      </c>
      <c r="F215" s="106">
        <f>' 2-Net Present Value 4.48%'!M232</f>
        <v>5128514.554181505</v>
      </c>
    </row>
    <row r="216" spans="3:6" ht="12.75">
      <c r="C216" s="101">
        <f>' 2-Net Present Value 4.48%'!A233</f>
        <v>48791</v>
      </c>
      <c r="D216" s="102">
        <f>' 2-Net Present Value 4.48%'!C233</f>
        <v>206</v>
      </c>
      <c r="E216" s="105">
        <f>' 2-Net Present Value 4.48%'!D233</f>
        <v>7141395.029999994</v>
      </c>
      <c r="F216" s="106">
        <f>' 2-Net Present Value 4.48%'!M233</f>
        <v>5043324.3034726875</v>
      </c>
    </row>
    <row r="217" spans="3:6" ht="12.75">
      <c r="C217" s="101">
        <f>' 2-Net Present Value 4.48%'!A234</f>
        <v>48822</v>
      </c>
      <c r="D217" s="102">
        <f>' 2-Net Present Value 4.48%'!C234</f>
        <v>207</v>
      </c>
      <c r="E217" s="105">
        <f>' 2-Net Present Value 4.48%'!D234</f>
        <v>7066637.769999994</v>
      </c>
      <c r="F217" s="106">
        <f>' 2-Net Present Value 4.48%'!M234</f>
        <v>4957855.291332385</v>
      </c>
    </row>
    <row r="218" spans="3:6" ht="12.75">
      <c r="C218" s="101">
        <f>' 2-Net Present Value 4.48%'!A235</f>
        <v>48852</v>
      </c>
      <c r="D218" s="102">
        <f>' 2-Net Present Value 4.48%'!C235</f>
        <v>208</v>
      </c>
      <c r="E218" s="105">
        <f>' 2-Net Present Value 4.48%'!D235</f>
        <v>6990727.419999994</v>
      </c>
      <c r="F218" s="106">
        <f>' 2-Net Present Value 4.48%'!M235</f>
        <v>4871583.276421604</v>
      </c>
    </row>
    <row r="219" spans="3:6" ht="12.75">
      <c r="C219" s="101">
        <f>' 2-Net Present Value 4.48%'!A236</f>
        <v>48883</v>
      </c>
      <c r="D219" s="102">
        <f>' 2-Net Present Value 4.48%'!C236</f>
        <v>209</v>
      </c>
      <c r="E219" s="105">
        <f>' 2-Net Present Value 4.48%'!D236</f>
        <v>6915396.959999994</v>
      </c>
      <c r="F219" s="106">
        <f>' 2-Net Present Value 4.48%'!M236</f>
        <v>4785552.289476117</v>
      </c>
    </row>
    <row r="220" spans="3:6" ht="12.75">
      <c r="C220" s="101">
        <f>' 2-Net Present Value 4.48%'!A237</f>
        <v>48913</v>
      </c>
      <c r="D220" s="102">
        <f>' 2-Net Present Value 4.48%'!C237</f>
        <v>210</v>
      </c>
      <c r="E220" s="105">
        <f>' 2-Net Present Value 4.48%'!D237</f>
        <v>6838929.759999994</v>
      </c>
      <c r="F220" s="106">
        <f>' 2-Net Present Value 4.48%'!M237</f>
        <v>4698734.648392792</v>
      </c>
    </row>
    <row r="221" spans="3:6" ht="12.75">
      <c r="C221" s="101">
        <f>' 2-Net Present Value 4.48%'!A238</f>
        <v>48944</v>
      </c>
      <c r="D221" s="102">
        <f>' 2-Net Present Value 4.48%'!C238</f>
        <v>211</v>
      </c>
      <c r="E221" s="105">
        <f>' 2-Net Present Value 4.48%'!D238</f>
        <v>6763021.759999994</v>
      </c>
      <c r="F221" s="106">
        <f>' 2-Net Present Value 4.48%'!M238</f>
        <v>4612138.062325588</v>
      </c>
    </row>
    <row r="222" spans="3:6" ht="12.75">
      <c r="C222" s="101">
        <f>' 2-Net Present Value 4.48%'!A239</f>
        <v>48975</v>
      </c>
      <c r="D222" s="102">
        <f>' 2-Net Present Value 4.48%'!C239</f>
        <v>212</v>
      </c>
      <c r="E222" s="105">
        <f>' 2-Net Present Value 4.48%'!D239</f>
        <v>6686824.959999994</v>
      </c>
      <c r="F222" s="106">
        <f>' 2-Net Present Value 4.48%'!M239</f>
        <v>4525258.112985088</v>
      </c>
    </row>
    <row r="223" spans="3:6" ht="12.75">
      <c r="C223" s="101">
        <f>' 2-Net Present Value 4.48%'!A240</f>
        <v>49003</v>
      </c>
      <c r="D223" s="102">
        <f>' 2-Net Present Value 4.48%'!C240</f>
        <v>213</v>
      </c>
      <c r="E223" s="105">
        <f>' 2-Net Present Value 4.48%'!D240</f>
        <v>6607871.929999994</v>
      </c>
      <c r="F223" s="106">
        <f>' 2-Net Present Value 4.48%'!M240</f>
        <v>4436660.874741243</v>
      </c>
    </row>
    <row r="224" spans="3:6" ht="12.75">
      <c r="C224" s="101">
        <f>' 2-Net Present Value 4.48%'!A241</f>
        <v>49034</v>
      </c>
      <c r="D224" s="102">
        <f>' 2-Net Present Value 4.48%'!C241</f>
        <v>214</v>
      </c>
      <c r="E224" s="105">
        <f>' 2-Net Present Value 4.48%'!D241</f>
        <v>6531084.669999994</v>
      </c>
      <c r="F224" s="106">
        <f>' 2-Net Present Value 4.48%'!M241</f>
        <v>4349206.725048035</v>
      </c>
    </row>
    <row r="225" spans="3:6" ht="12.75">
      <c r="C225" s="101">
        <f>' 2-Net Present Value 4.48%'!A242</f>
        <v>49064</v>
      </c>
      <c r="D225" s="102">
        <f>' 2-Net Present Value 4.48%'!C242</f>
        <v>215</v>
      </c>
      <c r="E225" s="105">
        <f>' 2-Net Present Value 4.48%'!D242</f>
        <v>6453202.219999994</v>
      </c>
      <c r="F225" s="106">
        <f>' 2-Net Present Value 4.48%'!M242</f>
        <v>4261007.323010688</v>
      </c>
    </row>
    <row r="226" spans="3:6" ht="12.75">
      <c r="C226" s="101">
        <f>' 2-Net Present Value 4.48%'!A243</f>
        <v>49095</v>
      </c>
      <c r="D226" s="102">
        <f>' 2-Net Present Value 4.48%'!C243</f>
        <v>216</v>
      </c>
      <c r="E226" s="105">
        <f>' 2-Net Present Value 4.48%'!D243</f>
        <v>6375826.359999994</v>
      </c>
      <c r="F226" s="106">
        <f>' 2-Net Present Value 4.48%'!M243</f>
        <v>4172978.395862095</v>
      </c>
    </row>
    <row r="227" spans="3:6" ht="12.75">
      <c r="C227" s="101">
        <f>' 2-Net Present Value 4.48%'!A244</f>
        <v>49125</v>
      </c>
      <c r="D227" s="102">
        <f>' 2-Net Present Value 4.48%'!C244</f>
        <v>217</v>
      </c>
      <c r="E227" s="105">
        <f>' 2-Net Present Value 4.48%'!D244</f>
        <v>6297372.109999994</v>
      </c>
      <c r="F227" s="106">
        <f>' 2-Net Present Value 4.48%'!M244</f>
        <v>4084220.9374489915</v>
      </c>
    </row>
    <row r="228" spans="3:6" ht="12.75">
      <c r="C228" s="101">
        <f>' 2-Net Present Value 4.48%'!A245</f>
        <v>49156</v>
      </c>
      <c r="D228" s="102">
        <f>' 2-Net Present Value 4.48%'!C245</f>
        <v>218</v>
      </c>
      <c r="E228" s="105">
        <f>' 2-Net Present Value 4.48%'!D245</f>
        <v>6219403.169999993</v>
      </c>
      <c r="F228" s="106">
        <f>' 2-Net Present Value 4.48%'!M245</f>
        <v>3995613.525960977</v>
      </c>
    </row>
    <row r="229" spans="3:6" ht="12.75">
      <c r="C229" s="101">
        <f>' 2-Net Present Value 4.48%'!A246</f>
        <v>49187</v>
      </c>
      <c r="D229" s="102">
        <f>' 2-Net Present Value 4.48%'!C246</f>
        <v>219</v>
      </c>
      <c r="E229" s="105">
        <f>' 2-Net Present Value 4.48%'!D246</f>
        <v>6141137.479999993</v>
      </c>
      <c r="F229" s="106">
        <f>' 2-Net Present Value 4.48%'!M246</f>
        <v>3906716.1713320385</v>
      </c>
    </row>
    <row r="230" spans="3:6" ht="12.75">
      <c r="C230" s="101">
        <f>' 2-Net Present Value 4.48%'!A247</f>
        <v>49217</v>
      </c>
      <c r="D230" s="102">
        <f>' 2-Net Present Value 4.48%'!C247</f>
        <v>220</v>
      </c>
      <c r="E230" s="105">
        <f>' 2-Net Present Value 4.48%'!D247</f>
        <v>6061818.799999993</v>
      </c>
      <c r="F230" s="106">
        <f>' 2-Net Present Value 4.48%'!M247</f>
        <v>3817115.5492079235</v>
      </c>
    </row>
    <row r="231" spans="3:6" ht="12.75">
      <c r="C231" s="101">
        <f>' 2-Net Present Value 4.48%'!A248</f>
        <v>49248</v>
      </c>
      <c r="D231" s="102">
        <f>' 2-Net Present Value 4.48%'!C248</f>
        <v>221</v>
      </c>
      <c r="E231" s="105">
        <f>' 2-Net Present Value 4.48%'!D248</f>
        <v>5982953.279999994</v>
      </c>
      <c r="F231" s="106">
        <f>' 2-Net Present Value 4.48%'!M248</f>
        <v>3727634.1095328317</v>
      </c>
    </row>
    <row r="232" spans="3:6" ht="12.75">
      <c r="C232" s="101">
        <f>' 2-Net Present Value 4.48%'!A249</f>
        <v>49278</v>
      </c>
      <c r="D232" s="102">
        <f>' 2-Net Present Value 4.48%'!C249</f>
        <v>222</v>
      </c>
      <c r="E232" s="105">
        <f>' 2-Net Present Value 4.48%'!D249</f>
        <v>5903051.879999993</v>
      </c>
      <c r="F232" s="106">
        <f>' 2-Net Present Value 4.48%'!M249</f>
        <v>3637466.394213019</v>
      </c>
    </row>
    <row r="233" spans="3:6" ht="12.75">
      <c r="C233" s="101">
        <f>' 2-Net Present Value 4.48%'!A250</f>
        <v>49309</v>
      </c>
      <c r="D233" s="102">
        <f>' 2-Net Present Value 4.48%'!C250</f>
        <v>223</v>
      </c>
      <c r="E233" s="105">
        <f>' 2-Net Present Value 4.48%'!D250</f>
        <v>5823581.979999993</v>
      </c>
      <c r="F233" s="106">
        <f>' 2-Net Present Value 4.48%'!M250</f>
        <v>3547397.1025807494</v>
      </c>
    </row>
    <row r="234" spans="3:6" ht="12.75">
      <c r="C234" s="101">
        <f>' 2-Net Present Value 4.48%'!A251</f>
        <v>49340</v>
      </c>
      <c r="D234" s="102">
        <f>' 2-Net Present Value 4.48%'!C251</f>
        <v>224</v>
      </c>
      <c r="E234" s="105">
        <f>' 2-Net Present Value 4.48%'!D251</f>
        <v>5743809.549999993</v>
      </c>
      <c r="F234" s="106">
        <f>' 2-Net Present Value 4.48%'!M251</f>
        <v>3457033.084210861</v>
      </c>
    </row>
    <row r="235" spans="3:6" ht="12.75">
      <c r="C235" s="101">
        <f>' 2-Net Present Value 4.48%'!A252</f>
        <v>49368</v>
      </c>
      <c r="D235" s="102">
        <f>' 2-Net Present Value 4.48%'!C252</f>
        <v>225</v>
      </c>
      <c r="E235" s="105">
        <f>' 2-Net Present Value 4.48%'!D252</f>
        <v>5661614.479999993</v>
      </c>
      <c r="F235" s="106">
        <f>' 2-Net Present Value 4.48%'!M252</f>
        <v>3365278.6475486397</v>
      </c>
    </row>
    <row r="236" spans="3:6" ht="12.75">
      <c r="C236" s="101">
        <f>' 2-Net Present Value 4.48%'!A253</f>
        <v>49399</v>
      </c>
      <c r="D236" s="102">
        <f>' 2-Net Present Value 4.48%'!C253</f>
        <v>226</v>
      </c>
      <c r="E236" s="105">
        <f>' 2-Net Present Value 4.48%'!D253</f>
        <v>5581225.339999993</v>
      </c>
      <c r="F236" s="106">
        <f>' 2-Net Present Value 4.48%'!M253</f>
        <v>3274318.697123118</v>
      </c>
    </row>
    <row r="237" spans="3:6" ht="12.75">
      <c r="C237" s="101">
        <f>' 2-Net Present Value 4.48%'!A254</f>
        <v>49429</v>
      </c>
      <c r="D237" s="102">
        <f>' 2-Net Present Value 4.48%'!C254</f>
        <v>227</v>
      </c>
      <c r="E237" s="105">
        <f>' 2-Net Present Value 4.48%'!D254</f>
        <v>5499843.7899999935</v>
      </c>
      <c r="F237" s="106">
        <f>' 2-Net Present Value 4.48%'!M254</f>
        <v>3182715.4829973415</v>
      </c>
    </row>
    <row r="238" spans="3:6" ht="12.75">
      <c r="C238" s="101">
        <f>' 2-Net Present Value 4.48%'!A255</f>
        <v>49460</v>
      </c>
      <c r="D238" s="102">
        <f>' 2-Net Present Value 4.48%'!C255</f>
        <v>228</v>
      </c>
      <c r="E238" s="105">
        <f>' 2-Net Present Value 4.48%'!D255</f>
        <v>5418838.679999993</v>
      </c>
      <c r="F238" s="106">
        <f>' 2-Net Present Value 4.48%'!M255</f>
        <v>3091158.1453278163</v>
      </c>
    </row>
    <row r="239" spans="3:6" ht="12.75">
      <c r="C239" s="101">
        <f>' 2-Net Present Value 4.48%'!A256</f>
        <v>49490</v>
      </c>
      <c r="D239" s="102">
        <f>' 2-Net Present Value 4.48%'!C256</f>
        <v>229</v>
      </c>
      <c r="E239" s="105">
        <f>' 2-Net Present Value 4.48%'!D256</f>
        <v>5336858.739999993</v>
      </c>
      <c r="F239" s="106">
        <f>' 2-Net Present Value 4.48%'!M256</f>
        <v>2998974.922788021</v>
      </c>
    </row>
    <row r="240" spans="3:6" ht="12.75">
      <c r="C240" s="101">
        <f>' 2-Net Present Value 4.48%'!A257</f>
        <v>49521</v>
      </c>
      <c r="D240" s="102">
        <f>' 2-Net Present Value 4.48%'!C257</f>
        <v>230</v>
      </c>
      <c r="E240" s="105">
        <f>' 2-Net Present Value 4.48%'!D257</f>
        <v>5255232.999999993</v>
      </c>
      <c r="F240" s="106">
        <f>' 2-Net Present Value 4.48%'!M257</f>
        <v>2906816.3451742553</v>
      </c>
    </row>
    <row r="241" spans="3:6" ht="12.75">
      <c r="C241" s="101">
        <f>' 2-Net Present Value 4.48%'!A258</f>
        <v>49552</v>
      </c>
      <c r="D241" s="102">
        <f>' 2-Net Present Value 4.48%'!C258</f>
        <v>231</v>
      </c>
      <c r="E241" s="105">
        <f>' 2-Net Present Value 4.48%'!D258</f>
        <v>5173296.439999993</v>
      </c>
      <c r="F241" s="106">
        <f>' 2-Net Present Value 4.48%'!M258</f>
        <v>2814356.2042148532</v>
      </c>
    </row>
    <row r="242" spans="3:6" ht="12.75">
      <c r="C242" s="101">
        <f>' 2-Net Present Value 4.48%'!A259</f>
        <v>49582</v>
      </c>
      <c r="D242" s="102">
        <f>' 2-Net Present Value 4.48%'!C259</f>
        <v>232</v>
      </c>
      <c r="E242" s="105">
        <f>' 2-Net Present Value 4.48%'!D259</f>
        <v>5090411.619999993</v>
      </c>
      <c r="F242" s="106">
        <f>' 2-Net Present Value 4.48%'!M259</f>
        <v>2721296.442194867</v>
      </c>
    </row>
    <row r="243" spans="3:6" ht="12.75">
      <c r="C243" s="101">
        <f>' 2-Net Present Value 4.48%'!A260</f>
        <v>49613</v>
      </c>
      <c r="D243" s="102">
        <f>' 2-Net Present Value 4.48%'!C260</f>
        <v>233</v>
      </c>
      <c r="E243" s="105">
        <f>' 2-Net Present Value 4.48%'!D260</f>
        <v>5007847.339999992</v>
      </c>
      <c r="F243" s="106">
        <f>' 2-Net Present Value 4.48%'!M260</f>
        <v>2628229.238886271</v>
      </c>
    </row>
    <row r="244" spans="3:6" ht="12.75">
      <c r="C244" s="101">
        <f>' 2-Net Present Value 4.48%'!A261</f>
        <v>49643</v>
      </c>
      <c r="D244" s="102">
        <f>' 2-Net Present Value 4.48%'!C261</f>
        <v>234</v>
      </c>
      <c r="E244" s="105">
        <f>' 2-Net Present Value 4.48%'!D261</f>
        <v>4924352.7099999925</v>
      </c>
      <c r="F244" s="106">
        <f>' 2-Net Present Value 4.48%'!M261</f>
        <v>2534580.074809411</v>
      </c>
    </row>
    <row r="245" spans="3:6" ht="12.75">
      <c r="C245" s="101">
        <f>' 2-Net Present Value 4.48%'!A262</f>
        <v>49674</v>
      </c>
      <c r="D245" s="102">
        <f>' 2-Net Present Value 4.48%'!C262</f>
        <v>235</v>
      </c>
      <c r="E245" s="105">
        <f>' 2-Net Present Value 4.48%'!D262</f>
        <v>4841155.949999993</v>
      </c>
      <c r="F245" s="106">
        <f>' 2-Net Present Value 4.48%'!M262</f>
        <v>2440901.894054204</v>
      </c>
    </row>
    <row r="246" spans="3:6" ht="12.75">
      <c r="C246" s="101">
        <f>' 2-Net Present Value 4.48%'!A263</f>
        <v>49705</v>
      </c>
      <c r="D246" s="102">
        <f>' 2-Net Present Value 4.48%'!C263</f>
        <v>236</v>
      </c>
      <c r="E246" s="105">
        <f>' 2-Net Present Value 4.48%'!D263</f>
        <v>4757642.309999993</v>
      </c>
      <c r="F246" s="106">
        <f>' 2-Net Present Value 4.48%'!M263</f>
        <v>2346917.177474193</v>
      </c>
    </row>
    <row r="247" spans="3:6" ht="12.75">
      <c r="C247" s="101">
        <f>' 2-Net Present Value 4.48%'!A264</f>
        <v>49734</v>
      </c>
      <c r="D247" s="102">
        <f>' 2-Net Present Value 4.48%'!C264</f>
        <v>237</v>
      </c>
      <c r="E247" s="105">
        <f>' 2-Net Present Value 4.48%'!D264</f>
        <v>4672640.229999993</v>
      </c>
      <c r="F247" s="106">
        <f>' 2-Net Present Value 4.48%'!M264</f>
        <v>2252129.4617230166</v>
      </c>
    </row>
    <row r="248" spans="3:6" ht="12.75">
      <c r="C248" s="101">
        <f>' 2-Net Present Value 4.48%'!A265</f>
        <v>49765</v>
      </c>
      <c r="D248" s="102">
        <f>' 2-Net Present Value 4.48%'!C265</f>
        <v>238</v>
      </c>
      <c r="E248" s="105">
        <f>' 2-Net Present Value 4.48%'!D265</f>
        <v>4588484.649999993</v>
      </c>
      <c r="F248" s="106">
        <f>' 2-Net Present Value 4.48%'!M265</f>
        <v>2157527.039794988</v>
      </c>
    </row>
    <row r="249" spans="3:6" ht="12.75">
      <c r="C249" s="101">
        <f>' 2-Net Present Value 4.48%'!A266</f>
        <v>49795</v>
      </c>
      <c r="D249" s="102">
        <f>' 2-Net Present Value 4.48%'!C266</f>
        <v>239</v>
      </c>
      <c r="E249" s="105">
        <f>' 2-Net Present Value 4.48%'!D266</f>
        <v>4503444.109999993</v>
      </c>
      <c r="F249" s="106">
        <f>' 2-Net Present Value 4.48%'!M266</f>
        <v>2062387.318754339</v>
      </c>
    </row>
    <row r="250" spans="3:6" ht="12.75">
      <c r="C250" s="101">
        <f>' 2-Net Present Value 4.48%'!A267</f>
        <v>49826</v>
      </c>
      <c r="D250" s="102">
        <f>' 2-Net Present Value 4.48%'!C267</f>
        <v>240</v>
      </c>
      <c r="E250" s="105">
        <f>' 2-Net Present Value 4.48%'!D267</f>
        <v>4418643.949999993</v>
      </c>
      <c r="F250" s="106">
        <f>' 2-Net Present Value 4.48%'!M267</f>
        <v>1967164.0183695962</v>
      </c>
    </row>
    <row r="251" spans="3:6" ht="12.75">
      <c r="C251" s="101">
        <f>' 2-Net Present Value 4.48%'!A268</f>
        <v>49856</v>
      </c>
      <c r="D251" s="102">
        <f>' 2-Net Present Value 4.48%'!C268</f>
        <v>241</v>
      </c>
      <c r="E251" s="105">
        <f>' 2-Net Present Value 4.48%'!D268</f>
        <v>4332977.229999993</v>
      </c>
      <c r="F251" s="106">
        <f>' 2-Net Present Value 4.48%'!M268</f>
        <v>1871421.4810944332</v>
      </c>
    </row>
    <row r="252" spans="3:6" ht="12.75">
      <c r="C252" s="101">
        <f>' 2-Net Present Value 4.48%'!A269</f>
        <v>49887</v>
      </c>
      <c r="D252" s="102">
        <f>' 2-Net Present Value 4.48%'!C269</f>
        <v>242</v>
      </c>
      <c r="E252" s="105">
        <f>' 2-Net Present Value 4.48%'!D269</f>
        <v>4247527.609999993</v>
      </c>
      <c r="F252" s="106">
        <f>' 2-Net Present Value 4.48%'!M269</f>
        <v>1775573.2980520146</v>
      </c>
    </row>
    <row r="253" spans="3:6" ht="12.75">
      <c r="C253" s="101">
        <f>' 2-Net Present Value 4.48%'!A270</f>
        <v>49918</v>
      </c>
      <c r="D253" s="102">
        <f>' 2-Net Present Value 4.48%'!C270</f>
        <v>243</v>
      </c>
      <c r="E253" s="105">
        <f>' 2-Net Present Value 4.48%'!D270</f>
        <v>4161752.419999993</v>
      </c>
      <c r="F253" s="106">
        <f>' 2-Net Present Value 4.48%'!M270</f>
        <v>1679411.4784550848</v>
      </c>
    </row>
    <row r="254" spans="3:6" ht="12.75">
      <c r="C254" s="101">
        <f>' 2-Net Present Value 4.48%'!A271</f>
        <v>49948</v>
      </c>
      <c r="D254" s="102">
        <f>' 2-Net Present Value 4.48%'!C271</f>
        <v>244</v>
      </c>
      <c r="E254" s="105">
        <f>' 2-Net Present Value 4.48%'!D271</f>
        <v>4075138.489999993</v>
      </c>
      <c r="F254" s="106">
        <f>' 2-Net Present Value 4.48%'!M271</f>
        <v>1582757.724803526</v>
      </c>
    </row>
    <row r="255" spans="3:6" ht="12.75">
      <c r="C255" s="101">
        <f>' 2-Net Present Value 4.48%'!A272</f>
        <v>49979</v>
      </c>
      <c r="D255" s="102">
        <f>' 2-Net Present Value 4.48%'!C272</f>
        <v>245</v>
      </c>
      <c r="E255" s="105">
        <f>' 2-Net Present Value 4.48%'!D272</f>
        <v>3988706.4299999927</v>
      </c>
      <c r="F255" s="106">
        <f>' 2-Net Present Value 4.48%'!M272</f>
        <v>1485964.969803022</v>
      </c>
    </row>
    <row r="256" spans="3:6" ht="12.75">
      <c r="C256" s="101">
        <f>' 2-Net Present Value 4.48%'!A273</f>
        <v>50009</v>
      </c>
      <c r="D256" s="102">
        <f>' 2-Net Present Value 4.48%'!C273</f>
        <v>246</v>
      </c>
      <c r="E256" s="105">
        <f>' 2-Net Present Value 4.48%'!D273</f>
        <v>3901454.3499999926</v>
      </c>
      <c r="F256" s="106">
        <f>' 2-Net Present Value 4.48%'!M273</f>
        <v>1388698.6355407315</v>
      </c>
    </row>
    <row r="257" spans="3:6" ht="12.75">
      <c r="C257" s="101">
        <f>' 2-Net Present Value 4.48%'!A274</f>
        <v>50040</v>
      </c>
      <c r="D257" s="102">
        <f>' 2-Net Present Value 4.48%'!C274</f>
        <v>247</v>
      </c>
      <c r="E257" s="105">
        <f>' 2-Net Present Value 4.48%'!D274</f>
        <v>3814360.4199999925</v>
      </c>
      <c r="F257" s="106">
        <f>' 2-Net Present Value 4.48%'!M274</f>
        <v>1291270.8760759176</v>
      </c>
    </row>
    <row r="258" spans="3:6" ht="12.75">
      <c r="C258" s="101">
        <f>' 2-Net Present Value 4.48%'!A275</f>
        <v>50071</v>
      </c>
      <c r="D258" s="102">
        <f>' 2-Net Present Value 4.48%'!C275</f>
        <v>248</v>
      </c>
      <c r="E258" s="105">
        <f>' 2-Net Present Value 4.48%'!D275</f>
        <v>3726934.5799999926</v>
      </c>
      <c r="F258" s="106">
        <f>' 2-Net Present Value 4.48%'!M275</f>
        <v>1193524.3113315217</v>
      </c>
    </row>
    <row r="259" spans="3:6" ht="12.75">
      <c r="C259" s="101">
        <f>' 2-Net Present Value 4.48%'!A276</f>
        <v>50099</v>
      </c>
      <c r="D259" s="102">
        <f>' 2-Net Present Value 4.48%'!C276</f>
        <v>249</v>
      </c>
      <c r="E259" s="105">
        <f>' 2-Net Present Value 4.48%'!D276</f>
        <v>3637800.1099999924</v>
      </c>
      <c r="F259" s="106">
        <f>' 2-Net Present Value 4.48%'!M276</f>
        <v>1095079.9487405682</v>
      </c>
    </row>
    <row r="260" spans="3:6" ht="12.75">
      <c r="C260" s="101">
        <f>' 2-Net Present Value 4.48%'!A277</f>
        <v>50130</v>
      </c>
      <c r="D260" s="102">
        <f>' 2-Net Present Value 4.48%'!C277</f>
        <v>250</v>
      </c>
      <c r="E260" s="105">
        <f>' 2-Net Present Value 4.48%'!D277</f>
        <v>3549701.2999999924</v>
      </c>
      <c r="F260" s="106">
        <f>' 2-Net Present Value 4.48%'!M277</f>
        <v>996691.4036839472</v>
      </c>
    </row>
    <row r="261" spans="3:6" ht="12.75">
      <c r="C261" s="101">
        <f>' 2-Net Present Value 4.48%'!A278</f>
        <v>50160</v>
      </c>
      <c r="D261" s="102">
        <f>' 2-Net Present Value 4.48%'!C278</f>
        <v>251</v>
      </c>
      <c r="E261" s="105">
        <f>' 2-Net Present Value 4.48%'!D278</f>
        <v>3460830.0199999926</v>
      </c>
      <c r="F261" s="106">
        <f>' 2-Net Present Value 4.48%'!M278</f>
        <v>897875.7031289464</v>
      </c>
    </row>
    <row r="262" spans="3:6" ht="12.75">
      <c r="C262" s="101">
        <f>' 2-Net Present Value 4.48%'!A279</f>
        <v>50191</v>
      </c>
      <c r="D262" s="102">
        <f>' 2-Net Present Value 4.48%'!C279</f>
        <v>252</v>
      </c>
      <c r="E262" s="105">
        <f>' 2-Net Present Value 4.48%'!D279</f>
        <v>3372056.6899999925</v>
      </c>
      <c r="F262" s="106">
        <f>' 2-Net Present Value 4.48%'!M279</f>
        <v>798841.8619575183</v>
      </c>
    </row>
    <row r="263" spans="3:6" ht="12.75">
      <c r="C263" s="101">
        <f>' 2-Net Present Value 4.48%'!A280</f>
        <v>50221</v>
      </c>
      <c r="D263" s="102">
        <f>' 2-Net Present Value 4.48%'!C280</f>
        <v>253</v>
      </c>
      <c r="E263" s="105">
        <f>' 2-Net Present Value 4.48%'!D280</f>
        <v>3282530.1199999927</v>
      </c>
      <c r="F263" s="106">
        <f>' 2-Net Present Value 4.48%'!M280</f>
        <v>699399.6378537171</v>
      </c>
    </row>
    <row r="264" spans="3:6" ht="12.75">
      <c r="C264" s="101">
        <f>' 2-Net Present Value 4.48%'!A281</f>
        <v>50252</v>
      </c>
      <c r="D264" s="102">
        <f>' 2-Net Present Value 4.48%'!C281</f>
        <v>254</v>
      </c>
      <c r="E264" s="105">
        <f>' 2-Net Present Value 4.48%'!D281</f>
        <v>3193077.1199999927</v>
      </c>
      <c r="F264" s="106">
        <f>' 2-Net Present Value 4.48%'!M281</f>
        <v>599716.3388909162</v>
      </c>
    </row>
    <row r="265" spans="3:6" ht="12.75">
      <c r="C265" s="101">
        <f>' 2-Net Present Value 4.48%'!A282</f>
        <v>50283</v>
      </c>
      <c r="D265" s="102">
        <f>' 2-Net Present Value 4.48%'!C282</f>
        <v>255</v>
      </c>
      <c r="E265" s="105">
        <f>' 2-Net Present Value 4.48%'!D282</f>
        <v>3103283.0999999926</v>
      </c>
      <c r="F265" s="106">
        <f>' 2-Net Present Value 4.48%'!M282</f>
        <v>499706.8540220648</v>
      </c>
    </row>
    <row r="266" spans="3:6" ht="12.75">
      <c r="C266" s="101">
        <f>' 2-Net Present Value 4.48%'!A283</f>
        <v>50313</v>
      </c>
      <c r="D266" s="102">
        <f>' 2-Net Present Value 4.48%'!C283</f>
        <v>256</v>
      </c>
      <c r="E266" s="105">
        <f>' 2-Net Present Value 4.48%'!D283</f>
        <v>3012764.9799999925</v>
      </c>
      <c r="F266" s="106">
        <f>' 2-Net Present Value 4.48%'!M283</f>
        <v>399317.36905980133</v>
      </c>
    </row>
    <row r="267" spans="3:6" ht="12.75">
      <c r="C267" s="101">
        <f>' 2-Net Present Value 4.48%'!A284</f>
        <v>50344</v>
      </c>
      <c r="D267" s="102">
        <f>' 2-Net Present Value 4.48%'!C284</f>
        <v>257</v>
      </c>
      <c r="E267" s="105">
        <f>' 2-Net Present Value 4.48%'!D284</f>
        <v>2922283.5399999926</v>
      </c>
      <c r="F267" s="106">
        <f>' 2-Net Present Value 4.48%'!M284</f>
        <v>298652.13422855816</v>
      </c>
    </row>
    <row r="268" spans="3:6" ht="12.75">
      <c r="C268" s="101">
        <f>' 2-Net Present Value 4.48%'!A285</f>
        <v>50374</v>
      </c>
      <c r="D268" s="102">
        <f>' 2-Net Present Value 4.48%'!C285</f>
        <v>258</v>
      </c>
      <c r="E268" s="105">
        <f>' 2-Net Present Value 4.48%'!D285</f>
        <v>2831097.5899999924</v>
      </c>
      <c r="F268" s="106">
        <f>' 2-Net Present Value 4.48%'!M285</f>
        <v>197625.9759869486</v>
      </c>
    </row>
    <row r="269" spans="3:6" ht="12.75">
      <c r="C269" s="101">
        <f>' 2-Net Present Value 4.48%'!A286</f>
        <v>50405</v>
      </c>
      <c r="D269" s="102">
        <f>' 2-Net Present Value 4.48%'!C286</f>
        <v>259</v>
      </c>
      <c r="E269" s="105">
        <f>' 2-Net Present Value 4.48%'!D286</f>
        <v>2739923.5099999923</v>
      </c>
      <c r="F269" s="106">
        <f>' 2-Net Present Value 4.48%'!M286</f>
        <v>96300.76209726144</v>
      </c>
    </row>
    <row r="270" spans="3:6" ht="12.75">
      <c r="C270" s="101">
        <f>' 2-Net Present Value 4.48%'!A287</f>
        <v>50436</v>
      </c>
      <c r="D270" s="102">
        <f>' 2-Net Present Value 4.48%'!C287</f>
        <v>260</v>
      </c>
      <c r="E270" s="105">
        <f>' 2-Net Present Value 4.48%'!D287</f>
        <v>2648401.789999992</v>
      </c>
      <c r="F270" s="106">
        <f>' 2-Net Present Value 4.48%'!M287</f>
        <v>0</v>
      </c>
    </row>
    <row r="271" spans="3:6" ht="12.75">
      <c r="C271" s="101">
        <f>' 2-Net Present Value 4.48%'!A288</f>
        <v>50464</v>
      </c>
      <c r="D271" s="102">
        <f>' 2-Net Present Value 4.48%'!C288</f>
        <v>261</v>
      </c>
      <c r="E271" s="105">
        <f>' 2-Net Present Value 4.48%'!D288</f>
        <v>2555553.539999992</v>
      </c>
      <c r="F271" s="106">
        <f>' 2-Net Present Value 4.48%'!M288</f>
        <v>0</v>
      </c>
    </row>
    <row r="272" spans="3:6" ht="12.75">
      <c r="C272" s="101">
        <f>' 2-Net Present Value 4.48%'!A289</f>
        <v>50495</v>
      </c>
      <c r="D272" s="102">
        <f>' 2-Net Present Value 4.48%'!C289</f>
        <v>262</v>
      </c>
      <c r="E272" s="105">
        <f>' 2-Net Present Value 4.48%'!D289</f>
        <v>2463328.729999992</v>
      </c>
      <c r="F272" s="106">
        <f>' 2-Net Present Value 4.48%'!M289</f>
        <v>0</v>
      </c>
    </row>
    <row r="273" spans="3:6" ht="12.75">
      <c r="C273" s="101">
        <f>' 2-Net Present Value 4.48%'!A290</f>
        <v>50525</v>
      </c>
      <c r="D273" s="102">
        <f>' 2-Net Present Value 4.48%'!C290</f>
        <v>263</v>
      </c>
      <c r="E273" s="105">
        <f>' 2-Net Present Value 4.48%'!D290</f>
        <v>2370449.159999992</v>
      </c>
      <c r="F273" s="106">
        <f>' 2-Net Present Value 4.48%'!M290</f>
        <v>0</v>
      </c>
    </row>
    <row r="274" spans="3:6" ht="12.75">
      <c r="C274" s="101">
        <f>' 2-Net Present Value 4.48%'!A291</f>
        <v>50556</v>
      </c>
      <c r="D274" s="102">
        <f>' 2-Net Present Value 4.48%'!C291</f>
        <v>264</v>
      </c>
      <c r="E274" s="105">
        <f>' 2-Net Present Value 4.48%'!D291</f>
        <v>2277518.4499999923</v>
      </c>
      <c r="F274" s="106">
        <f>' 2-Net Present Value 4.48%'!M291</f>
        <v>0</v>
      </c>
    </row>
    <row r="275" spans="3:6" ht="12.75">
      <c r="C275" s="101">
        <f>' 2-Net Present Value 4.48%'!A292</f>
        <v>50586</v>
      </c>
      <c r="D275" s="102">
        <f>' 2-Net Present Value 4.48%'!C292</f>
        <v>265</v>
      </c>
      <c r="E275" s="105">
        <f>' 2-Net Present Value 4.48%'!D292</f>
        <v>2183953.099999992</v>
      </c>
      <c r="F275" s="106">
        <f>' 2-Net Present Value 4.48%'!M292</f>
        <v>0</v>
      </c>
    </row>
    <row r="276" spans="3:6" ht="12.75">
      <c r="C276" s="101">
        <f>' 2-Net Present Value 4.48%'!A293</f>
        <v>50617</v>
      </c>
      <c r="D276" s="102">
        <f>' 2-Net Present Value 4.48%'!C293</f>
        <v>266</v>
      </c>
      <c r="E276" s="105">
        <f>' 2-Net Present Value 4.48%'!D293</f>
        <v>2090311.0999999922</v>
      </c>
      <c r="F276" s="106">
        <f>' 2-Net Present Value 4.48%'!M293</f>
        <v>0</v>
      </c>
    </row>
    <row r="277" spans="3:6" ht="12.75">
      <c r="C277" s="101">
        <f>' 2-Net Present Value 4.48%'!A294</f>
        <v>50648</v>
      </c>
      <c r="D277" s="102">
        <f>' 2-Net Present Value 4.48%'!C294</f>
        <v>267</v>
      </c>
      <c r="E277" s="105">
        <f>' 2-Net Present Value 4.48%'!D294</f>
        <v>1996311.9399999923</v>
      </c>
      <c r="F277" s="106">
        <f>' 2-Net Present Value 4.48%'!M294</f>
        <v>0</v>
      </c>
    </row>
    <row r="278" spans="3:6" ht="12.75">
      <c r="C278" s="101">
        <f>' 2-Net Present Value 4.48%'!A295</f>
        <v>50678</v>
      </c>
      <c r="D278" s="102">
        <f>' 2-Net Present Value 4.48%'!C295</f>
        <v>268</v>
      </c>
      <c r="E278" s="105">
        <f>' 2-Net Present Value 4.48%'!D295</f>
        <v>1901708.6199999922</v>
      </c>
      <c r="F278" s="106">
        <f>' 2-Net Present Value 4.48%'!M295</f>
        <v>0</v>
      </c>
    </row>
    <row r="279" spans="3:6" ht="12.75">
      <c r="C279" s="101">
        <f>' 2-Net Present Value 4.48%'!A296</f>
        <v>50709</v>
      </c>
      <c r="D279" s="102">
        <f>' 2-Net Present Value 4.48%'!C296</f>
        <v>269</v>
      </c>
      <c r="E279" s="105">
        <f>' 2-Net Present Value 4.48%'!D296</f>
        <v>1806990.0599999921</v>
      </c>
      <c r="F279" s="106">
        <f>' 2-Net Present Value 4.48%'!M296</f>
        <v>0</v>
      </c>
    </row>
    <row r="280" spans="3:6" ht="12.75">
      <c r="C280" s="101">
        <f>' 2-Net Present Value 4.48%'!A297</f>
        <v>50739</v>
      </c>
      <c r="D280" s="102">
        <f>' 2-Net Present Value 4.48%'!C297</f>
        <v>270</v>
      </c>
      <c r="E280" s="105">
        <f>' 2-Net Present Value 4.48%'!D297</f>
        <v>1711687.8599999922</v>
      </c>
      <c r="F280" s="106">
        <f>' 2-Net Present Value 4.48%'!M297</f>
        <v>0</v>
      </c>
    </row>
    <row r="281" spans="3:6" ht="12.75">
      <c r="C281" s="101">
        <f>' 2-Net Present Value 4.48%'!A298</f>
        <v>50770</v>
      </c>
      <c r="D281" s="102">
        <f>' 2-Net Present Value 4.48%'!C298</f>
        <v>271</v>
      </c>
      <c r="E281" s="105">
        <f>' 2-Net Present Value 4.48%'!D298</f>
        <v>1616244.4099999922</v>
      </c>
      <c r="F281" s="106">
        <f>' 2-Net Present Value 4.48%'!M298</f>
        <v>0</v>
      </c>
    </row>
    <row r="282" spans="3:6" ht="12.75">
      <c r="C282" s="101">
        <f>' 2-Net Present Value 4.48%'!A299</f>
        <v>50801</v>
      </c>
      <c r="D282" s="102">
        <f>' 2-Net Present Value 4.48%'!C299</f>
        <v>272</v>
      </c>
      <c r="E282" s="105">
        <f>' 2-Net Present Value 4.48%'!D299</f>
        <v>1520436.8599999922</v>
      </c>
      <c r="F282" s="106">
        <f>' 2-Net Present Value 4.48%'!M299</f>
        <v>0</v>
      </c>
    </row>
    <row r="283" spans="3:6" ht="12.75">
      <c r="C283" s="101">
        <f>' 2-Net Present Value 4.48%'!A300</f>
        <v>50829</v>
      </c>
      <c r="D283" s="102">
        <f>' 2-Net Present Value 4.48%'!C300</f>
        <v>273</v>
      </c>
      <c r="E283" s="105">
        <f>' 2-Net Present Value 4.48%'!D300</f>
        <v>1423702.6099999922</v>
      </c>
      <c r="F283" s="106">
        <f>' 2-Net Present Value 4.48%'!M300</f>
        <v>0</v>
      </c>
    </row>
    <row r="284" spans="3:6" ht="12.75">
      <c r="C284" s="101">
        <f>' 2-Net Present Value 4.48%'!A301</f>
        <v>50860</v>
      </c>
      <c r="D284" s="102">
        <f>' 2-Net Present Value 4.48%'!C301</f>
        <v>274</v>
      </c>
      <c r="E284" s="105">
        <f>' 2-Net Present Value 4.48%'!D301</f>
        <v>1327160.4499999923</v>
      </c>
      <c r="F284" s="106">
        <f>' 2-Net Present Value 4.48%'!M301</f>
        <v>0</v>
      </c>
    </row>
    <row r="285" spans="3:6" ht="12.75">
      <c r="C285" s="101">
        <f>' 2-Net Present Value 4.48%'!A302</f>
        <v>50890</v>
      </c>
      <c r="D285" s="102">
        <f>' 2-Net Present Value 4.48%'!C302</f>
        <v>275</v>
      </c>
      <c r="E285" s="105">
        <f>' 2-Net Present Value 4.48%'!D302</f>
        <v>1230086.6699999922</v>
      </c>
      <c r="F285" s="106">
        <f>' 2-Net Present Value 4.48%'!M302</f>
        <v>0</v>
      </c>
    </row>
    <row r="286" spans="3:6" ht="12.75">
      <c r="C286" s="101">
        <f>' 2-Net Present Value 4.48%'!A303</f>
        <v>50921</v>
      </c>
      <c r="D286" s="102">
        <f>' 2-Net Present Value 4.48%'!C303</f>
        <v>276</v>
      </c>
      <c r="E286" s="105">
        <f>' 2-Net Present Value 4.48%'!D303</f>
        <v>1132805.7499999923</v>
      </c>
      <c r="F286" s="106">
        <f>' 2-Net Present Value 4.48%'!M303</f>
        <v>0</v>
      </c>
    </row>
    <row r="287" spans="3:6" ht="12.75">
      <c r="C287" s="101">
        <f>' 2-Net Present Value 4.48%'!A304</f>
        <v>50951</v>
      </c>
      <c r="D287" s="102">
        <f>' 2-Net Present Value 4.48%'!C304</f>
        <v>277</v>
      </c>
      <c r="E287" s="105">
        <f>' 2-Net Present Value 4.48%'!D304</f>
        <v>1035014.2899999924</v>
      </c>
      <c r="F287" s="106">
        <f>' 2-Net Present Value 4.48%'!M304</f>
        <v>0</v>
      </c>
    </row>
    <row r="288" spans="3:6" ht="12.75">
      <c r="C288" s="101">
        <f>' 2-Net Present Value 4.48%'!A305</f>
        <v>50982</v>
      </c>
      <c r="D288" s="102">
        <f>' 2-Net Present Value 4.48%'!C305</f>
        <v>278</v>
      </c>
      <c r="E288" s="105">
        <f>' 2-Net Present Value 4.48%'!D305</f>
        <v>936988.9999999923</v>
      </c>
      <c r="F288" s="106">
        <f>' 2-Net Present Value 4.48%'!M305</f>
        <v>0</v>
      </c>
    </row>
    <row r="289" spans="3:6" ht="12.75">
      <c r="C289" s="101">
        <f>' 2-Net Present Value 4.48%'!A306</f>
        <v>51013</v>
      </c>
      <c r="D289" s="102">
        <f>' 2-Net Present Value 4.48%'!C306</f>
        <v>279</v>
      </c>
      <c r="E289" s="105">
        <f>' 2-Net Present Value 4.48%'!D306</f>
        <v>838589.6399999923</v>
      </c>
      <c r="F289" s="106">
        <f>' 2-Net Present Value 4.48%'!M306</f>
        <v>0</v>
      </c>
    </row>
    <row r="290" spans="3:6" ht="12.75">
      <c r="C290" s="101">
        <f>' 2-Net Present Value 4.48%'!A307</f>
        <v>51043</v>
      </c>
      <c r="D290" s="102">
        <f>' 2-Net Present Value 4.48%'!C307</f>
        <v>280</v>
      </c>
      <c r="E290" s="105">
        <f>' 2-Net Present Value 4.48%'!D307</f>
        <v>739711.6199999923</v>
      </c>
      <c r="F290" s="106">
        <f>' 2-Net Present Value 4.48%'!M307</f>
        <v>0</v>
      </c>
    </row>
    <row r="291" spans="3:6" ht="12.75">
      <c r="C291" s="101">
        <f>' 2-Net Present Value 4.48%'!A308</f>
        <v>51074</v>
      </c>
      <c r="D291" s="102">
        <f>' 2-Net Present Value 4.48%'!C308</f>
        <v>281</v>
      </c>
      <c r="E291" s="105">
        <f>' 2-Net Present Value 4.48%'!D308</f>
        <v>640559.3699999923</v>
      </c>
      <c r="F291" s="106">
        <f>' 2-Net Present Value 4.48%'!M308</f>
        <v>0</v>
      </c>
    </row>
    <row r="292" spans="3:6" ht="12.75">
      <c r="C292" s="101">
        <f>' 2-Net Present Value 4.48%'!A309</f>
        <v>51104</v>
      </c>
      <c r="D292" s="102">
        <f>' 2-Net Present Value 4.48%'!C309</f>
        <v>282</v>
      </c>
      <c r="E292" s="105">
        <f>' 2-Net Present Value 4.48%'!D309</f>
        <v>540949.9399999923</v>
      </c>
      <c r="F292" s="106">
        <f>' 2-Net Present Value 4.48%'!M309</f>
        <v>0</v>
      </c>
    </row>
    <row r="293" spans="3:6" ht="12.75">
      <c r="C293" s="101">
        <f>' 2-Net Present Value 4.48%'!A310</f>
        <v>51135</v>
      </c>
      <c r="D293" s="102">
        <f>' 2-Net Present Value 4.48%'!C310</f>
        <v>283</v>
      </c>
      <c r="E293" s="105">
        <f>' 2-Net Present Value 4.48%'!D310</f>
        <v>441039.06999999227</v>
      </c>
      <c r="F293" s="106">
        <f>' 2-Net Present Value 4.48%'!M310</f>
        <v>0</v>
      </c>
    </row>
    <row r="294" spans="3:6" ht="12.75">
      <c r="C294" s="101">
        <f>' 2-Net Present Value 4.48%'!A311</f>
        <v>51166</v>
      </c>
      <c r="D294" s="102">
        <f>' 2-Net Present Value 4.48%'!C311</f>
        <v>284</v>
      </c>
      <c r="E294" s="105">
        <f>' 2-Net Present Value 4.48%'!D311</f>
        <v>340746.85999999224</v>
      </c>
      <c r="F294" s="106">
        <f>' 2-Net Present Value 4.48%'!M311</f>
        <v>0</v>
      </c>
    </row>
    <row r="295" spans="3:6" ht="12.75">
      <c r="C295" s="101">
        <f>' 2-Net Present Value 4.48%'!A312</f>
        <v>51195</v>
      </c>
      <c r="D295" s="102">
        <f>' 2-Net Present Value 4.48%'!C312</f>
        <v>285</v>
      </c>
      <c r="E295" s="105">
        <f>' 2-Net Present Value 4.48%'!D312</f>
        <v>239988.14999999222</v>
      </c>
      <c r="F295" s="106">
        <f>' 2-Net Present Value 4.48%'!M312</f>
        <v>0</v>
      </c>
    </row>
    <row r="296" spans="3:6" ht="12.75">
      <c r="C296" s="101">
        <f>' 2-Net Present Value 4.48%'!A313</f>
        <v>51226</v>
      </c>
      <c r="D296" s="102">
        <f>' 2-Net Present Value 4.48%'!C313</f>
        <v>286</v>
      </c>
      <c r="E296" s="105">
        <f>' 2-Net Present Value 4.48%'!D313</f>
        <v>138928.48999999222</v>
      </c>
      <c r="F296" s="106">
        <f>' 2-Net Present Value 4.48%'!M313</f>
        <v>0</v>
      </c>
    </row>
    <row r="297" spans="3:6" ht="12.75">
      <c r="C297" s="101">
        <f>' 2-Net Present Value 4.48%'!A314</f>
        <v>51256</v>
      </c>
      <c r="D297" s="102">
        <f>' 2-Net Present Value 4.48%'!C314</f>
        <v>287</v>
      </c>
      <c r="E297" s="105">
        <f>' 2-Net Present Value 4.48%'!D314</f>
        <v>40696.34999999222</v>
      </c>
      <c r="F297" s="106">
        <f>' 2-Net Present Value 4.48%'!M314</f>
        <v>0</v>
      </c>
    </row>
    <row r="298" spans="3:6" ht="12.75">
      <c r="C298" s="101">
        <f>' 2-Net Present Value 4.48%'!A315</f>
        <v>51287</v>
      </c>
      <c r="D298" s="102">
        <f>' 2-Net Present Value 4.48%'!C315</f>
        <v>288</v>
      </c>
      <c r="E298" s="105">
        <f>' 2-Net Present Value 4.48%'!D315</f>
        <v>-7.777998689562082E-09</v>
      </c>
      <c r="F298" s="106">
        <f>' 2-Net Present Value 4.48%'!M315</f>
        <v>0</v>
      </c>
    </row>
  </sheetData>
  <sheetProtection/>
  <mergeCells count="3">
    <mergeCell ref="C3:F3"/>
    <mergeCell ref="C4:F4"/>
    <mergeCell ref="A7:D7"/>
  </mergeCells>
  <printOptions/>
  <pageMargins left="0.75" right="0.75" top="1" bottom="1" header="0.5" footer="0.5"/>
  <pageSetup horizontalDpi="600" verticalDpi="600" orientation="portrait" r:id="rId1"/>
  <ignoredErrors>
    <ignoredError sqref="D11:D2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596"/>
  <sheetViews>
    <sheetView zoomScalePageLayoutView="0" workbookViewId="0" topLeftCell="A61">
      <selection activeCell="I20" sqref="I20"/>
    </sheetView>
  </sheetViews>
  <sheetFormatPr defaultColWidth="9.140625" defaultRowHeight="12.75"/>
  <cols>
    <col min="1" max="1" width="12.7109375" style="0" customWidth="1"/>
    <col min="2" max="2" width="0" style="0" hidden="1" customWidth="1"/>
    <col min="3" max="3" width="10.7109375" style="0" customWidth="1"/>
    <col min="4" max="4" width="12.57421875" style="0" customWidth="1"/>
    <col min="5" max="5" width="12.00390625" style="0" customWidth="1"/>
    <col min="6" max="6" width="15.00390625" style="0" customWidth="1"/>
    <col min="7" max="7" width="11.140625" style="0" customWidth="1"/>
    <col min="8" max="8" width="7.7109375" style="0" customWidth="1"/>
    <col min="9" max="9" width="12.8515625" style="0" customWidth="1"/>
    <col min="10" max="10" width="12.140625" style="0" customWidth="1"/>
    <col min="11" max="11" width="12.140625" style="0" hidden="1" customWidth="1"/>
    <col min="12" max="12" width="10.7109375" style="0" customWidth="1"/>
    <col min="13" max="13" width="15.00390625" style="0" customWidth="1"/>
    <col min="14" max="14" width="11.57421875" style="0" customWidth="1"/>
  </cols>
  <sheetData>
    <row r="1" ht="15.75">
      <c r="M1" s="110" t="s">
        <v>55</v>
      </c>
    </row>
    <row r="2" spans="1:13" ht="12.75">
      <c r="A2" s="63"/>
      <c r="B2" s="66"/>
      <c r="G2" s="2"/>
      <c r="M2" s="2" t="s">
        <v>56</v>
      </c>
    </row>
    <row r="3" spans="1:13" ht="23.25">
      <c r="A3" s="79"/>
      <c r="B3" s="66"/>
      <c r="F3" s="115" t="s">
        <v>51</v>
      </c>
      <c r="G3" s="115"/>
      <c r="H3" s="115"/>
      <c r="I3" s="115"/>
      <c r="J3" s="51"/>
      <c r="K3" s="51"/>
      <c r="M3" s="109"/>
    </row>
    <row r="4" spans="1:9" ht="12.75">
      <c r="A4" s="63"/>
      <c r="B4" s="66"/>
      <c r="F4" s="116" t="s">
        <v>52</v>
      </c>
      <c r="G4" s="116"/>
      <c r="H4" s="116"/>
      <c r="I4" s="116"/>
    </row>
    <row r="5" spans="1:2" ht="12.75">
      <c r="A5" s="63"/>
      <c r="B5" s="66"/>
    </row>
    <row r="6" spans="1:2" ht="12.75">
      <c r="A6" s="63"/>
      <c r="B6" s="66"/>
    </row>
    <row r="7" spans="1:2" ht="12.75">
      <c r="A7" s="63"/>
      <c r="B7" s="66"/>
    </row>
    <row r="8" spans="1:9" ht="12.75">
      <c r="A8" s="63"/>
      <c r="B8" s="66"/>
      <c r="D8" s="2" t="s">
        <v>11</v>
      </c>
      <c r="E8" s="2"/>
      <c r="F8" s="7"/>
      <c r="G8" s="6"/>
      <c r="I8" s="2" t="s">
        <v>12</v>
      </c>
    </row>
    <row r="9" spans="1:6" ht="12.75">
      <c r="A9" s="63"/>
      <c r="B9" s="66"/>
      <c r="D9" s="2"/>
      <c r="E9" s="2"/>
      <c r="F9" s="8"/>
    </row>
    <row r="10" spans="1:13" ht="12.75">
      <c r="A10" s="63"/>
      <c r="B10" s="66"/>
      <c r="D10" s="2" t="s">
        <v>13</v>
      </c>
      <c r="E10" s="2"/>
      <c r="F10" s="9">
        <v>17952269.03</v>
      </c>
      <c r="H10" s="10"/>
      <c r="I10" s="2" t="s">
        <v>13</v>
      </c>
      <c r="L10" s="2"/>
      <c r="M10" s="9">
        <v>17952269.03</v>
      </c>
    </row>
    <row r="11" spans="1:13" ht="12.75">
      <c r="A11" s="63"/>
      <c r="B11" s="66"/>
      <c r="D11" s="11" t="s">
        <v>14</v>
      </c>
      <c r="E11" s="12"/>
      <c r="F11" s="13">
        <v>51287</v>
      </c>
      <c r="H11" s="10"/>
      <c r="I11" s="11" t="s">
        <v>14</v>
      </c>
      <c r="L11" s="12"/>
      <c r="M11" s="13">
        <v>50436</v>
      </c>
    </row>
    <row r="12" spans="1:13" ht="12.75">
      <c r="A12" s="63"/>
      <c r="B12" s="66"/>
      <c r="D12" s="11" t="s">
        <v>25</v>
      </c>
      <c r="E12" s="12"/>
      <c r="F12" s="10">
        <v>288</v>
      </c>
      <c r="G12" s="12"/>
      <c r="H12" s="10"/>
      <c r="I12" s="11" t="s">
        <v>25</v>
      </c>
      <c r="L12" s="12"/>
      <c r="M12" s="10">
        <v>260</v>
      </c>
    </row>
    <row r="13" spans="1:13" ht="12.75">
      <c r="A13" s="64"/>
      <c r="B13" s="66"/>
      <c r="D13" s="11" t="s">
        <v>36</v>
      </c>
      <c r="E13" s="12"/>
      <c r="F13" s="62">
        <v>42521</v>
      </c>
      <c r="I13" s="11" t="s">
        <v>15</v>
      </c>
      <c r="M13" s="15">
        <f>'4-Side-By-Side Debt Comparison'!I7</f>
        <v>0.038</v>
      </c>
    </row>
    <row r="14" spans="1:13" ht="12.75">
      <c r="A14" s="64"/>
      <c r="B14" s="66"/>
      <c r="I14" s="2" t="s">
        <v>42</v>
      </c>
      <c r="M14" s="17"/>
    </row>
    <row r="15" spans="1:13" ht="12.75">
      <c r="A15" s="70">
        <f aca="true" t="shared" si="0" ref="A15:A25">DATE(YEAR(A16),MONTH(A16),1)-1</f>
        <v>42155</v>
      </c>
      <c r="B15" s="66"/>
      <c r="D15" s="11"/>
      <c r="E15" s="12"/>
      <c r="F15" s="16"/>
      <c r="I15" s="58" t="s">
        <v>26</v>
      </c>
      <c r="J15" s="59"/>
      <c r="K15" s="59"/>
      <c r="L15" s="60"/>
      <c r="M15" s="61">
        <v>3</v>
      </c>
    </row>
    <row r="16" spans="1:10" ht="12.75">
      <c r="A16" s="70">
        <f t="shared" si="0"/>
        <v>42185</v>
      </c>
      <c r="B16" s="66"/>
      <c r="D16" s="11"/>
      <c r="E16" s="5" t="s">
        <v>16</v>
      </c>
      <c r="F16" s="18">
        <f>F596</f>
        <v>11351281.84</v>
      </c>
      <c r="G16" s="1"/>
      <c r="H16" s="1"/>
      <c r="I16" s="5" t="s">
        <v>16</v>
      </c>
      <c r="J16" s="18">
        <f>J596</f>
        <v>8549214.91126749</v>
      </c>
    </row>
    <row r="17" spans="1:11" ht="12.75">
      <c r="A17" s="70">
        <f t="shared" si="0"/>
        <v>42216</v>
      </c>
      <c r="B17" s="66"/>
      <c r="D17" s="2"/>
      <c r="K17" s="18"/>
    </row>
    <row r="18" spans="1:13" ht="12.75">
      <c r="A18" s="70">
        <f t="shared" si="0"/>
        <v>42247</v>
      </c>
      <c r="B18" s="66"/>
      <c r="D18" s="2"/>
      <c r="E18" s="2"/>
      <c r="F18" s="5" t="s">
        <v>17</v>
      </c>
      <c r="G18" s="19">
        <f>NPV(I20/12,G28:G591)</f>
        <v>17952904.97935314</v>
      </c>
      <c r="H18" s="18"/>
      <c r="I18" s="42">
        <f>NPV(I20/12,I28:I591)</f>
        <v>16941558.25955663</v>
      </c>
      <c r="J18" s="2" t="s">
        <v>18</v>
      </c>
      <c r="K18" s="2"/>
      <c r="L18" s="2"/>
      <c r="M18" s="2"/>
    </row>
    <row r="19" spans="1:9" ht="12.75">
      <c r="A19" s="70">
        <f t="shared" si="0"/>
        <v>42277</v>
      </c>
      <c r="B19" s="66"/>
      <c r="F19" s="20"/>
      <c r="H19" s="21" t="s">
        <v>19</v>
      </c>
      <c r="I19" s="22">
        <f>G18-I18-M14</f>
        <v>1011346.7197965123</v>
      </c>
    </row>
    <row r="20" spans="1:14" ht="12.75">
      <c r="A20" s="70">
        <f t="shared" si="0"/>
        <v>42308</v>
      </c>
      <c r="B20" s="66"/>
      <c r="H20" s="21" t="s">
        <v>43</v>
      </c>
      <c r="I20" s="111">
        <v>0.0448</v>
      </c>
      <c r="J20" s="99" t="s">
        <v>46</v>
      </c>
      <c r="N20" s="23"/>
    </row>
    <row r="21" spans="1:14" ht="12.75">
      <c r="A21" s="70">
        <f t="shared" si="0"/>
        <v>42338</v>
      </c>
      <c r="B21" s="66"/>
      <c r="C21" s="14"/>
      <c r="D21" s="24"/>
      <c r="E21" s="25" t="s">
        <v>20</v>
      </c>
      <c r="F21" s="24"/>
      <c r="G21" s="24"/>
      <c r="I21" s="36"/>
      <c r="J21" s="36"/>
      <c r="K21" s="36"/>
      <c r="L21" s="37" t="s">
        <v>21</v>
      </c>
      <c r="M21" s="36"/>
      <c r="N21" s="36"/>
    </row>
    <row r="22" spans="1:14" ht="12.75">
      <c r="A22" s="70">
        <f t="shared" si="0"/>
        <v>42369</v>
      </c>
      <c r="B22" s="67"/>
      <c r="C22" s="14"/>
      <c r="D22" s="24"/>
      <c r="E22" s="24"/>
      <c r="F22" s="24"/>
      <c r="G22" s="24"/>
      <c r="I22" s="36"/>
      <c r="J22" s="36"/>
      <c r="K22" s="36"/>
      <c r="L22" s="36"/>
      <c r="M22" s="36"/>
      <c r="N22" s="36"/>
    </row>
    <row r="23" spans="1:14" ht="12.75">
      <c r="A23" s="70">
        <f t="shared" si="0"/>
        <v>42400</v>
      </c>
      <c r="B23" s="67"/>
      <c r="C23" s="14"/>
      <c r="D23" s="24"/>
      <c r="E23" s="26"/>
      <c r="F23" s="27"/>
      <c r="G23" s="28" t="s">
        <v>4</v>
      </c>
      <c r="I23" s="38" t="s">
        <v>4</v>
      </c>
      <c r="J23" s="36"/>
      <c r="K23" s="36"/>
      <c r="L23" s="36"/>
      <c r="M23" s="36"/>
      <c r="N23" s="36"/>
    </row>
    <row r="24" spans="1:14" ht="12.75">
      <c r="A24" s="70">
        <f t="shared" si="0"/>
        <v>42429</v>
      </c>
      <c r="B24" s="68"/>
      <c r="C24" s="29" t="s">
        <v>6</v>
      </c>
      <c r="D24" s="28" t="s">
        <v>2</v>
      </c>
      <c r="E24" s="28" t="s">
        <v>2</v>
      </c>
      <c r="F24" s="28" t="s">
        <v>3</v>
      </c>
      <c r="G24" s="28" t="s">
        <v>5</v>
      </c>
      <c r="H24" s="30"/>
      <c r="I24" s="38" t="s">
        <v>5</v>
      </c>
      <c r="J24" s="38" t="s">
        <v>3</v>
      </c>
      <c r="K24" s="38"/>
      <c r="L24" s="38" t="s">
        <v>2</v>
      </c>
      <c r="M24" s="38" t="s">
        <v>2</v>
      </c>
      <c r="N24" s="38" t="s">
        <v>22</v>
      </c>
    </row>
    <row r="25" spans="1:14" ht="12.75">
      <c r="A25" s="70">
        <f t="shared" si="0"/>
        <v>42460</v>
      </c>
      <c r="B25" s="68"/>
      <c r="C25" s="29" t="s">
        <v>23</v>
      </c>
      <c r="D25" s="28" t="s">
        <v>8</v>
      </c>
      <c r="E25" s="28" t="s">
        <v>6</v>
      </c>
      <c r="F25" s="28" t="s">
        <v>6</v>
      </c>
      <c r="G25" s="28" t="s">
        <v>7</v>
      </c>
      <c r="H25" s="30"/>
      <c r="I25" s="38" t="s">
        <v>7</v>
      </c>
      <c r="J25" s="38" t="s">
        <v>6</v>
      </c>
      <c r="K25" s="38"/>
      <c r="L25" s="38" t="s">
        <v>6</v>
      </c>
      <c r="M25" s="38" t="s">
        <v>8</v>
      </c>
      <c r="N25" s="38" t="s">
        <v>24</v>
      </c>
    </row>
    <row r="26" spans="1:14" ht="12.75">
      <c r="A26" s="70">
        <f>DATE(YEAR(A27),MONTH(A27),1)-1</f>
        <v>42490</v>
      </c>
      <c r="B26" s="68"/>
      <c r="C26" s="29"/>
      <c r="D26" s="28"/>
      <c r="E26" s="28"/>
      <c r="F26" s="28"/>
      <c r="G26" s="28"/>
      <c r="H26" s="30"/>
      <c r="I26" s="88"/>
      <c r="J26" s="38"/>
      <c r="K26" s="38"/>
      <c r="L26" s="38"/>
      <c r="M26" s="38"/>
      <c r="N26" s="38"/>
    </row>
    <row r="27" spans="1:14" ht="12.75">
      <c r="A27" s="64">
        <v>42521</v>
      </c>
      <c r="B27" s="67"/>
      <c r="C27" s="29">
        <v>0</v>
      </c>
      <c r="D27" s="31">
        <v>17952269.03</v>
      </c>
      <c r="E27" s="28"/>
      <c r="F27" s="28"/>
      <c r="G27" s="28"/>
      <c r="H27" s="30"/>
      <c r="I27" s="87"/>
      <c r="J27" s="39"/>
      <c r="K27" s="39"/>
      <c r="L27" s="39"/>
      <c r="M27" s="40">
        <v>17952269.03</v>
      </c>
      <c r="N27" s="39"/>
    </row>
    <row r="28" spans="1:14" ht="12.75">
      <c r="A28" s="64">
        <v>42551</v>
      </c>
      <c r="B28" s="67"/>
      <c r="C28" s="32">
        <v>1</v>
      </c>
      <c r="D28" s="33">
        <v>17916268.43</v>
      </c>
      <c r="E28" s="31">
        <v>36000.6</v>
      </c>
      <c r="F28" s="31">
        <v>65971.29</v>
      </c>
      <c r="G28" s="31">
        <v>101971.88999999998</v>
      </c>
      <c r="H28" s="4"/>
      <c r="I28" s="40">
        <v>101971.88999999998</v>
      </c>
      <c r="J28" s="40">
        <v>56848.85192833333</v>
      </c>
      <c r="K28" s="41">
        <f>SUM(J17:J28)+$N$28</f>
        <v>56848.85192833333</v>
      </c>
      <c r="L28" s="40">
        <v>45123.03807166665</v>
      </c>
      <c r="M28" s="41">
        <v>17907145.991928335</v>
      </c>
      <c r="N28" s="40">
        <v>0</v>
      </c>
    </row>
    <row r="29" spans="1:14" ht="12.75">
      <c r="A29" s="64">
        <v>42582</v>
      </c>
      <c r="B29" s="67"/>
      <c r="C29" s="32">
        <v>2</v>
      </c>
      <c r="D29" s="33">
        <v>17882331.18</v>
      </c>
      <c r="E29" s="33">
        <v>33937.25</v>
      </c>
      <c r="F29" s="33">
        <v>68034.64</v>
      </c>
      <c r="G29" s="33">
        <v>101971.89</v>
      </c>
      <c r="H29" s="4"/>
      <c r="I29" s="41">
        <v>101811.7911993132</v>
      </c>
      <c r="J29" s="41">
        <v>58436.062250678704</v>
      </c>
      <c r="K29" s="41">
        <f>SUM(J18:J29)+$N$28</f>
        <v>115284.91417901203</v>
      </c>
      <c r="L29" s="41">
        <v>43375.728948634496</v>
      </c>
      <c r="M29" s="41">
        <v>17863770.2629797</v>
      </c>
      <c r="N29" s="41">
        <v>0</v>
      </c>
    </row>
    <row r="30" spans="1:14" ht="12.75">
      <c r="A30" s="64">
        <v>42613</v>
      </c>
      <c r="B30" s="67"/>
      <c r="C30" s="32">
        <v>3</v>
      </c>
      <c r="D30" s="33">
        <v>17848266.18</v>
      </c>
      <c r="E30" s="33">
        <v>34065</v>
      </c>
      <c r="F30" s="33">
        <v>67906.89</v>
      </c>
      <c r="G30" s="33">
        <v>101971.89</v>
      </c>
      <c r="H30" s="4"/>
      <c r="I30" s="41">
        <v>101812.1789999257</v>
      </c>
      <c r="J30" s="41">
        <v>58294.51502712038</v>
      </c>
      <c r="K30" s="41">
        <f aca="true" t="shared" si="1" ref="K30:K38">SUM(J19:J30)+$N$28</f>
        <v>173579.42920613242</v>
      </c>
      <c r="L30" s="41">
        <v>43517.66397280531</v>
      </c>
      <c r="M30" s="41">
        <v>17820252.599006895</v>
      </c>
      <c r="N30" s="41">
        <v>0</v>
      </c>
    </row>
    <row r="31" spans="1:14" ht="12.75">
      <c r="A31" s="64">
        <v>42643</v>
      </c>
      <c r="B31" s="67"/>
      <c r="C31" s="32">
        <v>4</v>
      </c>
      <c r="D31" s="33">
        <v>17811886.509999998</v>
      </c>
      <c r="E31" s="33">
        <v>36379.67</v>
      </c>
      <c r="F31" s="33">
        <v>65592.22</v>
      </c>
      <c r="G31" s="33">
        <v>101971.89</v>
      </c>
      <c r="H31" s="4"/>
      <c r="I31" s="41">
        <v>101817.70748662061</v>
      </c>
      <c r="J31" s="41">
        <v>56276.61738347578</v>
      </c>
      <c r="K31" s="41">
        <f t="shared" si="1"/>
        <v>229856.0465896082</v>
      </c>
      <c r="L31" s="41">
        <v>45541.09010314483</v>
      </c>
      <c r="M31" s="41">
        <v>17774711.50890375</v>
      </c>
      <c r="N31" s="41">
        <v>0</v>
      </c>
    </row>
    <row r="32" spans="1:14" ht="12.75">
      <c r="A32" s="64">
        <v>42674</v>
      </c>
      <c r="B32" s="67"/>
      <c r="C32" s="29">
        <v>5</v>
      </c>
      <c r="D32" s="33">
        <v>17777556.11</v>
      </c>
      <c r="E32" s="33">
        <v>34330.4</v>
      </c>
      <c r="F32" s="33">
        <v>67641.49</v>
      </c>
      <c r="G32" s="33">
        <v>101971.89000000001</v>
      </c>
      <c r="H32" s="4"/>
      <c r="I32" s="41">
        <v>101812.97522952728</v>
      </c>
      <c r="J32" s="41">
        <v>58003.89122255118</v>
      </c>
      <c r="K32" s="41">
        <f t="shared" si="1"/>
        <v>287859.93781215936</v>
      </c>
      <c r="L32" s="41">
        <v>43809.08400697609</v>
      </c>
      <c r="M32" s="41">
        <v>17730902.424896773</v>
      </c>
      <c r="N32" s="41">
        <v>0</v>
      </c>
    </row>
    <row r="33" spans="1:14" ht="12.75">
      <c r="A33" s="64">
        <v>42704</v>
      </c>
      <c r="B33" s="67"/>
      <c r="C33" s="32">
        <v>6</v>
      </c>
      <c r="D33" s="33">
        <v>17740918.63</v>
      </c>
      <c r="E33" s="33">
        <v>36637.48</v>
      </c>
      <c r="F33" s="33">
        <v>65334.41</v>
      </c>
      <c r="G33" s="33">
        <v>101971.89000000001</v>
      </c>
      <c r="I33" s="41">
        <v>101818.48055279006</v>
      </c>
      <c r="J33" s="41">
        <v>55994.44823162983</v>
      </c>
      <c r="K33" s="41">
        <f t="shared" si="1"/>
        <v>343854.3860437892</v>
      </c>
      <c r="L33" s="41">
        <v>45824.03232116023</v>
      </c>
      <c r="M33" s="41">
        <v>17685078.392575614</v>
      </c>
      <c r="N33" s="41">
        <v>0</v>
      </c>
    </row>
    <row r="34" spans="1:14" ht="12.75">
      <c r="A34" s="64">
        <v>42735</v>
      </c>
      <c r="B34" s="67"/>
      <c r="C34" s="32">
        <v>7</v>
      </c>
      <c r="D34" s="33">
        <v>17706320.83</v>
      </c>
      <c r="E34" s="33">
        <v>34597.8</v>
      </c>
      <c r="F34" s="33">
        <v>67374.09</v>
      </c>
      <c r="G34" s="33">
        <v>101971.89</v>
      </c>
      <c r="I34" s="41">
        <v>101813.77659421331</v>
      </c>
      <c r="J34" s="41">
        <v>57711.39311214129</v>
      </c>
      <c r="K34" s="41">
        <f t="shared" si="1"/>
        <v>401565.7791559305</v>
      </c>
      <c r="L34" s="41">
        <v>44102.38348207202</v>
      </c>
      <c r="M34" s="41">
        <v>17640976.00909354</v>
      </c>
      <c r="N34" s="41">
        <v>0</v>
      </c>
    </row>
    <row r="35" spans="1:14" ht="12.75">
      <c r="A35" s="64">
        <v>42766</v>
      </c>
      <c r="B35" s="67"/>
      <c r="C35" s="32">
        <v>8</v>
      </c>
      <c r="D35" s="33">
        <v>17671592.74</v>
      </c>
      <c r="E35" s="33">
        <v>34728.09</v>
      </c>
      <c r="F35" s="33">
        <v>67243.8</v>
      </c>
      <c r="G35" s="33">
        <v>101971.89</v>
      </c>
      <c r="I35" s="41">
        <v>101971.89</v>
      </c>
      <c r="J35" s="41">
        <v>57725.19371864498</v>
      </c>
      <c r="K35" s="41">
        <f t="shared" si="1"/>
        <v>459290.97287457547</v>
      </c>
      <c r="L35" s="41">
        <v>44246.69628135502</v>
      </c>
      <c r="M35" s="41">
        <v>17596729.312812187</v>
      </c>
      <c r="N35" s="41">
        <v>0</v>
      </c>
    </row>
    <row r="36" spans="1:14" ht="12.75">
      <c r="A36" s="64">
        <v>42794</v>
      </c>
      <c r="B36" s="67"/>
      <c r="C36" s="32">
        <v>9</v>
      </c>
      <c r="D36" s="33">
        <v>17630239.049999997</v>
      </c>
      <c r="E36" s="33">
        <v>41353.69</v>
      </c>
      <c r="F36" s="33">
        <v>60618.2</v>
      </c>
      <c r="G36" s="33">
        <v>101971.89</v>
      </c>
      <c r="I36" s="41">
        <v>101971.89</v>
      </c>
      <c r="J36" s="41">
        <v>52008.11108008936</v>
      </c>
      <c r="K36" s="41">
        <f t="shared" si="1"/>
        <v>511299.0839546648</v>
      </c>
      <c r="L36" s="41">
        <v>49963.77891991064</v>
      </c>
      <c r="M36" s="41">
        <v>17546765.533892278</v>
      </c>
      <c r="N36" s="41">
        <v>0</v>
      </c>
    </row>
    <row r="37" spans="1:14" ht="12.75">
      <c r="A37" s="64">
        <v>42825</v>
      </c>
      <c r="B37" s="67"/>
      <c r="C37" s="29">
        <v>10</v>
      </c>
      <c r="D37" s="33">
        <v>17595223.919999998</v>
      </c>
      <c r="E37" s="33">
        <v>35015.13</v>
      </c>
      <c r="F37" s="33">
        <v>66956.76</v>
      </c>
      <c r="G37" s="33">
        <v>101971.88999999998</v>
      </c>
      <c r="I37" s="41">
        <v>101971.88999999998</v>
      </c>
      <c r="J37" s="41">
        <v>57416.91610812528</v>
      </c>
      <c r="K37" s="41">
        <f t="shared" si="1"/>
        <v>568716.0000627901</v>
      </c>
      <c r="L37" s="41">
        <v>44554.973891874695</v>
      </c>
      <c r="M37" s="41">
        <v>17502210.560000405</v>
      </c>
      <c r="N37" s="41">
        <v>0</v>
      </c>
    </row>
    <row r="38" spans="1:14" ht="12.75">
      <c r="A38" s="64">
        <v>42855</v>
      </c>
      <c r="B38" s="67"/>
      <c r="C38" s="32">
        <v>11</v>
      </c>
      <c r="D38" s="33">
        <v>17557921.279999997</v>
      </c>
      <c r="E38" s="33">
        <v>37302.64</v>
      </c>
      <c r="F38" s="33">
        <v>64669.25</v>
      </c>
      <c r="G38" s="33">
        <v>101971.89</v>
      </c>
      <c r="I38" s="41">
        <v>101971.89</v>
      </c>
      <c r="J38" s="41">
        <v>55423.66677333461</v>
      </c>
      <c r="K38" s="41">
        <f t="shared" si="1"/>
        <v>624139.6668361247</v>
      </c>
      <c r="L38" s="41">
        <v>46548.22322666539</v>
      </c>
      <c r="M38" s="41">
        <v>17455662.33677374</v>
      </c>
      <c r="N38" s="41">
        <v>0</v>
      </c>
    </row>
    <row r="39" spans="1:14" ht="12.75">
      <c r="A39" s="64">
        <v>42886</v>
      </c>
      <c r="B39" s="67"/>
      <c r="C39" s="32">
        <v>12</v>
      </c>
      <c r="D39" s="33">
        <v>17522633.609999996</v>
      </c>
      <c r="E39" s="33">
        <v>35287.67</v>
      </c>
      <c r="F39" s="33">
        <v>66684.22</v>
      </c>
      <c r="G39" s="33">
        <v>101971.89</v>
      </c>
      <c r="I39" s="41">
        <v>101971.89</v>
      </c>
      <c r="J39" s="41">
        <v>57118.80620199851</v>
      </c>
      <c r="K39" s="41">
        <f>SUM(J28:J39)+$N$28</f>
        <v>681258.4730381232</v>
      </c>
      <c r="L39" s="41">
        <v>44853.08379800149</v>
      </c>
      <c r="M39" s="41">
        <v>17410809.252975736</v>
      </c>
      <c r="N39" s="41">
        <v>0</v>
      </c>
    </row>
    <row r="40" spans="1:14" ht="12.75">
      <c r="A40" s="64">
        <v>42916</v>
      </c>
      <c r="B40" s="67"/>
      <c r="C40" s="32">
        <v>13</v>
      </c>
      <c r="D40" s="33">
        <v>17485066.209999997</v>
      </c>
      <c r="E40" s="33">
        <v>37567.4</v>
      </c>
      <c r="F40" s="33">
        <v>64404.49</v>
      </c>
      <c r="G40" s="33">
        <v>101971.89</v>
      </c>
      <c r="I40" s="41">
        <v>101971.89</v>
      </c>
      <c r="J40" s="41">
        <v>55134.22930108982</v>
      </c>
      <c r="K40" s="41">
        <f aca="true" t="shared" si="2" ref="K40:K97">SUM(J29:J40)</f>
        <v>679543.8504108796</v>
      </c>
      <c r="L40" s="41">
        <v>46837.66069891018</v>
      </c>
      <c r="M40" s="41">
        <v>17363971.592276827</v>
      </c>
      <c r="N40" s="41">
        <v>0</v>
      </c>
    </row>
    <row r="41" spans="1:14" ht="12.75">
      <c r="A41" s="64">
        <v>42947</v>
      </c>
      <c r="B41" s="67"/>
      <c r="C41" s="32">
        <v>14</v>
      </c>
      <c r="D41" s="33">
        <v>17449503.939999998</v>
      </c>
      <c r="E41" s="33">
        <v>35562.27</v>
      </c>
      <c r="F41" s="33">
        <v>66409.62</v>
      </c>
      <c r="G41" s="33">
        <v>101971.88999999998</v>
      </c>
      <c r="I41" s="41">
        <v>101971.88999999998</v>
      </c>
      <c r="J41" s="41">
        <v>56818.77371028362</v>
      </c>
      <c r="K41" s="41">
        <f t="shared" si="2"/>
        <v>677926.5618704845</v>
      </c>
      <c r="L41" s="41">
        <v>45153.11628971637</v>
      </c>
      <c r="M41" s="41">
        <v>17318818.47598711</v>
      </c>
      <c r="N41" s="41">
        <v>0</v>
      </c>
    </row>
    <row r="42" spans="1:14" ht="12.75">
      <c r="A42" s="64">
        <v>42978</v>
      </c>
      <c r="B42" s="67"/>
      <c r="C42" s="29">
        <v>15</v>
      </c>
      <c r="D42" s="33">
        <v>17413807.689999998</v>
      </c>
      <c r="E42" s="33">
        <v>35696.25</v>
      </c>
      <c r="F42" s="33">
        <v>66275.64</v>
      </c>
      <c r="G42" s="33">
        <v>101971.89</v>
      </c>
      <c r="I42" s="41">
        <v>101971.88999999998</v>
      </c>
      <c r="J42" s="41">
        <v>56671.022679757814</v>
      </c>
      <c r="K42" s="41">
        <f t="shared" si="2"/>
        <v>676303.0695231219</v>
      </c>
      <c r="L42" s="41">
        <v>45300.86732024218</v>
      </c>
      <c r="M42" s="41">
        <v>17273517.608666867</v>
      </c>
      <c r="N42" s="41">
        <v>0</v>
      </c>
    </row>
    <row r="43" spans="1:14" ht="12.75">
      <c r="A43" s="64">
        <v>43008</v>
      </c>
      <c r="B43" s="67"/>
      <c r="C43" s="32">
        <v>16</v>
      </c>
      <c r="D43" s="33">
        <v>17375843.369999997</v>
      </c>
      <c r="E43" s="33">
        <v>37964.32</v>
      </c>
      <c r="F43" s="33">
        <v>64007.57</v>
      </c>
      <c r="G43" s="33">
        <v>101971.89</v>
      </c>
      <c r="I43" s="41">
        <v>101971.89</v>
      </c>
      <c r="J43" s="41">
        <v>54699.47242744507</v>
      </c>
      <c r="K43" s="41">
        <f t="shared" si="2"/>
        <v>674725.9245670914</v>
      </c>
      <c r="L43" s="41">
        <v>47272.41757255493</v>
      </c>
      <c r="M43" s="41">
        <v>17226245.191094313</v>
      </c>
      <c r="N43" s="41">
        <v>0</v>
      </c>
    </row>
    <row r="44" spans="1:14" ht="12.75">
      <c r="A44" s="64">
        <v>43039</v>
      </c>
      <c r="B44" s="67"/>
      <c r="C44" s="32">
        <v>17</v>
      </c>
      <c r="D44" s="33">
        <v>17339869.439999998</v>
      </c>
      <c r="E44" s="33">
        <v>35973.93</v>
      </c>
      <c r="F44" s="33">
        <v>65997.96</v>
      </c>
      <c r="G44" s="33">
        <v>101971.89000000001</v>
      </c>
      <c r="I44" s="41">
        <v>101971.89000000001</v>
      </c>
      <c r="J44" s="41">
        <v>56368.1023197475</v>
      </c>
      <c r="K44" s="41">
        <f t="shared" si="2"/>
        <v>673090.1356642877</v>
      </c>
      <c r="L44" s="41">
        <v>45603.78768025251</v>
      </c>
      <c r="M44" s="41">
        <v>17180641.40341406</v>
      </c>
      <c r="N44" s="41">
        <v>0</v>
      </c>
    </row>
    <row r="45" spans="1:14" ht="12.75">
      <c r="A45" s="64">
        <v>43069</v>
      </c>
      <c r="B45" s="67"/>
      <c r="C45" s="32">
        <v>18</v>
      </c>
      <c r="D45" s="33">
        <v>17301635.38</v>
      </c>
      <c r="E45" s="33">
        <v>38234.06</v>
      </c>
      <c r="F45" s="33">
        <v>63737.83</v>
      </c>
      <c r="G45" s="33">
        <v>101971.89</v>
      </c>
      <c r="I45" s="41">
        <v>101971.89</v>
      </c>
      <c r="J45" s="41">
        <v>54405.364444144514</v>
      </c>
      <c r="K45" s="41">
        <f t="shared" si="2"/>
        <v>671501.0518768025</v>
      </c>
      <c r="L45" s="41">
        <v>47566.525555855485</v>
      </c>
      <c r="M45" s="41">
        <v>17133074.877858203</v>
      </c>
      <c r="N45" s="41">
        <v>0</v>
      </c>
    </row>
    <row r="46" spans="1:14" ht="12.75">
      <c r="A46" s="64">
        <v>43100</v>
      </c>
      <c r="B46" s="67"/>
      <c r="C46" s="32">
        <v>19</v>
      </c>
      <c r="D46" s="33">
        <v>17265381.689999998</v>
      </c>
      <c r="E46" s="33">
        <v>36253.69</v>
      </c>
      <c r="F46" s="33">
        <v>65718.2</v>
      </c>
      <c r="G46" s="33">
        <v>101971.89</v>
      </c>
      <c r="I46" s="41">
        <v>101971.89</v>
      </c>
      <c r="J46" s="41">
        <v>56063.2283503249</v>
      </c>
      <c r="K46" s="41">
        <f t="shared" si="2"/>
        <v>669852.887114986</v>
      </c>
      <c r="L46" s="41">
        <v>45908.6616496751</v>
      </c>
      <c r="M46" s="41">
        <v>17087166.21620853</v>
      </c>
      <c r="N46" s="41">
        <v>0</v>
      </c>
    </row>
    <row r="47" spans="1:14" ht="12.75">
      <c r="A47" s="64">
        <v>43131</v>
      </c>
      <c r="B47" s="67"/>
      <c r="C47" s="29">
        <v>20</v>
      </c>
      <c r="D47" s="33">
        <v>17228991.369999997</v>
      </c>
      <c r="E47" s="33">
        <v>36390.32</v>
      </c>
      <c r="F47" s="33">
        <v>65581.57</v>
      </c>
      <c r="G47" s="33">
        <v>101971.89000000001</v>
      </c>
      <c r="I47" s="41">
        <v>101971.89000000001</v>
      </c>
      <c r="J47" s="41">
        <v>55913.00500748235</v>
      </c>
      <c r="K47" s="41">
        <f t="shared" si="2"/>
        <v>668040.6984038233</v>
      </c>
      <c r="L47" s="41">
        <v>46058.88499251766</v>
      </c>
      <c r="M47" s="41">
        <v>17041107.33121601</v>
      </c>
      <c r="N47" s="41">
        <v>0</v>
      </c>
    </row>
    <row r="48" spans="1:14" ht="12.75">
      <c r="A48" s="64">
        <v>43159</v>
      </c>
      <c r="B48" s="67"/>
      <c r="C48" s="32">
        <v>21</v>
      </c>
      <c r="D48" s="33">
        <v>17186130.589999996</v>
      </c>
      <c r="E48" s="33">
        <v>42860.78</v>
      </c>
      <c r="F48" s="33">
        <v>59111.11</v>
      </c>
      <c r="G48" s="33">
        <v>101971.89</v>
      </c>
      <c r="I48" s="41">
        <v>101971.89000000001</v>
      </c>
      <c r="J48" s="41">
        <v>50365.93944559399</v>
      </c>
      <c r="K48" s="41">
        <f t="shared" si="2"/>
        <v>666398.5267693279</v>
      </c>
      <c r="L48" s="41">
        <v>51605.950554406016</v>
      </c>
      <c r="M48" s="41">
        <v>16989501.380661607</v>
      </c>
      <c r="N48" s="41">
        <v>0</v>
      </c>
    </row>
    <row r="49" spans="1:14" ht="12.75">
      <c r="A49" s="64">
        <v>43190</v>
      </c>
      <c r="B49" s="67"/>
      <c r="C49" s="32">
        <v>22</v>
      </c>
      <c r="D49" s="33">
        <v>17149441.139999997</v>
      </c>
      <c r="E49" s="33">
        <v>36689.45</v>
      </c>
      <c r="F49" s="33">
        <v>65282.44</v>
      </c>
      <c r="G49" s="33">
        <v>101971.89</v>
      </c>
      <c r="I49" s="41">
        <v>101971.89</v>
      </c>
      <c r="J49" s="41">
        <v>55593.423962276036</v>
      </c>
      <c r="K49" s="41">
        <f t="shared" si="2"/>
        <v>664575.0346234788</v>
      </c>
      <c r="L49" s="41">
        <v>46378.46603772396</v>
      </c>
      <c r="M49" s="41">
        <v>16943122.914623883</v>
      </c>
      <c r="N49" s="41">
        <v>0</v>
      </c>
    </row>
    <row r="50" spans="1:14" ht="12.75">
      <c r="A50" s="64">
        <v>43220</v>
      </c>
      <c r="B50" s="67"/>
      <c r="C50" s="32">
        <v>23</v>
      </c>
      <c r="D50" s="33">
        <v>17110511.99</v>
      </c>
      <c r="E50" s="33">
        <v>38929.15</v>
      </c>
      <c r="F50" s="33">
        <v>63042.74</v>
      </c>
      <c r="G50" s="33">
        <v>101971.89</v>
      </c>
      <c r="I50" s="41">
        <v>101971.89</v>
      </c>
      <c r="J50" s="41">
        <v>53653.222562975636</v>
      </c>
      <c r="K50" s="41">
        <f t="shared" si="2"/>
        <v>662804.5904131199</v>
      </c>
      <c r="L50" s="41">
        <v>48318.66743702436</v>
      </c>
      <c r="M50" s="41">
        <v>16894804.24718686</v>
      </c>
      <c r="N50" s="41">
        <v>0</v>
      </c>
    </row>
    <row r="51" spans="1:14" ht="12.75">
      <c r="A51" s="64">
        <v>43251</v>
      </c>
      <c r="B51" s="67"/>
      <c r="C51" s="32">
        <v>24</v>
      </c>
      <c r="D51" s="33">
        <v>17073537.369999997</v>
      </c>
      <c r="E51" s="33">
        <v>36974.62</v>
      </c>
      <c r="F51" s="33">
        <v>64997.27</v>
      </c>
      <c r="G51" s="33">
        <v>101971.89</v>
      </c>
      <c r="I51" s="41">
        <v>101971.89</v>
      </c>
      <c r="J51" s="41">
        <v>55283.55389773922</v>
      </c>
      <c r="K51" s="41">
        <f t="shared" si="2"/>
        <v>660969.3381088605</v>
      </c>
      <c r="L51" s="41">
        <v>46688.33610226078</v>
      </c>
      <c r="M51" s="41">
        <v>16848115.911084596</v>
      </c>
      <c r="N51" s="41">
        <v>0</v>
      </c>
    </row>
    <row r="52" spans="1:14" ht="12.75">
      <c r="A52" s="64">
        <v>43281</v>
      </c>
      <c r="B52" s="67"/>
      <c r="C52" s="29">
        <v>25</v>
      </c>
      <c r="D52" s="33">
        <v>17034331.189999998</v>
      </c>
      <c r="E52" s="33">
        <v>39206.18</v>
      </c>
      <c r="F52" s="33">
        <v>62765.71</v>
      </c>
      <c r="G52" s="33">
        <v>101971.89</v>
      </c>
      <c r="I52" s="41">
        <v>101971.88999999998</v>
      </c>
      <c r="J52" s="41">
        <v>53352.36705176788</v>
      </c>
      <c r="K52" s="41">
        <f t="shared" si="2"/>
        <v>659187.4758595385</v>
      </c>
      <c r="L52" s="41">
        <v>48619.52294823211</v>
      </c>
      <c r="M52" s="41">
        <v>16799496.388136365</v>
      </c>
      <c r="N52" s="41">
        <v>0</v>
      </c>
    </row>
    <row r="53" spans="1:14" ht="12.75">
      <c r="A53" s="64">
        <v>43312</v>
      </c>
      <c r="B53" s="67"/>
      <c r="C53" s="32">
        <v>26</v>
      </c>
      <c r="D53" s="33">
        <v>16997069.259999998</v>
      </c>
      <c r="E53" s="33">
        <v>37261.93</v>
      </c>
      <c r="F53" s="33">
        <v>64709.96</v>
      </c>
      <c r="G53" s="33">
        <v>101971.89</v>
      </c>
      <c r="I53" s="41">
        <v>101971.89</v>
      </c>
      <c r="J53" s="41">
        <v>54971.68540340177</v>
      </c>
      <c r="K53" s="41">
        <f t="shared" si="2"/>
        <v>657340.3875526567</v>
      </c>
      <c r="L53" s="41">
        <v>47000.20459659823</v>
      </c>
      <c r="M53" s="41">
        <v>16752496.183539767</v>
      </c>
      <c r="N53" s="41">
        <v>0</v>
      </c>
    </row>
    <row r="54" spans="1:14" ht="12.75">
      <c r="A54" s="64">
        <v>43343</v>
      </c>
      <c r="B54" s="67"/>
      <c r="C54" s="32">
        <v>27</v>
      </c>
      <c r="D54" s="33">
        <v>16959666.86</v>
      </c>
      <c r="E54" s="33">
        <v>37402.4</v>
      </c>
      <c r="F54" s="33">
        <v>64569.49</v>
      </c>
      <c r="G54" s="33">
        <v>101971.89</v>
      </c>
      <c r="I54" s="41">
        <v>101971.89</v>
      </c>
      <c r="J54" s="41">
        <v>54817.89028947178</v>
      </c>
      <c r="K54" s="41">
        <f t="shared" si="2"/>
        <v>655487.2551623706</v>
      </c>
      <c r="L54" s="41">
        <v>47153.99971052822</v>
      </c>
      <c r="M54" s="41">
        <v>16705342.183829239</v>
      </c>
      <c r="N54" s="41">
        <v>0</v>
      </c>
    </row>
    <row r="55" spans="1:14" ht="12.75">
      <c r="A55" s="64">
        <v>43373</v>
      </c>
      <c r="B55" s="67"/>
      <c r="C55" s="32">
        <v>28</v>
      </c>
      <c r="D55" s="33">
        <v>16920045.12</v>
      </c>
      <c r="E55" s="33">
        <v>39621.74</v>
      </c>
      <c r="F55" s="33">
        <v>62350.15</v>
      </c>
      <c r="G55" s="33">
        <v>101971.89</v>
      </c>
      <c r="I55" s="41">
        <v>101971.89</v>
      </c>
      <c r="J55" s="41">
        <v>52900.25024879259</v>
      </c>
      <c r="K55" s="41">
        <f t="shared" si="2"/>
        <v>653688.0329837182</v>
      </c>
      <c r="L55" s="41">
        <v>49071.63975120741</v>
      </c>
      <c r="M55" s="41">
        <v>16656270.544078032</v>
      </c>
      <c r="N55" s="41">
        <v>0</v>
      </c>
    </row>
    <row r="56" spans="1:14" ht="12.75">
      <c r="A56" s="64">
        <v>43404</v>
      </c>
      <c r="B56" s="67"/>
      <c r="C56" s="32">
        <v>29</v>
      </c>
      <c r="D56" s="33">
        <v>16882352.19</v>
      </c>
      <c r="E56" s="33">
        <v>37692.93</v>
      </c>
      <c r="F56" s="33">
        <v>64278.96</v>
      </c>
      <c r="G56" s="33">
        <v>101971.89</v>
      </c>
      <c r="I56" s="41">
        <v>101971.89</v>
      </c>
      <c r="J56" s="41">
        <v>54503.01861367757</v>
      </c>
      <c r="K56" s="41">
        <f t="shared" si="2"/>
        <v>651822.9492776482</v>
      </c>
      <c r="L56" s="41">
        <v>47468.87138632243</v>
      </c>
      <c r="M56" s="41">
        <v>16608801.672691708</v>
      </c>
      <c r="N56" s="41">
        <v>0</v>
      </c>
    </row>
    <row r="57" spans="1:14" ht="12.75">
      <c r="A57" s="64">
        <v>43434</v>
      </c>
      <c r="B57" s="67"/>
      <c r="C57" s="29">
        <v>30</v>
      </c>
      <c r="D57" s="33">
        <v>16842448.200000003</v>
      </c>
      <c r="E57" s="33">
        <v>39903.99</v>
      </c>
      <c r="F57" s="33">
        <v>62067.9</v>
      </c>
      <c r="G57" s="33">
        <v>101971.89</v>
      </c>
      <c r="I57" s="41">
        <v>101971.89</v>
      </c>
      <c r="J57" s="41">
        <v>52594.53863019041</v>
      </c>
      <c r="K57" s="41">
        <f t="shared" si="2"/>
        <v>650012.1234636942</v>
      </c>
      <c r="L57" s="41">
        <v>49377.35136980959</v>
      </c>
      <c r="M57" s="41">
        <v>16559424.3213219</v>
      </c>
      <c r="N57" s="41">
        <v>0</v>
      </c>
    </row>
    <row r="58" spans="1:14" ht="12.75">
      <c r="A58" s="64">
        <v>43465</v>
      </c>
      <c r="B58" s="67"/>
      <c r="C58" s="32">
        <v>31</v>
      </c>
      <c r="D58" s="33">
        <v>16804462.540000003</v>
      </c>
      <c r="E58" s="33">
        <v>37985.66</v>
      </c>
      <c r="F58" s="33">
        <v>63986.23</v>
      </c>
      <c r="G58" s="33">
        <v>101971.89000000001</v>
      </c>
      <c r="I58" s="41">
        <v>101971.89000000001</v>
      </c>
      <c r="J58" s="41">
        <v>54186.11625143666</v>
      </c>
      <c r="K58" s="41">
        <f t="shared" si="2"/>
        <v>648135.0113648059</v>
      </c>
      <c r="L58" s="41">
        <v>47785.773748563355</v>
      </c>
      <c r="M58" s="41">
        <v>16511638.547573335</v>
      </c>
      <c r="N58" s="41">
        <v>0</v>
      </c>
    </row>
    <row r="59" spans="1:14" ht="12.75">
      <c r="A59" s="64">
        <v>43496</v>
      </c>
      <c r="B59" s="67"/>
      <c r="C59" s="32">
        <v>32</v>
      </c>
      <c r="D59" s="33">
        <v>16766333.650000002</v>
      </c>
      <c r="E59" s="33">
        <v>38128.89</v>
      </c>
      <c r="F59" s="33">
        <v>63843</v>
      </c>
      <c r="G59" s="33">
        <v>101971.89</v>
      </c>
      <c r="I59" s="41">
        <v>101971.89</v>
      </c>
      <c r="J59" s="41">
        <v>54029.750580670516</v>
      </c>
      <c r="K59" s="41">
        <f t="shared" si="2"/>
        <v>646251.756937994</v>
      </c>
      <c r="L59" s="41">
        <v>47942.139419329484</v>
      </c>
      <c r="M59" s="41">
        <v>16463696.408154005</v>
      </c>
      <c r="N59" s="41">
        <v>0</v>
      </c>
    </row>
    <row r="60" spans="1:14" ht="12.75">
      <c r="A60" s="64">
        <v>43524</v>
      </c>
      <c r="B60" s="67"/>
      <c r="C60" s="32">
        <v>33</v>
      </c>
      <c r="D60" s="33">
        <v>16721896.530000003</v>
      </c>
      <c r="E60" s="33">
        <v>44437.12</v>
      </c>
      <c r="F60" s="33">
        <v>57534.77</v>
      </c>
      <c r="G60" s="33">
        <v>101971.89</v>
      </c>
      <c r="I60" s="41">
        <v>101971.89</v>
      </c>
      <c r="J60" s="41">
        <v>48659.36938409961</v>
      </c>
      <c r="K60" s="41">
        <f t="shared" si="2"/>
        <v>644545.1868764998</v>
      </c>
      <c r="L60" s="41">
        <v>53312.52061590039</v>
      </c>
      <c r="M60" s="41">
        <v>16410383.887538105</v>
      </c>
      <c r="N60" s="41">
        <v>0</v>
      </c>
    </row>
    <row r="61" spans="1:14" ht="12.75">
      <c r="A61" s="64">
        <v>43555</v>
      </c>
      <c r="B61" s="67"/>
      <c r="C61" s="32">
        <v>34</v>
      </c>
      <c r="D61" s="33">
        <v>16683455.830000004</v>
      </c>
      <c r="E61" s="33">
        <v>38440.7</v>
      </c>
      <c r="F61" s="33">
        <v>63531.19</v>
      </c>
      <c r="G61" s="33">
        <v>101971.89</v>
      </c>
      <c r="I61" s="41">
        <v>101971.89</v>
      </c>
      <c r="J61" s="41">
        <v>53698.422831999684</v>
      </c>
      <c r="K61" s="41">
        <f t="shared" si="2"/>
        <v>642650.1857462233</v>
      </c>
      <c r="L61" s="41">
        <v>48273.467168000316</v>
      </c>
      <c r="M61" s="41">
        <v>16362110.420370106</v>
      </c>
      <c r="N61" s="41">
        <v>0</v>
      </c>
    </row>
    <row r="62" spans="1:14" ht="12.75">
      <c r="A62" s="64">
        <v>43585</v>
      </c>
      <c r="B62" s="67"/>
      <c r="C62" s="29">
        <v>35</v>
      </c>
      <c r="D62" s="33">
        <v>16642825.440000003</v>
      </c>
      <c r="E62" s="33">
        <v>40630.39</v>
      </c>
      <c r="F62" s="33">
        <v>61341.5</v>
      </c>
      <c r="G62" s="33">
        <v>101971.89</v>
      </c>
      <c r="I62" s="41">
        <v>101971.89</v>
      </c>
      <c r="J62" s="41">
        <v>51813.34966450533</v>
      </c>
      <c r="K62" s="41">
        <f t="shared" si="2"/>
        <v>640810.312847753</v>
      </c>
      <c r="L62" s="41">
        <v>50158.54033549467</v>
      </c>
      <c r="M62" s="41">
        <v>16311951.88003461</v>
      </c>
      <c r="N62" s="41">
        <v>0</v>
      </c>
    </row>
    <row r="63" spans="1:14" ht="12.75">
      <c r="A63" s="64">
        <v>43616</v>
      </c>
      <c r="B63" s="67"/>
      <c r="C63" s="32">
        <v>36</v>
      </c>
      <c r="D63" s="33">
        <v>16604086.370000003</v>
      </c>
      <c r="E63" s="33">
        <v>38739.07</v>
      </c>
      <c r="F63" s="33">
        <v>63232.82</v>
      </c>
      <c r="G63" s="33">
        <v>101971.89</v>
      </c>
      <c r="I63" s="41">
        <v>101971.89</v>
      </c>
      <c r="J63" s="41">
        <v>53376.331429668804</v>
      </c>
      <c r="K63" s="41">
        <f t="shared" si="2"/>
        <v>638903.0903796826</v>
      </c>
      <c r="L63" s="41">
        <v>48595.558570331195</v>
      </c>
      <c r="M63" s="41">
        <v>16263356.32146428</v>
      </c>
      <c r="N63" s="41">
        <v>0</v>
      </c>
    </row>
    <row r="64" spans="1:14" ht="12.75">
      <c r="A64" s="64">
        <v>43646</v>
      </c>
      <c r="B64" s="67"/>
      <c r="C64" s="32">
        <v>37</v>
      </c>
      <c r="D64" s="33">
        <v>16563166.130000003</v>
      </c>
      <c r="E64" s="33">
        <v>40920.24</v>
      </c>
      <c r="F64" s="33">
        <v>61051.65</v>
      </c>
      <c r="G64" s="33">
        <v>101971.89</v>
      </c>
      <c r="I64" s="41">
        <v>101971.89</v>
      </c>
      <c r="J64" s="41">
        <v>51500.62835130355</v>
      </c>
      <c r="K64" s="41">
        <f t="shared" si="2"/>
        <v>637051.3516792181</v>
      </c>
      <c r="L64" s="41">
        <v>50471.26164869645</v>
      </c>
      <c r="M64" s="41">
        <v>16212885.059815584</v>
      </c>
      <c r="N64" s="41">
        <v>0</v>
      </c>
    </row>
    <row r="65" spans="1:14" ht="12.75">
      <c r="A65" s="64">
        <v>43677</v>
      </c>
      <c r="B65" s="67"/>
      <c r="C65" s="32">
        <v>38</v>
      </c>
      <c r="D65" s="33">
        <v>16524126.460000003</v>
      </c>
      <c r="E65" s="33">
        <v>39039.67</v>
      </c>
      <c r="F65" s="33">
        <v>62932.22</v>
      </c>
      <c r="G65" s="33">
        <v>101971.89</v>
      </c>
      <c r="I65" s="41">
        <v>101971.89</v>
      </c>
      <c r="J65" s="41">
        <v>53052.16277906321</v>
      </c>
      <c r="K65" s="41">
        <f t="shared" si="2"/>
        <v>635131.8290548796</v>
      </c>
      <c r="L65" s="41">
        <v>48919.72722093679</v>
      </c>
      <c r="M65" s="41">
        <v>16163965.332594646</v>
      </c>
      <c r="N65" s="41">
        <v>0</v>
      </c>
    </row>
    <row r="66" spans="1:14" ht="12.75">
      <c r="A66" s="64">
        <v>43708</v>
      </c>
      <c r="B66" s="67"/>
      <c r="C66" s="32">
        <v>39</v>
      </c>
      <c r="D66" s="33">
        <v>16484939.520000003</v>
      </c>
      <c r="E66" s="33">
        <v>39186.94</v>
      </c>
      <c r="F66" s="33">
        <v>62784.95</v>
      </c>
      <c r="G66" s="33">
        <v>101971.89</v>
      </c>
      <c r="I66" s="41">
        <v>101971.89</v>
      </c>
      <c r="J66" s="41">
        <v>52892.08656054581</v>
      </c>
      <c r="K66" s="41">
        <f t="shared" si="2"/>
        <v>633206.0253259538</v>
      </c>
      <c r="L66" s="41">
        <v>49079.80343945419</v>
      </c>
      <c r="M66" s="41">
        <v>16114885.529155191</v>
      </c>
      <c r="N66" s="41">
        <v>0</v>
      </c>
    </row>
    <row r="67" spans="1:14" ht="12.75">
      <c r="A67" s="64">
        <v>43738</v>
      </c>
      <c r="B67" s="67"/>
      <c r="C67" s="29">
        <v>40</v>
      </c>
      <c r="D67" s="33">
        <v>16443584.200000003</v>
      </c>
      <c r="E67" s="33">
        <v>41355.32</v>
      </c>
      <c r="F67" s="33">
        <v>60616.57</v>
      </c>
      <c r="G67" s="33">
        <v>101971.89</v>
      </c>
      <c r="I67" s="41">
        <v>101971.89</v>
      </c>
      <c r="J67" s="41">
        <v>51030.470842324765</v>
      </c>
      <c r="K67" s="41">
        <f t="shared" si="2"/>
        <v>631336.245919486</v>
      </c>
      <c r="L67" s="41">
        <v>50941.419157675235</v>
      </c>
      <c r="M67" s="41">
        <v>16063944.109997516</v>
      </c>
      <c r="N67" s="41">
        <v>0</v>
      </c>
    </row>
    <row r="68" spans="1:14" ht="12.75">
      <c r="A68" s="64">
        <v>43769</v>
      </c>
      <c r="B68" s="67"/>
      <c r="C68" s="32">
        <v>41</v>
      </c>
      <c r="D68" s="33">
        <v>16404093.270000003</v>
      </c>
      <c r="E68" s="33">
        <v>39490.93</v>
      </c>
      <c r="F68" s="33">
        <v>62480.96</v>
      </c>
      <c r="G68" s="33">
        <v>101971.89</v>
      </c>
      <c r="I68" s="41">
        <v>101971.88999999998</v>
      </c>
      <c r="J68" s="41">
        <v>52564.794893269645</v>
      </c>
      <c r="K68" s="41">
        <f t="shared" si="2"/>
        <v>629398.0221990781</v>
      </c>
      <c r="L68" s="41">
        <v>49407.09510673035</v>
      </c>
      <c r="M68" s="41">
        <v>16014537.014890786</v>
      </c>
      <c r="N68" s="41">
        <v>0</v>
      </c>
    </row>
    <row r="69" spans="1:14" ht="12.75">
      <c r="A69" s="64">
        <v>43799</v>
      </c>
      <c r="B69" s="67"/>
      <c r="C69" s="32">
        <v>42</v>
      </c>
      <c r="D69" s="33">
        <v>16362442.630000003</v>
      </c>
      <c r="E69" s="33">
        <v>41650.64</v>
      </c>
      <c r="F69" s="33">
        <v>60321.25</v>
      </c>
      <c r="G69" s="33">
        <v>101971.89</v>
      </c>
      <c r="I69" s="41">
        <v>101971.89</v>
      </c>
      <c r="J69" s="41">
        <v>50712.700547154156</v>
      </c>
      <c r="K69" s="41">
        <f t="shared" si="2"/>
        <v>627516.1841160419</v>
      </c>
      <c r="L69" s="41">
        <v>51259.18945284584</v>
      </c>
      <c r="M69" s="41">
        <v>15963277.82543794</v>
      </c>
      <c r="N69" s="41">
        <v>0</v>
      </c>
    </row>
    <row r="70" spans="1:14" ht="12.75">
      <c r="A70" s="64">
        <v>43830</v>
      </c>
      <c r="B70" s="67"/>
      <c r="C70" s="32">
        <v>43</v>
      </c>
      <c r="D70" s="33">
        <v>16322645.420000002</v>
      </c>
      <c r="E70" s="33">
        <v>39797.21</v>
      </c>
      <c r="F70" s="33">
        <v>62174.68</v>
      </c>
      <c r="G70" s="33">
        <v>101971.89</v>
      </c>
      <c r="I70" s="41">
        <v>101971.89</v>
      </c>
      <c r="J70" s="41">
        <v>52235.392439905256</v>
      </c>
      <c r="K70" s="41">
        <f t="shared" si="2"/>
        <v>625565.4603045104</v>
      </c>
      <c r="L70" s="41">
        <v>49736.497560094744</v>
      </c>
      <c r="M70" s="41">
        <v>15913541.327877846</v>
      </c>
      <c r="N70" s="41">
        <v>0</v>
      </c>
    </row>
    <row r="71" spans="1:14" ht="12.75">
      <c r="A71" s="64">
        <v>43861</v>
      </c>
      <c r="B71" s="67"/>
      <c r="C71" s="32">
        <v>44</v>
      </c>
      <c r="D71" s="33">
        <v>16282698.040000001</v>
      </c>
      <c r="E71" s="33">
        <v>39947.38</v>
      </c>
      <c r="F71" s="33">
        <v>62024.51</v>
      </c>
      <c r="G71" s="33">
        <v>101971.89</v>
      </c>
      <c r="I71" s="41">
        <v>101829.61501757559</v>
      </c>
      <c r="J71" s="41">
        <v>51930.36858490921</v>
      </c>
      <c r="K71" s="41">
        <f t="shared" si="2"/>
        <v>623466.078308749</v>
      </c>
      <c r="L71" s="41">
        <v>49899.24643266638</v>
      </c>
      <c r="M71" s="41">
        <v>15863642.08144518</v>
      </c>
      <c r="N71" s="41">
        <v>0</v>
      </c>
    </row>
    <row r="72" spans="1:14" ht="12.75">
      <c r="A72" s="64">
        <v>43890</v>
      </c>
      <c r="B72" s="67"/>
      <c r="C72" s="29">
        <v>45</v>
      </c>
      <c r="D72" s="33">
        <v>16238608.07</v>
      </c>
      <c r="E72" s="33">
        <v>44089.97</v>
      </c>
      <c r="F72" s="33">
        <v>57881.92</v>
      </c>
      <c r="G72" s="33">
        <v>101971.89</v>
      </c>
      <c r="I72" s="41">
        <v>101839.21139060601</v>
      </c>
      <c r="J72" s="41">
        <v>48427.69242880763</v>
      </c>
      <c r="K72" s="41">
        <f t="shared" si="2"/>
        <v>623234.401353457</v>
      </c>
      <c r="L72" s="41">
        <v>53411.51896179837</v>
      </c>
      <c r="M72" s="41">
        <v>15810230.562483381</v>
      </c>
      <c r="N72" s="41">
        <v>0</v>
      </c>
    </row>
    <row r="73" spans="1:14" ht="12.75">
      <c r="A73" s="64">
        <v>43921</v>
      </c>
      <c r="B73" s="67"/>
      <c r="C73" s="32">
        <v>46</v>
      </c>
      <c r="D73" s="33">
        <v>16198343.3</v>
      </c>
      <c r="E73" s="33">
        <v>40264.77</v>
      </c>
      <c r="F73" s="33">
        <v>61707.12</v>
      </c>
      <c r="G73" s="33">
        <v>101971.89</v>
      </c>
      <c r="I73" s="41">
        <v>101830.53866725405</v>
      </c>
      <c r="J73" s="41">
        <v>51593.236452269106</v>
      </c>
      <c r="K73" s="41">
        <f t="shared" si="2"/>
        <v>621129.2149737265</v>
      </c>
      <c r="L73" s="41">
        <v>50237.30221498494</v>
      </c>
      <c r="M73" s="41">
        <v>15759993.260268396</v>
      </c>
      <c r="N73" s="41">
        <v>0</v>
      </c>
    </row>
    <row r="74" spans="1:14" ht="12.75">
      <c r="A74" s="64">
        <v>43951</v>
      </c>
      <c r="B74" s="67"/>
      <c r="C74" s="32">
        <v>47</v>
      </c>
      <c r="D74" s="33">
        <v>16155940.92</v>
      </c>
      <c r="E74" s="33">
        <v>42402.38</v>
      </c>
      <c r="F74" s="33">
        <v>59569.51</v>
      </c>
      <c r="G74" s="33">
        <v>101971.89</v>
      </c>
      <c r="I74" s="41">
        <v>101835.53304556233</v>
      </c>
      <c r="J74" s="41">
        <v>49770.28836974558</v>
      </c>
      <c r="K74" s="41">
        <f t="shared" si="2"/>
        <v>619086.1536789668</v>
      </c>
      <c r="L74" s="41">
        <v>52065.24467581676</v>
      </c>
      <c r="M74" s="41">
        <v>15707928.015592579</v>
      </c>
      <c r="N74" s="41">
        <v>0</v>
      </c>
    </row>
    <row r="75" spans="1:14" ht="12.75">
      <c r="A75" s="64">
        <v>43982</v>
      </c>
      <c r="B75" s="67"/>
      <c r="C75" s="32">
        <v>48</v>
      </c>
      <c r="D75" s="33">
        <v>16115364.01</v>
      </c>
      <c r="E75" s="33">
        <v>40576.91</v>
      </c>
      <c r="F75" s="33">
        <v>61394.98</v>
      </c>
      <c r="G75" s="33">
        <v>101971.89000000001</v>
      </c>
      <c r="I75" s="41">
        <v>101831.45330295715</v>
      </c>
      <c r="J75" s="41">
        <v>51259.39442064618</v>
      </c>
      <c r="K75" s="41">
        <f t="shared" si="2"/>
        <v>616969.2166699441</v>
      </c>
      <c r="L75" s="41">
        <v>50572.058882310965</v>
      </c>
      <c r="M75" s="41">
        <v>15657355.956710268</v>
      </c>
      <c r="N75" s="41">
        <v>0</v>
      </c>
    </row>
    <row r="76" spans="1:14" ht="12.75">
      <c r="A76" s="64">
        <v>44012</v>
      </c>
      <c r="B76" s="67"/>
      <c r="C76" s="32">
        <v>49</v>
      </c>
      <c r="D76" s="33">
        <v>16072658.43</v>
      </c>
      <c r="E76" s="33">
        <v>42705.58</v>
      </c>
      <c r="F76" s="33">
        <v>59266.31</v>
      </c>
      <c r="G76" s="33">
        <v>101971.89</v>
      </c>
      <c r="I76" s="41">
        <v>101836.42107323429</v>
      </c>
      <c r="J76" s="41">
        <v>49446.15826948347</v>
      </c>
      <c r="K76" s="41">
        <f t="shared" si="2"/>
        <v>614914.746588124</v>
      </c>
      <c r="L76" s="41">
        <v>52390.26280375082</v>
      </c>
      <c r="M76" s="41">
        <v>15604965.693906518</v>
      </c>
      <c r="N76" s="41">
        <v>0</v>
      </c>
    </row>
    <row r="77" spans="1:14" ht="12.75">
      <c r="A77" s="64">
        <v>44043</v>
      </c>
      <c r="B77" s="67"/>
      <c r="C77" s="29">
        <v>50</v>
      </c>
      <c r="D77" s="33">
        <v>16031767.07</v>
      </c>
      <c r="E77" s="33">
        <v>40891.36</v>
      </c>
      <c r="F77" s="33">
        <v>61080.53</v>
      </c>
      <c r="G77" s="33">
        <v>101971.89</v>
      </c>
      <c r="I77" s="41">
        <v>101832.37383737537</v>
      </c>
      <c r="J77" s="41">
        <v>50923.399357991686</v>
      </c>
      <c r="K77" s="41">
        <f t="shared" si="2"/>
        <v>612785.9831670524</v>
      </c>
      <c r="L77" s="41">
        <v>50908.97447938368</v>
      </c>
      <c r="M77" s="41">
        <v>15554056.719427135</v>
      </c>
      <c r="N77" s="41">
        <v>0</v>
      </c>
    </row>
    <row r="78" spans="1:14" ht="12.75">
      <c r="A78" s="64">
        <v>44074</v>
      </c>
      <c r="B78" s="67"/>
      <c r="C78" s="32">
        <v>51</v>
      </c>
      <c r="D78" s="33">
        <v>15990721.35</v>
      </c>
      <c r="E78" s="33">
        <v>41045.72</v>
      </c>
      <c r="F78" s="33">
        <v>60926.17</v>
      </c>
      <c r="G78" s="33">
        <v>101971.89</v>
      </c>
      <c r="I78" s="41">
        <v>101832.82898895352</v>
      </c>
      <c r="J78" s="41">
        <v>50757.269031967866</v>
      </c>
      <c r="K78" s="41">
        <f t="shared" si="2"/>
        <v>610651.1656384746</v>
      </c>
      <c r="L78" s="41">
        <v>51075.55995698566</v>
      </c>
      <c r="M78" s="41">
        <v>15502981.159470148</v>
      </c>
      <c r="N78" s="41">
        <v>0</v>
      </c>
    </row>
    <row r="79" spans="1:14" ht="12.75">
      <c r="A79" s="64">
        <v>44104</v>
      </c>
      <c r="B79" s="67"/>
      <c r="C79" s="32">
        <v>52</v>
      </c>
      <c r="D79" s="33">
        <v>15947560.34</v>
      </c>
      <c r="E79" s="33">
        <v>43161.01</v>
      </c>
      <c r="F79" s="33">
        <v>58810.88</v>
      </c>
      <c r="G79" s="33">
        <v>101971.89</v>
      </c>
      <c r="I79" s="41">
        <v>101837.75673860202</v>
      </c>
      <c r="J79" s="41">
        <v>48958.640410257496</v>
      </c>
      <c r="K79" s="41">
        <f t="shared" si="2"/>
        <v>608579.3352064074</v>
      </c>
      <c r="L79" s="41">
        <v>52879.11632834453</v>
      </c>
      <c r="M79" s="41">
        <v>15450102.043141805</v>
      </c>
      <c r="N79" s="41">
        <v>0</v>
      </c>
    </row>
    <row r="80" spans="1:14" ht="12.75">
      <c r="A80" s="64">
        <v>44135</v>
      </c>
      <c r="B80" s="67"/>
      <c r="C80" s="32">
        <v>53</v>
      </c>
      <c r="D80" s="33">
        <v>15906196.61</v>
      </c>
      <c r="E80" s="33">
        <v>41363.73</v>
      </c>
      <c r="F80" s="33">
        <v>60608.16</v>
      </c>
      <c r="G80" s="33">
        <v>101971.89000000001</v>
      </c>
      <c r="I80" s="41">
        <v>101833.75839551594</v>
      </c>
      <c r="J80" s="41">
        <v>50418.0356366855</v>
      </c>
      <c r="K80" s="41">
        <f t="shared" si="2"/>
        <v>606432.5759498233</v>
      </c>
      <c r="L80" s="41">
        <v>51415.72275883044</v>
      </c>
      <c r="M80" s="41">
        <v>15398686.320382975</v>
      </c>
      <c r="N80" s="41">
        <v>0</v>
      </c>
    </row>
    <row r="81" spans="1:14" ht="12.75">
      <c r="A81" s="64">
        <v>44165</v>
      </c>
      <c r="B81" s="67"/>
      <c r="C81" s="32">
        <v>54</v>
      </c>
      <c r="D81" s="33">
        <v>15862726.66</v>
      </c>
      <c r="E81" s="33">
        <v>43469.95</v>
      </c>
      <c r="F81" s="33">
        <v>58501.94</v>
      </c>
      <c r="G81" s="33">
        <v>101971.89</v>
      </c>
      <c r="I81" s="41">
        <v>101838.65910742838</v>
      </c>
      <c r="J81" s="41">
        <v>48629.27578864114</v>
      </c>
      <c r="K81" s="41">
        <f t="shared" si="2"/>
        <v>604349.1511913101</v>
      </c>
      <c r="L81" s="41">
        <v>53209.38331878724</v>
      </c>
      <c r="M81" s="41">
        <v>15345476.937064188</v>
      </c>
      <c r="N81" s="41">
        <v>0</v>
      </c>
    </row>
    <row r="82" spans="1:14" ht="12.75">
      <c r="A82" s="64">
        <v>44196</v>
      </c>
      <c r="B82" s="67"/>
      <c r="C82" s="29">
        <v>55</v>
      </c>
      <c r="D82" s="33">
        <v>15821042.540000001</v>
      </c>
      <c r="E82" s="33">
        <v>41684.12</v>
      </c>
      <c r="F82" s="33">
        <v>60287.77</v>
      </c>
      <c r="G82" s="33">
        <v>101971.89</v>
      </c>
      <c r="I82" s="41">
        <v>101834.69379605449</v>
      </c>
      <c r="J82" s="41">
        <v>50076.614440114514</v>
      </c>
      <c r="K82" s="41">
        <f t="shared" si="2"/>
        <v>602190.3731915194</v>
      </c>
      <c r="L82" s="41">
        <v>51758.07935593997</v>
      </c>
      <c r="M82" s="41">
        <v>15293718.857708247</v>
      </c>
      <c r="N82" s="41">
        <v>0</v>
      </c>
    </row>
    <row r="83" spans="1:14" ht="12.75">
      <c r="A83" s="64">
        <v>44227</v>
      </c>
      <c r="B83" s="67"/>
      <c r="C83" s="32">
        <v>56</v>
      </c>
      <c r="D83" s="33">
        <v>15779201.020000001</v>
      </c>
      <c r="E83" s="33">
        <v>41841.52</v>
      </c>
      <c r="F83" s="33">
        <v>60130.37</v>
      </c>
      <c r="G83" s="33">
        <v>101971.89</v>
      </c>
      <c r="I83" s="41">
        <v>101971.89</v>
      </c>
      <c r="J83" s="41">
        <v>50044.44670661198</v>
      </c>
      <c r="K83" s="41">
        <f t="shared" si="2"/>
        <v>600304.4513132222</v>
      </c>
      <c r="L83" s="41">
        <v>51927.443293388016</v>
      </c>
      <c r="M83" s="41">
        <v>15241791.414414858</v>
      </c>
      <c r="N83" s="41">
        <v>0</v>
      </c>
    </row>
    <row r="84" spans="1:14" ht="12.75">
      <c r="A84" s="64">
        <v>44255</v>
      </c>
      <c r="B84" s="67"/>
      <c r="C84" s="32">
        <v>57</v>
      </c>
      <c r="D84" s="33">
        <v>15731397.740000002</v>
      </c>
      <c r="E84" s="33">
        <v>47803.28</v>
      </c>
      <c r="F84" s="33">
        <v>54168.61</v>
      </c>
      <c r="G84" s="33">
        <v>101971.89</v>
      </c>
      <c r="I84" s="41">
        <v>101971.89</v>
      </c>
      <c r="J84" s="41">
        <v>45047.9612914928</v>
      </c>
      <c r="K84" s="41">
        <f t="shared" si="2"/>
        <v>596924.7201759074</v>
      </c>
      <c r="L84" s="41">
        <v>56923.9287085072</v>
      </c>
      <c r="M84" s="41">
        <v>15184867.485706352</v>
      </c>
      <c r="N84" s="41">
        <v>0</v>
      </c>
    </row>
    <row r="85" spans="1:14" ht="12.75">
      <c r="A85" s="64">
        <v>44286</v>
      </c>
      <c r="B85" s="67"/>
      <c r="C85" s="32">
        <v>58</v>
      </c>
      <c r="D85" s="33">
        <v>15689217.320000002</v>
      </c>
      <c r="E85" s="33">
        <v>42180.42</v>
      </c>
      <c r="F85" s="33">
        <v>59791.47</v>
      </c>
      <c r="G85" s="33">
        <v>101971.89</v>
      </c>
      <c r="I85" s="41">
        <v>101971.89</v>
      </c>
      <c r="J85" s="41">
        <v>49688.260828228005</v>
      </c>
      <c r="K85" s="41">
        <f t="shared" si="2"/>
        <v>595019.7445518662</v>
      </c>
      <c r="L85" s="41">
        <v>52283.629171771994</v>
      </c>
      <c r="M85" s="41">
        <v>15132583.85653458</v>
      </c>
      <c r="N85" s="41">
        <v>0</v>
      </c>
    </row>
    <row r="86" spans="1:14" ht="12.75">
      <c r="A86" s="64">
        <v>44316</v>
      </c>
      <c r="B86" s="67"/>
      <c r="C86" s="32">
        <v>59</v>
      </c>
      <c r="D86" s="33">
        <v>15644954.030000003</v>
      </c>
      <c r="E86" s="33">
        <v>44263.29</v>
      </c>
      <c r="F86" s="33">
        <v>57708.6</v>
      </c>
      <c r="G86" s="33">
        <v>101971.89</v>
      </c>
      <c r="I86" s="41">
        <v>101971.89</v>
      </c>
      <c r="J86" s="41">
        <v>47919.84887902617</v>
      </c>
      <c r="K86" s="41">
        <f t="shared" si="2"/>
        <v>593169.3050611467</v>
      </c>
      <c r="L86" s="41">
        <v>54052.04112097383</v>
      </c>
      <c r="M86" s="41">
        <v>15078531.815413605</v>
      </c>
      <c r="N86" s="41">
        <v>0</v>
      </c>
    </row>
    <row r="87" spans="1:14" ht="12.75">
      <c r="A87" s="64">
        <v>44347</v>
      </c>
      <c r="B87" s="67"/>
      <c r="C87" s="29">
        <v>60</v>
      </c>
      <c r="D87" s="33">
        <v>15602447.050000003</v>
      </c>
      <c r="E87" s="33">
        <v>42506.98</v>
      </c>
      <c r="F87" s="33">
        <v>59464.91</v>
      </c>
      <c r="G87" s="33">
        <v>101971.89000000001</v>
      </c>
      <c r="I87" s="41">
        <v>101971.89000000001</v>
      </c>
      <c r="J87" s="41">
        <v>49340.30688488118</v>
      </c>
      <c r="K87" s="41">
        <f t="shared" si="2"/>
        <v>591250.217525382</v>
      </c>
      <c r="L87" s="41">
        <v>52631.583115118825</v>
      </c>
      <c r="M87" s="41">
        <v>15025900.232298486</v>
      </c>
      <c r="N87" s="41">
        <v>0</v>
      </c>
    </row>
    <row r="88" spans="1:14" ht="12.75">
      <c r="A88" s="64">
        <v>44377</v>
      </c>
      <c r="B88" s="67"/>
      <c r="C88" s="32">
        <v>61</v>
      </c>
      <c r="D88" s="33">
        <v>15557866.500000002</v>
      </c>
      <c r="E88" s="33">
        <v>44580.55</v>
      </c>
      <c r="F88" s="33">
        <v>57391.34</v>
      </c>
      <c r="G88" s="33">
        <v>101971.89</v>
      </c>
      <c r="I88" s="41">
        <v>101971.89</v>
      </c>
      <c r="J88" s="41">
        <v>47582.017402278536</v>
      </c>
      <c r="K88" s="41">
        <f t="shared" si="2"/>
        <v>589386.076658177</v>
      </c>
      <c r="L88" s="41">
        <v>54389.87259772146</v>
      </c>
      <c r="M88" s="41">
        <v>14971510.359700764</v>
      </c>
      <c r="N88" s="41">
        <v>0</v>
      </c>
    </row>
    <row r="89" spans="1:14" ht="12.75">
      <c r="A89" s="64">
        <v>44408</v>
      </c>
      <c r="B89" s="67"/>
      <c r="C89" s="32">
        <v>62</v>
      </c>
      <c r="D89" s="33">
        <v>15515030.490000002</v>
      </c>
      <c r="E89" s="33">
        <v>42836.01</v>
      </c>
      <c r="F89" s="33">
        <v>59135.88</v>
      </c>
      <c r="G89" s="33">
        <v>101971.89</v>
      </c>
      <c r="I89" s="41">
        <v>101971.89</v>
      </c>
      <c r="J89" s="41">
        <v>48990.10889924305</v>
      </c>
      <c r="K89" s="41">
        <f t="shared" si="2"/>
        <v>587452.7861994283</v>
      </c>
      <c r="L89" s="41">
        <v>52981.78110075695</v>
      </c>
      <c r="M89" s="41">
        <v>14918528.578600006</v>
      </c>
      <c r="N89" s="41">
        <v>0</v>
      </c>
    </row>
    <row r="90" spans="1:14" ht="12.75">
      <c r="A90" s="64">
        <v>44439</v>
      </c>
      <c r="B90" s="67"/>
      <c r="C90" s="32">
        <v>63</v>
      </c>
      <c r="D90" s="33">
        <v>15472032.690000001</v>
      </c>
      <c r="E90" s="33">
        <v>42997.8</v>
      </c>
      <c r="F90" s="33">
        <v>58974.09</v>
      </c>
      <c r="G90" s="33">
        <v>101971.89</v>
      </c>
      <c r="I90" s="41">
        <v>101971.89</v>
      </c>
      <c r="J90" s="41">
        <v>48816.74073775225</v>
      </c>
      <c r="K90" s="41">
        <f t="shared" si="2"/>
        <v>585512.2579052127</v>
      </c>
      <c r="L90" s="41">
        <v>53155.14926224775</v>
      </c>
      <c r="M90" s="41">
        <v>14865373.429337759</v>
      </c>
      <c r="N90" s="41">
        <v>0</v>
      </c>
    </row>
    <row r="91" spans="1:14" ht="12.75">
      <c r="A91" s="64">
        <v>44469</v>
      </c>
      <c r="B91" s="67"/>
      <c r="C91" s="32">
        <v>64</v>
      </c>
      <c r="D91" s="33">
        <v>15426975.340000002</v>
      </c>
      <c r="E91" s="33">
        <v>45057.35</v>
      </c>
      <c r="F91" s="33">
        <v>56914.54</v>
      </c>
      <c r="G91" s="33">
        <v>101971.89</v>
      </c>
      <c r="I91" s="41">
        <v>101971.89</v>
      </c>
      <c r="J91" s="41">
        <v>47073.68252623623</v>
      </c>
      <c r="K91" s="41">
        <f t="shared" si="2"/>
        <v>583627.3000211915</v>
      </c>
      <c r="L91" s="41">
        <v>54898.20747376377</v>
      </c>
      <c r="M91" s="41">
        <v>14810475.221863994</v>
      </c>
      <c r="N91" s="41">
        <v>0</v>
      </c>
    </row>
    <row r="92" spans="1:14" ht="12.75">
      <c r="A92" s="64">
        <v>44500</v>
      </c>
      <c r="B92" s="67"/>
      <c r="C92" s="29">
        <v>65</v>
      </c>
      <c r="D92" s="33">
        <v>15383644.790000001</v>
      </c>
      <c r="E92" s="33">
        <v>43330.55</v>
      </c>
      <c r="F92" s="33">
        <v>58641.34</v>
      </c>
      <c r="G92" s="33">
        <v>101971.89</v>
      </c>
      <c r="I92" s="41">
        <v>101971.89</v>
      </c>
      <c r="J92" s="41">
        <v>48463.166142654954</v>
      </c>
      <c r="K92" s="41">
        <f t="shared" si="2"/>
        <v>581672.4305271609</v>
      </c>
      <c r="L92" s="41">
        <v>53508.723857345045</v>
      </c>
      <c r="M92" s="41">
        <v>14756966.49800665</v>
      </c>
      <c r="N92" s="41">
        <v>0</v>
      </c>
    </row>
    <row r="93" spans="1:14" ht="12.75">
      <c r="A93" s="64">
        <v>44530</v>
      </c>
      <c r="B93" s="67"/>
      <c r="C93" s="32">
        <v>66</v>
      </c>
      <c r="D93" s="33">
        <v>15338264.180000002</v>
      </c>
      <c r="E93" s="33">
        <v>45380.61</v>
      </c>
      <c r="F93" s="33">
        <v>56591.28</v>
      </c>
      <c r="G93" s="33">
        <v>101971.89</v>
      </c>
      <c r="I93" s="41">
        <v>101971.88999999998</v>
      </c>
      <c r="J93" s="41">
        <v>46730.39391035439</v>
      </c>
      <c r="K93" s="41">
        <f t="shared" si="2"/>
        <v>579773.5486488739</v>
      </c>
      <c r="L93" s="41">
        <v>55241.4960896456</v>
      </c>
      <c r="M93" s="41">
        <v>14701725.001917005</v>
      </c>
      <c r="N93" s="41">
        <v>0</v>
      </c>
    </row>
    <row r="94" spans="1:14" ht="12.75">
      <c r="A94" s="64">
        <v>44561</v>
      </c>
      <c r="B94" s="67"/>
      <c r="C94" s="32">
        <v>67</v>
      </c>
      <c r="D94" s="33">
        <v>15294598.390000002</v>
      </c>
      <c r="E94" s="33">
        <v>43665.79</v>
      </c>
      <c r="F94" s="33">
        <v>58306.1</v>
      </c>
      <c r="G94" s="33">
        <v>101971.89</v>
      </c>
      <c r="I94" s="41">
        <v>101971.89</v>
      </c>
      <c r="J94" s="41">
        <v>48107.311256272864</v>
      </c>
      <c r="K94" s="41">
        <f t="shared" si="2"/>
        <v>577804.2454650324</v>
      </c>
      <c r="L94" s="41">
        <v>53864.578743727136</v>
      </c>
      <c r="M94" s="41">
        <v>14647860.423173277</v>
      </c>
      <c r="N94" s="41">
        <v>0</v>
      </c>
    </row>
    <row r="95" spans="1:14" ht="12.75">
      <c r="A95" s="64">
        <v>44592</v>
      </c>
      <c r="B95" s="67"/>
      <c r="C95" s="32">
        <v>68</v>
      </c>
      <c r="D95" s="33">
        <v>15250767.630000003</v>
      </c>
      <c r="E95" s="33">
        <v>43830.76</v>
      </c>
      <c r="F95" s="33">
        <v>58141.13</v>
      </c>
      <c r="G95" s="33">
        <v>101971.89</v>
      </c>
      <c r="I95" s="41">
        <v>101971.89</v>
      </c>
      <c r="J95" s="41">
        <v>47931.054384717005</v>
      </c>
      <c r="K95" s="41">
        <f t="shared" si="2"/>
        <v>575690.8531431374</v>
      </c>
      <c r="L95" s="41">
        <v>54040.835615282995</v>
      </c>
      <c r="M95" s="41">
        <v>14593819.587557994</v>
      </c>
      <c r="N95" s="41">
        <v>0</v>
      </c>
    </row>
    <row r="96" spans="1:14" ht="12.75">
      <c r="A96" s="64">
        <v>44620</v>
      </c>
      <c r="B96" s="67"/>
      <c r="C96" s="32">
        <v>69</v>
      </c>
      <c r="D96" s="33">
        <v>15201160.740000002</v>
      </c>
      <c r="E96" s="33">
        <v>49606.89</v>
      </c>
      <c r="F96" s="33">
        <v>52365</v>
      </c>
      <c r="G96" s="33">
        <v>101971.89</v>
      </c>
      <c r="I96" s="41">
        <v>101971.89000000001</v>
      </c>
      <c r="J96" s="41">
        <v>43132.84455878252</v>
      </c>
      <c r="K96" s="41">
        <f t="shared" si="2"/>
        <v>573775.7364104271</v>
      </c>
      <c r="L96" s="41">
        <v>58839.04544121749</v>
      </c>
      <c r="M96" s="41">
        <v>14534980.542116776</v>
      </c>
      <c r="N96" s="41">
        <v>0</v>
      </c>
    </row>
    <row r="97" spans="1:14" ht="12.75">
      <c r="A97" s="64">
        <v>44651</v>
      </c>
      <c r="B97" s="67"/>
      <c r="C97" s="29">
        <v>70</v>
      </c>
      <c r="D97" s="33">
        <v>15156976.570000002</v>
      </c>
      <c r="E97" s="33">
        <v>44184.17</v>
      </c>
      <c r="F97" s="33">
        <v>57787.72</v>
      </c>
      <c r="G97" s="33">
        <v>101971.89</v>
      </c>
      <c r="I97" s="41">
        <v>101971.88999999998</v>
      </c>
      <c r="J97" s="41">
        <v>47561.686329482116</v>
      </c>
      <c r="K97" s="41">
        <f t="shared" si="2"/>
        <v>571649.1619116813</v>
      </c>
      <c r="L97" s="41">
        <v>54410.203670517876</v>
      </c>
      <c r="M97" s="41">
        <v>14480570.338446258</v>
      </c>
      <c r="N97" s="41">
        <v>0</v>
      </c>
    </row>
    <row r="98" spans="1:14" ht="12.75">
      <c r="A98" s="64">
        <v>44681</v>
      </c>
      <c r="B98" s="67"/>
      <c r="C98" s="32">
        <v>71</v>
      </c>
      <c r="D98" s="33">
        <v>15110766.720000003</v>
      </c>
      <c r="E98" s="33">
        <v>46209.85</v>
      </c>
      <c r="F98" s="33">
        <v>55762.04</v>
      </c>
      <c r="G98" s="33">
        <v>101971.89</v>
      </c>
      <c r="I98" s="41">
        <v>101971.89</v>
      </c>
      <c r="J98" s="41">
        <v>45855.13940507982</v>
      </c>
      <c r="K98" s="41">
        <f aca="true" t="shared" si="3" ref="K98:K161">SUM(J87:J98)</f>
        <v>569584.4524377349</v>
      </c>
      <c r="L98" s="41">
        <v>56116.75059492018</v>
      </c>
      <c r="M98" s="41">
        <v>14424453.587851338</v>
      </c>
      <c r="N98" s="41">
        <v>0</v>
      </c>
    </row>
    <row r="99" spans="1:14" ht="12.75">
      <c r="A99" s="64">
        <v>44712</v>
      </c>
      <c r="B99" s="67"/>
      <c r="C99" s="32">
        <v>72</v>
      </c>
      <c r="D99" s="33">
        <v>15066240.840000002</v>
      </c>
      <c r="E99" s="33">
        <v>44525.88</v>
      </c>
      <c r="F99" s="33">
        <v>57446.01</v>
      </c>
      <c r="G99" s="33">
        <v>101971.89</v>
      </c>
      <c r="I99" s="41">
        <v>101971.89</v>
      </c>
      <c r="J99" s="41">
        <v>47200.01757358021</v>
      </c>
      <c r="K99" s="41">
        <f t="shared" si="3"/>
        <v>567444.163126434</v>
      </c>
      <c r="L99" s="41">
        <v>54771.87242641979</v>
      </c>
      <c r="M99" s="41">
        <v>14369681.715424918</v>
      </c>
      <c r="N99" s="41">
        <v>0</v>
      </c>
    </row>
    <row r="100" spans="1:14" ht="12.75">
      <c r="A100" s="64">
        <v>44742</v>
      </c>
      <c r="B100" s="67"/>
      <c r="C100" s="32">
        <v>73</v>
      </c>
      <c r="D100" s="33">
        <v>15019699.030000001</v>
      </c>
      <c r="E100" s="33">
        <v>46541.81</v>
      </c>
      <c r="F100" s="33">
        <v>55430.08</v>
      </c>
      <c r="G100" s="33">
        <v>101971.89</v>
      </c>
      <c r="I100" s="41">
        <v>101971.89</v>
      </c>
      <c r="J100" s="41">
        <v>45503.99209884557</v>
      </c>
      <c r="K100" s="41">
        <f t="shared" si="3"/>
        <v>565366.137823001</v>
      </c>
      <c r="L100" s="41">
        <v>56467.89790115443</v>
      </c>
      <c r="M100" s="41">
        <v>14313213.817523763</v>
      </c>
      <c r="N100" s="41">
        <v>0</v>
      </c>
    </row>
    <row r="101" spans="1:14" ht="12.75">
      <c r="A101" s="64">
        <v>44773</v>
      </c>
      <c r="B101" s="67"/>
      <c r="C101" s="32">
        <v>74</v>
      </c>
      <c r="D101" s="33">
        <v>14974828.9</v>
      </c>
      <c r="E101" s="33">
        <v>44870.13</v>
      </c>
      <c r="F101" s="33">
        <v>57101.76</v>
      </c>
      <c r="G101" s="33">
        <v>101971.89</v>
      </c>
      <c r="I101" s="41">
        <v>101971.89</v>
      </c>
      <c r="J101" s="41">
        <v>46836.01632511942</v>
      </c>
      <c r="K101" s="41">
        <f t="shared" si="3"/>
        <v>563212.0452488774</v>
      </c>
      <c r="L101" s="41">
        <v>55135.87367488058</v>
      </c>
      <c r="M101" s="41">
        <v>14258077.943848882</v>
      </c>
      <c r="N101" s="41">
        <v>0</v>
      </c>
    </row>
    <row r="102" spans="1:14" ht="12.75">
      <c r="A102" s="64">
        <v>44804</v>
      </c>
      <c r="B102" s="67"/>
      <c r="C102" s="29">
        <v>75</v>
      </c>
      <c r="D102" s="33">
        <v>14929789.18</v>
      </c>
      <c r="E102" s="33">
        <v>45039.72</v>
      </c>
      <c r="F102" s="33">
        <v>56932.17</v>
      </c>
      <c r="G102" s="33">
        <v>101971.89</v>
      </c>
      <c r="I102" s="41">
        <v>101971.88999999998</v>
      </c>
      <c r="J102" s="41">
        <v>46655.599494038834</v>
      </c>
      <c r="K102" s="41">
        <f t="shared" si="3"/>
        <v>561050.9040051639</v>
      </c>
      <c r="L102" s="41">
        <v>55316.29050596116</v>
      </c>
      <c r="M102" s="41">
        <v>14202761.653342921</v>
      </c>
      <c r="N102" s="41">
        <v>0</v>
      </c>
    </row>
    <row r="103" spans="1:14" ht="12.75">
      <c r="A103" s="64">
        <v>44834</v>
      </c>
      <c r="B103" s="67"/>
      <c r="C103" s="32">
        <v>76</v>
      </c>
      <c r="D103" s="33">
        <v>14882748.19</v>
      </c>
      <c r="E103" s="33">
        <v>47040.99</v>
      </c>
      <c r="F103" s="33">
        <v>54930.9</v>
      </c>
      <c r="G103" s="33">
        <v>101971.89</v>
      </c>
      <c r="I103" s="41">
        <v>101971.88999999998</v>
      </c>
      <c r="J103" s="41">
        <v>44975.41190225258</v>
      </c>
      <c r="K103" s="41">
        <f t="shared" si="3"/>
        <v>558952.6333811803</v>
      </c>
      <c r="L103" s="41">
        <v>56996.478097747415</v>
      </c>
      <c r="M103" s="41">
        <v>14145765.175245173</v>
      </c>
      <c r="N103" s="41">
        <v>0</v>
      </c>
    </row>
    <row r="104" spans="1:14" ht="12.75">
      <c r="A104" s="64">
        <v>44865</v>
      </c>
      <c r="B104" s="67"/>
      <c r="C104" s="32">
        <v>77</v>
      </c>
      <c r="D104" s="33">
        <v>14837360.309999999</v>
      </c>
      <c r="E104" s="33">
        <v>45387.88</v>
      </c>
      <c r="F104" s="33">
        <v>56584.01</v>
      </c>
      <c r="G104" s="33">
        <v>101971.89</v>
      </c>
      <c r="I104" s="41">
        <v>101971.89</v>
      </c>
      <c r="J104" s="41">
        <v>46288.08715677448</v>
      </c>
      <c r="K104" s="41">
        <f t="shared" si="3"/>
        <v>556777.5543952999</v>
      </c>
      <c r="L104" s="41">
        <v>55683.802843225516</v>
      </c>
      <c r="M104" s="41">
        <v>14090081.372401947</v>
      </c>
      <c r="N104" s="41">
        <v>0</v>
      </c>
    </row>
    <row r="105" spans="1:14" ht="12.75">
      <c r="A105" s="64">
        <v>44895</v>
      </c>
      <c r="B105" s="67"/>
      <c r="C105" s="32">
        <v>78</v>
      </c>
      <c r="D105" s="33">
        <v>14789981.11</v>
      </c>
      <c r="E105" s="33">
        <v>47379.2</v>
      </c>
      <c r="F105" s="33">
        <v>54592.69</v>
      </c>
      <c r="G105" s="33">
        <v>101971.89</v>
      </c>
      <c r="I105" s="41">
        <v>101971.89</v>
      </c>
      <c r="J105" s="41">
        <v>44618.591012606164</v>
      </c>
      <c r="K105" s="41">
        <f t="shared" si="3"/>
        <v>554665.7514975516</v>
      </c>
      <c r="L105" s="41">
        <v>57353.298987393835</v>
      </c>
      <c r="M105" s="41">
        <v>14032728.073414553</v>
      </c>
      <c r="N105" s="41">
        <v>0</v>
      </c>
    </row>
    <row r="106" spans="1:14" ht="12.75">
      <c r="A106" s="64">
        <v>44926</v>
      </c>
      <c r="B106" s="67"/>
      <c r="C106" s="32">
        <v>79</v>
      </c>
      <c r="D106" s="33">
        <v>14744242.45</v>
      </c>
      <c r="E106" s="33">
        <v>45738.66</v>
      </c>
      <c r="F106" s="33">
        <v>56233.23</v>
      </c>
      <c r="G106" s="33">
        <v>101971.89000000001</v>
      </c>
      <c r="I106" s="41">
        <v>101971.89000000001</v>
      </c>
      <c r="J106" s="41">
        <v>45918.20464022874</v>
      </c>
      <c r="K106" s="41">
        <f t="shared" si="3"/>
        <v>552476.6448815075</v>
      </c>
      <c r="L106" s="41">
        <v>56053.68535977128</v>
      </c>
      <c r="M106" s="41">
        <v>13976674.388054783</v>
      </c>
      <c r="N106" s="41">
        <v>0</v>
      </c>
    </row>
    <row r="107" spans="1:14" ht="12.75">
      <c r="A107" s="64">
        <v>44957</v>
      </c>
      <c r="B107" s="67"/>
      <c r="C107" s="29">
        <v>80</v>
      </c>
      <c r="D107" s="33">
        <v>14698330.889999999</v>
      </c>
      <c r="E107" s="33">
        <v>45911.56</v>
      </c>
      <c r="F107" s="33">
        <v>56060.33</v>
      </c>
      <c r="G107" s="33">
        <v>101971.89</v>
      </c>
      <c r="I107" s="41">
        <v>101971.89</v>
      </c>
      <c r="J107" s="41">
        <v>45734.78452535704</v>
      </c>
      <c r="K107" s="41">
        <f t="shared" si="3"/>
        <v>550280.3750221475</v>
      </c>
      <c r="L107" s="41">
        <v>56237.10547464296</v>
      </c>
      <c r="M107" s="41">
        <v>13920437.28258014</v>
      </c>
      <c r="N107" s="41">
        <v>0</v>
      </c>
    </row>
    <row r="108" spans="1:14" ht="12.75">
      <c r="A108" s="64">
        <v>44985</v>
      </c>
      <c r="B108" s="67"/>
      <c r="C108" s="32">
        <v>81</v>
      </c>
      <c r="D108" s="33">
        <v>14646837.37</v>
      </c>
      <c r="E108" s="33">
        <v>51493.52</v>
      </c>
      <c r="F108" s="33">
        <v>50478.37</v>
      </c>
      <c r="G108" s="33">
        <v>101971.89</v>
      </c>
      <c r="I108" s="41">
        <v>101971.89</v>
      </c>
      <c r="J108" s="41">
        <v>41142.62574629241</v>
      </c>
      <c r="K108" s="41">
        <f t="shared" si="3"/>
        <v>548290.1562096574</v>
      </c>
      <c r="L108" s="41">
        <v>60829.26425370759</v>
      </c>
      <c r="M108" s="41">
        <v>13859608.018326432</v>
      </c>
      <c r="N108" s="41">
        <v>0</v>
      </c>
    </row>
    <row r="109" spans="1:14" ht="12.75">
      <c r="A109" s="64">
        <v>45016</v>
      </c>
      <c r="B109" s="67"/>
      <c r="C109" s="32">
        <v>82</v>
      </c>
      <c r="D109" s="33">
        <v>14600557.19</v>
      </c>
      <c r="E109" s="33">
        <v>46280.18</v>
      </c>
      <c r="F109" s="33">
        <v>55691.71</v>
      </c>
      <c r="G109" s="33">
        <v>101971.89</v>
      </c>
      <c r="I109" s="41">
        <v>101971.89</v>
      </c>
      <c r="J109" s="41">
        <v>45351.71734885705</v>
      </c>
      <c r="K109" s="41">
        <f t="shared" si="3"/>
        <v>546080.1872290324</v>
      </c>
      <c r="L109" s="41">
        <v>56620.17265114295</v>
      </c>
      <c r="M109" s="41">
        <v>13802987.845675288</v>
      </c>
      <c r="N109" s="41">
        <v>0</v>
      </c>
    </row>
    <row r="110" spans="1:14" ht="12.75">
      <c r="A110" s="64">
        <v>45046</v>
      </c>
      <c r="B110" s="67"/>
      <c r="C110" s="32">
        <v>83</v>
      </c>
      <c r="D110" s="33">
        <v>14552311.17</v>
      </c>
      <c r="E110" s="33">
        <v>48246.02</v>
      </c>
      <c r="F110" s="33">
        <v>53725.87</v>
      </c>
      <c r="G110" s="33">
        <v>101971.89</v>
      </c>
      <c r="I110" s="41">
        <v>101971.89</v>
      </c>
      <c r="J110" s="41">
        <v>43709.461511305075</v>
      </c>
      <c r="K110" s="41">
        <f t="shared" si="3"/>
        <v>543934.5093352576</v>
      </c>
      <c r="L110" s="41">
        <v>58262.428488694924</v>
      </c>
      <c r="M110" s="41">
        <v>13744725.417186594</v>
      </c>
      <c r="N110" s="41">
        <v>0</v>
      </c>
    </row>
    <row r="111" spans="1:14" ht="12.75">
      <c r="A111" s="64">
        <v>45077</v>
      </c>
      <c r="B111" s="67"/>
      <c r="C111" s="32">
        <v>84</v>
      </c>
      <c r="D111" s="33">
        <v>14505673.459999999</v>
      </c>
      <c r="E111" s="33">
        <v>46637.71</v>
      </c>
      <c r="F111" s="33">
        <v>55334.18</v>
      </c>
      <c r="G111" s="33">
        <v>101971.89</v>
      </c>
      <c r="I111" s="41">
        <v>101971.89</v>
      </c>
      <c r="J111" s="41">
        <v>44975.795948460574</v>
      </c>
      <c r="K111" s="41">
        <f t="shared" si="3"/>
        <v>541710.2877101379</v>
      </c>
      <c r="L111" s="41">
        <v>56996.094051539425</v>
      </c>
      <c r="M111" s="41">
        <v>13687729.323135054</v>
      </c>
      <c r="N111" s="41">
        <v>0</v>
      </c>
    </row>
    <row r="112" spans="1:14" ht="12.75">
      <c r="A112" s="64">
        <v>45107</v>
      </c>
      <c r="B112" s="67"/>
      <c r="C112" s="29">
        <v>85</v>
      </c>
      <c r="D112" s="33">
        <v>14457080.11</v>
      </c>
      <c r="E112" s="33">
        <v>48593.35</v>
      </c>
      <c r="F112" s="33">
        <v>53378.54</v>
      </c>
      <c r="G112" s="33">
        <v>101971.89</v>
      </c>
      <c r="I112" s="41">
        <v>101971.89</v>
      </c>
      <c r="J112" s="41">
        <v>43344.47618992767</v>
      </c>
      <c r="K112" s="41">
        <f t="shared" si="3"/>
        <v>539550.77180122</v>
      </c>
      <c r="L112" s="41">
        <v>58627.41381007233</v>
      </c>
      <c r="M112" s="41">
        <v>13629101.909324981</v>
      </c>
      <c r="N112" s="41">
        <v>0</v>
      </c>
    </row>
    <row r="113" spans="1:14" ht="12.75">
      <c r="A113" s="64">
        <v>45138</v>
      </c>
      <c r="B113" s="67"/>
      <c r="C113" s="32">
        <v>86</v>
      </c>
      <c r="D113" s="33">
        <v>14410082.19</v>
      </c>
      <c r="E113" s="33">
        <v>46997.92</v>
      </c>
      <c r="F113" s="33">
        <v>54973.97</v>
      </c>
      <c r="G113" s="33">
        <v>101971.89</v>
      </c>
      <c r="I113" s="41">
        <v>101971.89</v>
      </c>
      <c r="J113" s="41">
        <v>44597.45013662452</v>
      </c>
      <c r="K113" s="41">
        <f t="shared" si="3"/>
        <v>537312.2056127251</v>
      </c>
      <c r="L113" s="41">
        <v>57374.43986337548</v>
      </c>
      <c r="M113" s="41">
        <v>13571727.469461605</v>
      </c>
      <c r="N113" s="41">
        <v>0</v>
      </c>
    </row>
    <row r="114" spans="1:14" ht="12.75">
      <c r="A114" s="64">
        <v>45169</v>
      </c>
      <c r="B114" s="67"/>
      <c r="C114" s="32">
        <v>87</v>
      </c>
      <c r="D114" s="33">
        <v>14362906.54</v>
      </c>
      <c r="E114" s="33">
        <v>47175.65</v>
      </c>
      <c r="F114" s="33">
        <v>54796.24</v>
      </c>
      <c r="G114" s="33">
        <v>101971.89</v>
      </c>
      <c r="I114" s="41">
        <v>101971.89</v>
      </c>
      <c r="J114" s="41">
        <v>44409.708219516026</v>
      </c>
      <c r="K114" s="41">
        <f t="shared" si="3"/>
        <v>535066.3143382022</v>
      </c>
      <c r="L114" s="41">
        <v>57562.181780483974</v>
      </c>
      <c r="M114" s="41">
        <v>13514165.287681121</v>
      </c>
      <c r="N114" s="41">
        <v>0</v>
      </c>
    </row>
    <row r="115" spans="1:14" ht="12.75">
      <c r="A115" s="64">
        <v>45199</v>
      </c>
      <c r="B115" s="67"/>
      <c r="C115" s="32">
        <v>88</v>
      </c>
      <c r="D115" s="33">
        <v>14313790.6</v>
      </c>
      <c r="E115" s="33">
        <v>49115.94</v>
      </c>
      <c r="F115" s="33">
        <v>52855.95</v>
      </c>
      <c r="G115" s="33">
        <v>101971.89</v>
      </c>
      <c r="I115" s="41">
        <v>101971.89</v>
      </c>
      <c r="J115" s="41">
        <v>42794.85674432355</v>
      </c>
      <c r="K115" s="41">
        <f t="shared" si="3"/>
        <v>532885.7591802733</v>
      </c>
      <c r="L115" s="41">
        <v>59177.03325567645</v>
      </c>
      <c r="M115" s="41">
        <v>13454988.254425446</v>
      </c>
      <c r="N115" s="41">
        <v>0</v>
      </c>
    </row>
    <row r="116" spans="1:14" ht="12.75">
      <c r="A116" s="64">
        <v>45230</v>
      </c>
      <c r="B116" s="67"/>
      <c r="C116" s="32">
        <v>89</v>
      </c>
      <c r="D116" s="33">
        <v>14266250.639999999</v>
      </c>
      <c r="E116" s="33">
        <v>47539.96</v>
      </c>
      <c r="F116" s="33">
        <v>54431.93</v>
      </c>
      <c r="G116" s="33">
        <v>101971.89</v>
      </c>
      <c r="I116" s="41">
        <v>101971.89</v>
      </c>
      <c r="J116" s="41">
        <v>44027.711565869926</v>
      </c>
      <c r="K116" s="41">
        <f t="shared" si="3"/>
        <v>530625.3835893688</v>
      </c>
      <c r="L116" s="41">
        <v>57944.17843413007</v>
      </c>
      <c r="M116" s="41">
        <v>13397044.075991316</v>
      </c>
      <c r="N116" s="41">
        <v>0</v>
      </c>
    </row>
    <row r="117" spans="1:14" ht="12.75">
      <c r="A117" s="64">
        <v>45260</v>
      </c>
      <c r="B117" s="67"/>
      <c r="C117" s="29">
        <v>90</v>
      </c>
      <c r="D117" s="33">
        <v>14216780.809999999</v>
      </c>
      <c r="E117" s="33">
        <v>49469.83</v>
      </c>
      <c r="F117" s="33">
        <v>52502.06</v>
      </c>
      <c r="G117" s="33">
        <v>101971.89</v>
      </c>
      <c r="I117" s="41">
        <v>101971.89</v>
      </c>
      <c r="J117" s="41">
        <v>42423.972907305826</v>
      </c>
      <c r="K117" s="41">
        <f t="shared" si="3"/>
        <v>528430.7654840684</v>
      </c>
      <c r="L117" s="41">
        <v>59547.91709269417</v>
      </c>
      <c r="M117" s="41">
        <v>13337496.158898622</v>
      </c>
      <c r="N117" s="41">
        <v>0</v>
      </c>
    </row>
    <row r="118" spans="1:14" ht="12.75">
      <c r="A118" s="64">
        <v>45291</v>
      </c>
      <c r="B118" s="67"/>
      <c r="C118" s="32">
        <v>91</v>
      </c>
      <c r="D118" s="33">
        <v>14168873.819999998</v>
      </c>
      <c r="E118" s="33">
        <v>47906.99</v>
      </c>
      <c r="F118" s="33">
        <v>54064.9</v>
      </c>
      <c r="G118" s="33">
        <v>101971.89</v>
      </c>
      <c r="I118" s="41">
        <v>101971.89</v>
      </c>
      <c r="J118" s="41">
        <v>43643.2513199516</v>
      </c>
      <c r="K118" s="41">
        <f t="shared" si="3"/>
        <v>526155.8121637913</v>
      </c>
      <c r="L118" s="41">
        <v>58328.638680048396</v>
      </c>
      <c r="M118" s="41">
        <v>13279167.520218574</v>
      </c>
      <c r="N118" s="41">
        <v>0</v>
      </c>
    </row>
    <row r="119" spans="1:14" ht="12.75">
      <c r="A119" s="64">
        <v>45322</v>
      </c>
      <c r="B119" s="67"/>
      <c r="C119" s="29">
        <v>92</v>
      </c>
      <c r="D119" s="33">
        <v>14120785.629999999</v>
      </c>
      <c r="E119" s="33">
        <v>48088.19</v>
      </c>
      <c r="F119" s="33">
        <v>53883.7</v>
      </c>
      <c r="G119" s="33">
        <v>101971.89</v>
      </c>
      <c r="I119" s="41">
        <v>101853.16763100473</v>
      </c>
      <c r="J119" s="41">
        <v>43333.66468327551</v>
      </c>
      <c r="K119" s="41">
        <f t="shared" si="3"/>
        <v>523754.69232170976</v>
      </c>
      <c r="L119" s="41">
        <v>58519.50294772923</v>
      </c>
      <c r="M119" s="41">
        <v>13220648.017270844</v>
      </c>
      <c r="N119" s="41">
        <v>0</v>
      </c>
    </row>
    <row r="120" spans="1:14" ht="12.75">
      <c r="A120" s="64">
        <v>45351</v>
      </c>
      <c r="B120" s="67"/>
      <c r="C120" s="32">
        <v>93</v>
      </c>
      <c r="D120" s="33">
        <v>14069050.889999999</v>
      </c>
      <c r="E120" s="33">
        <v>51734.74</v>
      </c>
      <c r="F120" s="33">
        <v>50237.15</v>
      </c>
      <c r="G120" s="33">
        <v>101971.89</v>
      </c>
      <c r="I120" s="41">
        <v>101861.31657775477</v>
      </c>
      <c r="J120" s="41">
        <v>40359.29911951163</v>
      </c>
      <c r="K120" s="41">
        <f t="shared" si="3"/>
        <v>522971.3656949289</v>
      </c>
      <c r="L120" s="41">
        <v>61502.017458243135</v>
      </c>
      <c r="M120" s="41">
        <v>13159145.999812601</v>
      </c>
      <c r="N120" s="41">
        <v>0</v>
      </c>
    </row>
    <row r="121" spans="1:14" ht="12.75">
      <c r="A121" s="64">
        <v>45382</v>
      </c>
      <c r="B121" s="67"/>
      <c r="C121" s="29">
        <v>94</v>
      </c>
      <c r="D121" s="33">
        <v>14020584.839999998</v>
      </c>
      <c r="E121" s="33">
        <v>48466.05</v>
      </c>
      <c r="F121" s="33">
        <v>53505.84</v>
      </c>
      <c r="G121" s="33">
        <v>101971.89</v>
      </c>
      <c r="I121" s="41">
        <v>101854.24068315286</v>
      </c>
      <c r="J121" s="41">
        <v>42942.00064920631</v>
      </c>
      <c r="K121" s="41">
        <f t="shared" si="3"/>
        <v>520561.64899527817</v>
      </c>
      <c r="L121" s="41">
        <v>58912.240033946546</v>
      </c>
      <c r="M121" s="41">
        <v>13100233.759778654</v>
      </c>
      <c r="N121" s="41">
        <v>0</v>
      </c>
    </row>
    <row r="122" spans="1:14" ht="12.75">
      <c r="A122" s="64">
        <v>45412</v>
      </c>
      <c r="B122" s="67"/>
      <c r="C122" s="32">
        <v>95</v>
      </c>
      <c r="D122" s="33">
        <v>13970215.349999998</v>
      </c>
      <c r="E122" s="33">
        <v>50369.49</v>
      </c>
      <c r="F122" s="33">
        <v>51602.4</v>
      </c>
      <c r="G122" s="33">
        <v>101971.89</v>
      </c>
      <c r="H122" s="2"/>
      <c r="I122" s="41">
        <v>101858.5455366868</v>
      </c>
      <c r="J122" s="41">
        <v>41370.7291093192</v>
      </c>
      <c r="K122" s="41">
        <f t="shared" si="3"/>
        <v>518222.9165932923</v>
      </c>
      <c r="L122" s="41">
        <v>60487.816427367594</v>
      </c>
      <c r="M122" s="41">
        <v>13039745.943351287</v>
      </c>
      <c r="N122" s="41">
        <v>0</v>
      </c>
    </row>
    <row r="123" spans="1:14" ht="12.75">
      <c r="A123" s="64">
        <v>45443</v>
      </c>
      <c r="B123" s="67"/>
      <c r="C123" s="29">
        <v>96</v>
      </c>
      <c r="D123" s="33">
        <v>13921375.259999998</v>
      </c>
      <c r="E123" s="33">
        <v>48840.09</v>
      </c>
      <c r="F123" s="33">
        <v>53131.8</v>
      </c>
      <c r="G123" s="33">
        <v>101971.89</v>
      </c>
      <c r="I123" s="41">
        <v>101855.30817910391</v>
      </c>
      <c r="J123" s="41">
        <v>42552.36462707007</v>
      </c>
      <c r="K123" s="41">
        <f t="shared" si="3"/>
        <v>515799.4852719018</v>
      </c>
      <c r="L123" s="41">
        <v>59302.943552033845</v>
      </c>
      <c r="M123" s="41">
        <v>12980442.999799253</v>
      </c>
      <c r="N123" s="41">
        <v>0</v>
      </c>
    </row>
    <row r="124" spans="1:14" ht="12.75">
      <c r="A124" s="64">
        <v>45473</v>
      </c>
      <c r="B124" s="67"/>
      <c r="C124" s="32">
        <v>97</v>
      </c>
      <c r="D124" s="33">
        <v>13870642.399999999</v>
      </c>
      <c r="E124" s="33">
        <v>50732.86</v>
      </c>
      <c r="F124" s="33">
        <v>51239.03</v>
      </c>
      <c r="G124" s="33">
        <v>101971.89</v>
      </c>
      <c r="I124" s="41">
        <v>101859.58197768845</v>
      </c>
      <c r="J124" s="41">
        <v>40992.42814371941</v>
      </c>
      <c r="K124" s="41">
        <f t="shared" si="3"/>
        <v>513447.43722569355</v>
      </c>
      <c r="L124" s="41">
        <v>60867.15383396903</v>
      </c>
      <c r="M124" s="41">
        <v>12919575.845965285</v>
      </c>
      <c r="N124" s="41">
        <v>0</v>
      </c>
    </row>
    <row r="125" spans="1:14" ht="12.75">
      <c r="A125" s="64">
        <v>45504</v>
      </c>
      <c r="B125" s="67"/>
      <c r="C125" s="29">
        <v>98</v>
      </c>
      <c r="D125" s="33">
        <v>13821425.439999998</v>
      </c>
      <c r="E125" s="33">
        <v>49216.96</v>
      </c>
      <c r="F125" s="33">
        <v>52754.93</v>
      </c>
      <c r="G125" s="33">
        <v>101971.89</v>
      </c>
      <c r="I125" s="41">
        <v>101856.38255960422</v>
      </c>
      <c r="J125" s="41">
        <v>42160.21574445729</v>
      </c>
      <c r="K125" s="41">
        <f t="shared" si="3"/>
        <v>511010.2028335263</v>
      </c>
      <c r="L125" s="41">
        <v>59696.166815146935</v>
      </c>
      <c r="M125" s="41">
        <v>12859879.679150138</v>
      </c>
      <c r="N125" s="41">
        <v>0</v>
      </c>
    </row>
    <row r="126" spans="1:14" ht="12.75">
      <c r="A126" s="64">
        <v>45535</v>
      </c>
      <c r="B126" s="67"/>
      <c r="C126" s="32">
        <v>99</v>
      </c>
      <c r="D126" s="33">
        <v>13772022.239999998</v>
      </c>
      <c r="E126" s="33">
        <v>49403.2</v>
      </c>
      <c r="F126" s="33">
        <v>52568.69</v>
      </c>
      <c r="G126" s="33">
        <v>101971.89</v>
      </c>
      <c r="I126" s="41">
        <v>101856.91627305678</v>
      </c>
      <c r="J126" s="41">
        <v>41965.41033427584</v>
      </c>
      <c r="K126" s="41">
        <f t="shared" si="3"/>
        <v>508565.9049482862</v>
      </c>
      <c r="L126" s="41">
        <v>59891.50593878094</v>
      </c>
      <c r="M126" s="41">
        <v>12799988.173211357</v>
      </c>
      <c r="N126" s="41">
        <v>0</v>
      </c>
    </row>
    <row r="127" spans="1:14" ht="12.75">
      <c r="A127" s="64">
        <v>45565</v>
      </c>
      <c r="B127" s="67"/>
      <c r="C127" s="29">
        <v>100</v>
      </c>
      <c r="D127" s="33">
        <v>13720742.359999998</v>
      </c>
      <c r="E127" s="33">
        <v>51279.88</v>
      </c>
      <c r="F127" s="33">
        <v>50692.01</v>
      </c>
      <c r="G127" s="33">
        <v>101971.89</v>
      </c>
      <c r="I127" s="41">
        <v>101861.14328994034</v>
      </c>
      <c r="J127" s="41">
        <v>40422.5491717763</v>
      </c>
      <c r="K127" s="41">
        <f t="shared" si="3"/>
        <v>506193.5973757389</v>
      </c>
      <c r="L127" s="41">
        <v>61438.59411816404</v>
      </c>
      <c r="M127" s="41">
        <v>12738549.579093192</v>
      </c>
      <c r="N127" s="41">
        <v>0</v>
      </c>
    </row>
    <row r="128" spans="1:14" ht="12.75">
      <c r="A128" s="64">
        <v>45596</v>
      </c>
      <c r="B128" s="67"/>
      <c r="C128" s="32">
        <v>101</v>
      </c>
      <c r="D128" s="33">
        <v>13670958.039999997</v>
      </c>
      <c r="E128" s="33">
        <v>49784.32</v>
      </c>
      <c r="F128" s="33">
        <v>52187.57</v>
      </c>
      <c r="G128" s="33">
        <v>101971.89</v>
      </c>
      <c r="I128" s="41">
        <v>101858.0010245585</v>
      </c>
      <c r="J128" s="41">
        <v>41569.47603614678</v>
      </c>
      <c r="K128" s="41">
        <f t="shared" si="3"/>
        <v>503735.3618460157</v>
      </c>
      <c r="L128" s="41">
        <v>60288.52498841172</v>
      </c>
      <c r="M128" s="41">
        <v>12678261.05410478</v>
      </c>
      <c r="N128" s="41">
        <v>0</v>
      </c>
    </row>
    <row r="129" spans="1:14" ht="12.75">
      <c r="A129" s="64">
        <v>45626</v>
      </c>
      <c r="B129" s="67"/>
      <c r="C129" s="29">
        <v>102</v>
      </c>
      <c r="D129" s="33">
        <v>13619307.909999996</v>
      </c>
      <c r="E129" s="33">
        <v>51650.13</v>
      </c>
      <c r="F129" s="33">
        <v>50321.76</v>
      </c>
      <c r="G129" s="33">
        <v>101971.89</v>
      </c>
      <c r="I129" s="41">
        <v>101862.19648450456</v>
      </c>
      <c r="J129" s="41">
        <v>40038.13315583636</v>
      </c>
      <c r="K129" s="41">
        <f t="shared" si="3"/>
        <v>501349.52209454624</v>
      </c>
      <c r="L129" s="41">
        <v>61824.06332866819</v>
      </c>
      <c r="M129" s="41">
        <v>12616436.990776112</v>
      </c>
      <c r="N129" s="41">
        <v>0</v>
      </c>
    </row>
    <row r="130" spans="1:14" ht="12.75">
      <c r="A130" s="64">
        <v>45657</v>
      </c>
      <c r="B130" s="67"/>
      <c r="C130" s="32">
        <v>103</v>
      </c>
      <c r="D130" s="33">
        <v>13569139.589999996</v>
      </c>
      <c r="E130" s="33">
        <v>50168.32</v>
      </c>
      <c r="F130" s="33">
        <v>51803.57</v>
      </c>
      <c r="G130" s="33">
        <v>101971.89</v>
      </c>
      <c r="I130" s="41">
        <v>101859.09277189485</v>
      </c>
      <c r="J130" s="41">
        <v>41170.98825837891</v>
      </c>
      <c r="K130" s="41">
        <f t="shared" si="3"/>
        <v>498877.25903297367</v>
      </c>
      <c r="L130" s="41">
        <v>60688.104513515944</v>
      </c>
      <c r="M130" s="41">
        <v>12555748.886262596</v>
      </c>
      <c r="N130" s="41">
        <v>0</v>
      </c>
    </row>
    <row r="131" spans="1:14" ht="12.75">
      <c r="A131" s="64">
        <v>45688</v>
      </c>
      <c r="B131" s="67"/>
      <c r="C131" s="29">
        <v>104</v>
      </c>
      <c r="D131" s="33">
        <v>13518781.389999997</v>
      </c>
      <c r="E131" s="33">
        <v>50358.2</v>
      </c>
      <c r="F131" s="33">
        <v>51613.69</v>
      </c>
      <c r="G131" s="33">
        <v>101971.89</v>
      </c>
      <c r="I131" s="41">
        <v>101971.89000000001</v>
      </c>
      <c r="J131" s="41">
        <v>41085.20052227039</v>
      </c>
      <c r="K131" s="41">
        <f t="shared" si="3"/>
        <v>496628.79487196857</v>
      </c>
      <c r="L131" s="41">
        <v>60886.68947772962</v>
      </c>
      <c r="M131" s="41">
        <v>12494862.196784865</v>
      </c>
      <c r="N131" s="41">
        <v>0</v>
      </c>
    </row>
    <row r="132" spans="1:14" ht="12.75">
      <c r="A132" s="64">
        <v>45716</v>
      </c>
      <c r="B132" s="67"/>
      <c r="C132" s="32">
        <v>105</v>
      </c>
      <c r="D132" s="33">
        <v>13463256.149999997</v>
      </c>
      <c r="E132" s="33">
        <v>55525.24</v>
      </c>
      <c r="F132" s="33">
        <v>46446.65</v>
      </c>
      <c r="G132" s="33">
        <v>101971.89</v>
      </c>
      <c r="I132" s="41">
        <v>101971.89</v>
      </c>
      <c r="J132" s="41">
        <v>36929.2593816086</v>
      </c>
      <c r="K132" s="41">
        <f t="shared" si="3"/>
        <v>493198.7551340655</v>
      </c>
      <c r="L132" s="41">
        <v>65042.6306183914</v>
      </c>
      <c r="M132" s="41">
        <v>12429819.566166474</v>
      </c>
      <c r="N132" s="41">
        <v>0</v>
      </c>
    </row>
    <row r="133" spans="1:14" ht="12.75">
      <c r="A133" s="64">
        <v>45747</v>
      </c>
      <c r="B133" s="67"/>
      <c r="C133" s="29">
        <v>106</v>
      </c>
      <c r="D133" s="33">
        <v>13412496.839999996</v>
      </c>
      <c r="E133" s="33">
        <v>50759.31</v>
      </c>
      <c r="F133" s="33">
        <v>51212.58</v>
      </c>
      <c r="G133" s="33">
        <v>101971.89</v>
      </c>
      <c r="I133" s="41">
        <v>101971.89</v>
      </c>
      <c r="J133" s="41">
        <v>40673.13180262251</v>
      </c>
      <c r="K133" s="41">
        <f t="shared" si="3"/>
        <v>490929.8862874817</v>
      </c>
      <c r="L133" s="41">
        <v>61298.75819737749</v>
      </c>
      <c r="M133" s="41">
        <v>12368520.807969095</v>
      </c>
      <c r="N133" s="41">
        <v>0</v>
      </c>
    </row>
    <row r="134" spans="1:14" ht="12.75">
      <c r="A134" s="64">
        <v>45777</v>
      </c>
      <c r="B134" s="67"/>
      <c r="C134" s="32">
        <v>107</v>
      </c>
      <c r="D134" s="33">
        <v>13359899.559999997</v>
      </c>
      <c r="E134" s="33">
        <v>52597.28</v>
      </c>
      <c r="F134" s="33">
        <v>49374.61</v>
      </c>
      <c r="G134" s="33">
        <v>101971.89</v>
      </c>
      <c r="I134" s="41">
        <v>101971.89</v>
      </c>
      <c r="J134" s="41">
        <v>39166.9825585688</v>
      </c>
      <c r="K134" s="41">
        <f t="shared" si="3"/>
        <v>488726.13973673136</v>
      </c>
      <c r="L134" s="41">
        <v>62804.9074414312</v>
      </c>
      <c r="M134" s="41">
        <v>12305715.900527664</v>
      </c>
      <c r="N134" s="41">
        <v>0</v>
      </c>
    </row>
    <row r="135" spans="1:14" ht="12.75">
      <c r="A135" s="64">
        <v>45808</v>
      </c>
      <c r="B135" s="67"/>
      <c r="C135" s="29">
        <v>108</v>
      </c>
      <c r="D135" s="33">
        <v>13308748.859999998</v>
      </c>
      <c r="E135" s="33">
        <v>51150.7</v>
      </c>
      <c r="F135" s="33">
        <v>50821.19</v>
      </c>
      <c r="G135" s="33">
        <v>101971.89</v>
      </c>
      <c r="I135" s="41">
        <v>101971.89</v>
      </c>
      <c r="J135" s="41">
        <v>40267.03703005996</v>
      </c>
      <c r="K135" s="41">
        <f t="shared" si="3"/>
        <v>486440.8121397212</v>
      </c>
      <c r="L135" s="41">
        <v>61704.85296994004</v>
      </c>
      <c r="M135" s="41">
        <v>12244011.047557723</v>
      </c>
      <c r="N135" s="41">
        <v>0</v>
      </c>
    </row>
    <row r="136" spans="1:14" ht="12.75">
      <c r="A136" s="64">
        <v>45838</v>
      </c>
      <c r="B136" s="67"/>
      <c r="C136" s="32">
        <v>109</v>
      </c>
      <c r="D136" s="33">
        <v>13255771.379999997</v>
      </c>
      <c r="E136" s="33">
        <v>52977.48</v>
      </c>
      <c r="F136" s="33">
        <v>48994.41</v>
      </c>
      <c r="G136" s="33">
        <v>101971.89000000001</v>
      </c>
      <c r="I136" s="41">
        <v>101971.89000000001</v>
      </c>
      <c r="J136" s="41">
        <v>38772.701650599454</v>
      </c>
      <c r="K136" s="41">
        <f t="shared" si="3"/>
        <v>484221.08564660116</v>
      </c>
      <c r="L136" s="41">
        <v>63199.18834940056</v>
      </c>
      <c r="M136" s="41">
        <v>12180811.859208323</v>
      </c>
      <c r="N136" s="41">
        <v>0</v>
      </c>
    </row>
    <row r="137" spans="1:14" ht="12.75">
      <c r="A137" s="64">
        <v>45869</v>
      </c>
      <c r="B137" s="67"/>
      <c r="C137" s="29">
        <v>110</v>
      </c>
      <c r="D137" s="33">
        <v>13204226.369999997</v>
      </c>
      <c r="E137" s="33">
        <v>51545.01</v>
      </c>
      <c r="F137" s="33">
        <v>50426.88</v>
      </c>
      <c r="G137" s="33">
        <v>101971.89</v>
      </c>
      <c r="I137" s="41">
        <v>101971.89</v>
      </c>
      <c r="J137" s="41">
        <v>39858.323250409456</v>
      </c>
      <c r="K137" s="41">
        <f t="shared" si="3"/>
        <v>481919.1931525533</v>
      </c>
      <c r="L137" s="41">
        <v>62113.56674959054</v>
      </c>
      <c r="M137" s="41">
        <v>12118698.292458732</v>
      </c>
      <c r="N137" s="41">
        <v>0</v>
      </c>
    </row>
    <row r="138" spans="1:14" ht="12.75">
      <c r="A138" s="64">
        <v>45900</v>
      </c>
      <c r="B138" s="67"/>
      <c r="C138" s="32">
        <v>111</v>
      </c>
      <c r="D138" s="33">
        <v>13152486.189999998</v>
      </c>
      <c r="E138" s="33">
        <v>51740.18</v>
      </c>
      <c r="F138" s="33">
        <v>50231.71</v>
      </c>
      <c r="G138" s="33">
        <v>101971.89</v>
      </c>
      <c r="I138" s="41">
        <v>101971.89</v>
      </c>
      <c r="J138" s="41">
        <v>39655.07385698996</v>
      </c>
      <c r="K138" s="41">
        <f t="shared" si="3"/>
        <v>479608.85667526745</v>
      </c>
      <c r="L138" s="41">
        <v>62316.81614301004</v>
      </c>
      <c r="M138" s="41">
        <v>12056381.476315722</v>
      </c>
      <c r="N138" s="41">
        <v>0</v>
      </c>
    </row>
    <row r="139" spans="1:14" ht="12.75">
      <c r="A139" s="64">
        <v>45930</v>
      </c>
      <c r="B139" s="67"/>
      <c r="C139" s="29">
        <v>112</v>
      </c>
      <c r="D139" s="33">
        <v>13098936.039999997</v>
      </c>
      <c r="E139" s="33">
        <v>53550.15</v>
      </c>
      <c r="F139" s="33">
        <v>48421.74</v>
      </c>
      <c r="G139" s="33">
        <v>101971.89</v>
      </c>
      <c r="I139" s="41">
        <v>101971.89</v>
      </c>
      <c r="J139" s="41">
        <v>38178.54134166645</v>
      </c>
      <c r="K139" s="41">
        <f t="shared" si="3"/>
        <v>477364.84884515766</v>
      </c>
      <c r="L139" s="41">
        <v>63793.34865833355</v>
      </c>
      <c r="M139" s="41">
        <v>11992588.127657387</v>
      </c>
      <c r="N139" s="41">
        <v>0</v>
      </c>
    </row>
    <row r="140" spans="1:14" ht="12.75">
      <c r="A140" s="64">
        <v>45961</v>
      </c>
      <c r="B140" s="67"/>
      <c r="C140" s="32">
        <v>113</v>
      </c>
      <c r="D140" s="33">
        <v>13046797.069999997</v>
      </c>
      <c r="E140" s="33">
        <v>52138.97</v>
      </c>
      <c r="F140" s="33">
        <v>49832.92</v>
      </c>
      <c r="G140" s="33">
        <v>101971.89</v>
      </c>
      <c r="I140" s="41">
        <v>101971.89</v>
      </c>
      <c r="J140" s="41">
        <v>39242.41337327889</v>
      </c>
      <c r="K140" s="41">
        <f t="shared" si="3"/>
        <v>475037.7861822898</v>
      </c>
      <c r="L140" s="41">
        <v>62729.47662672111</v>
      </c>
      <c r="M140" s="41">
        <v>11929858.651030667</v>
      </c>
      <c r="N140" s="41">
        <v>0</v>
      </c>
    </row>
    <row r="141" spans="1:14" ht="12.75">
      <c r="A141" s="64">
        <v>45991</v>
      </c>
      <c r="B141" s="67"/>
      <c r="C141" s="29">
        <v>114</v>
      </c>
      <c r="D141" s="33">
        <v>12992859.519999996</v>
      </c>
      <c r="E141" s="33">
        <v>53937.55</v>
      </c>
      <c r="F141" s="33">
        <v>48034.34</v>
      </c>
      <c r="G141" s="33">
        <v>101971.89</v>
      </c>
      <c r="I141" s="41">
        <v>101971.89</v>
      </c>
      <c r="J141" s="41">
        <v>37777.88572826378</v>
      </c>
      <c r="K141" s="41">
        <f t="shared" si="3"/>
        <v>472777.5387547172</v>
      </c>
      <c r="L141" s="41">
        <v>64194.00427173622</v>
      </c>
      <c r="M141" s="41">
        <v>11865664.64675893</v>
      </c>
      <c r="N141" s="41">
        <v>0</v>
      </c>
    </row>
    <row r="142" spans="1:14" ht="12.75">
      <c r="A142" s="64">
        <v>46022</v>
      </c>
      <c r="B142" s="67"/>
      <c r="C142" s="32">
        <v>115</v>
      </c>
      <c r="D142" s="33">
        <v>12940318.739999996</v>
      </c>
      <c r="E142" s="33">
        <v>52540.78</v>
      </c>
      <c r="F142" s="33">
        <v>49431.11</v>
      </c>
      <c r="G142" s="33">
        <v>101971.89</v>
      </c>
      <c r="I142" s="41">
        <v>101971.89</v>
      </c>
      <c r="J142" s="41">
        <v>38827.091538561166</v>
      </c>
      <c r="K142" s="41">
        <f t="shared" si="3"/>
        <v>470433.64203489944</v>
      </c>
      <c r="L142" s="41">
        <v>63144.79846143883</v>
      </c>
      <c r="M142" s="41">
        <v>11802519.848297492</v>
      </c>
      <c r="N142" s="41">
        <v>0</v>
      </c>
    </row>
    <row r="143" spans="1:14" ht="12.75">
      <c r="A143" s="64">
        <v>46053</v>
      </c>
      <c r="B143" s="67"/>
      <c r="C143" s="29">
        <v>116</v>
      </c>
      <c r="D143" s="33">
        <v>12887578.979999997</v>
      </c>
      <c r="E143" s="33">
        <v>52739.76</v>
      </c>
      <c r="F143" s="33">
        <v>49232.13</v>
      </c>
      <c r="G143" s="33">
        <v>101971.89</v>
      </c>
      <c r="I143" s="41">
        <v>101971.89</v>
      </c>
      <c r="J143" s="41">
        <v>38620.4677258179</v>
      </c>
      <c r="K143" s="41">
        <f t="shared" si="3"/>
        <v>467968.90923844697</v>
      </c>
      <c r="L143" s="41">
        <v>63351.4222741821</v>
      </c>
      <c r="M143" s="41">
        <v>11739168.42602331</v>
      </c>
      <c r="N143" s="41">
        <v>0</v>
      </c>
    </row>
    <row r="144" spans="1:14" ht="12.75">
      <c r="A144" s="64">
        <v>46081</v>
      </c>
      <c r="B144" s="67"/>
      <c r="C144" s="32">
        <v>117</v>
      </c>
      <c r="D144" s="33">
        <v>12829894.409999996</v>
      </c>
      <c r="E144" s="33">
        <v>57684.57</v>
      </c>
      <c r="F144" s="33">
        <v>44287.32</v>
      </c>
      <c r="G144" s="33">
        <v>101971.89</v>
      </c>
      <c r="I144" s="41">
        <v>101971.89000000001</v>
      </c>
      <c r="J144" s="41">
        <v>34695.76445913556</v>
      </c>
      <c r="K144" s="41">
        <f t="shared" si="3"/>
        <v>465735.41431597393</v>
      </c>
      <c r="L144" s="41">
        <v>67276.12554086445</v>
      </c>
      <c r="M144" s="41">
        <v>11671892.300482446</v>
      </c>
      <c r="N144" s="41">
        <v>0</v>
      </c>
    </row>
    <row r="145" spans="1:14" ht="12.75">
      <c r="A145" s="64">
        <v>46112</v>
      </c>
      <c r="B145" s="67"/>
      <c r="C145" s="29">
        <v>118</v>
      </c>
      <c r="D145" s="33">
        <v>12776736.109999996</v>
      </c>
      <c r="E145" s="33">
        <v>53158.3</v>
      </c>
      <c r="F145" s="33">
        <v>48813.59</v>
      </c>
      <c r="G145" s="33">
        <v>101971.89</v>
      </c>
      <c r="I145" s="41">
        <v>101971.89</v>
      </c>
      <c r="J145" s="41">
        <v>38193.025361023116</v>
      </c>
      <c r="K145" s="41">
        <f t="shared" si="3"/>
        <v>463255.30787437444</v>
      </c>
      <c r="L145" s="41">
        <v>63778.864638976884</v>
      </c>
      <c r="M145" s="41">
        <v>11608113.43584347</v>
      </c>
      <c r="N145" s="41">
        <v>0</v>
      </c>
    </row>
    <row r="146" spans="1:14" ht="12.75">
      <c r="A146" s="64">
        <v>46142</v>
      </c>
      <c r="B146" s="67"/>
      <c r="C146" s="32">
        <v>119</v>
      </c>
      <c r="D146" s="33">
        <v>12721808.319999997</v>
      </c>
      <c r="E146" s="33">
        <v>54927.79</v>
      </c>
      <c r="F146" s="33">
        <v>47044.1</v>
      </c>
      <c r="G146" s="33">
        <v>101971.89</v>
      </c>
      <c r="I146" s="41">
        <v>101971.89</v>
      </c>
      <c r="J146" s="41">
        <v>36759.025880170986</v>
      </c>
      <c r="K146" s="41">
        <f t="shared" si="3"/>
        <v>460847.3511959766</v>
      </c>
      <c r="L146" s="41">
        <v>65212.86411982901</v>
      </c>
      <c r="M146" s="41">
        <v>11542900.57172364</v>
      </c>
      <c r="N146" s="41">
        <v>0</v>
      </c>
    </row>
    <row r="147" spans="1:14" ht="12.75">
      <c r="A147" s="64">
        <v>46173</v>
      </c>
      <c r="B147" s="67"/>
      <c r="C147" s="29">
        <v>120</v>
      </c>
      <c r="D147" s="33">
        <v>12668240.519999996</v>
      </c>
      <c r="E147" s="33">
        <v>53567.8</v>
      </c>
      <c r="F147" s="33">
        <v>48404.09</v>
      </c>
      <c r="G147" s="33">
        <v>101971.89</v>
      </c>
      <c r="I147" s="41">
        <v>101971.89</v>
      </c>
      <c r="J147" s="41">
        <v>37770.93575969569</v>
      </c>
      <c r="K147" s="41">
        <f t="shared" si="3"/>
        <v>458351.24992561236</v>
      </c>
      <c r="L147" s="41">
        <v>64200.95424030431</v>
      </c>
      <c r="M147" s="41">
        <v>11478699.617483336</v>
      </c>
      <c r="N147" s="41">
        <v>0</v>
      </c>
    </row>
    <row r="148" spans="1:14" ht="12.75">
      <c r="A148" s="64">
        <v>46203</v>
      </c>
      <c r="B148" s="67"/>
      <c r="C148" s="32">
        <v>121</v>
      </c>
      <c r="D148" s="33">
        <v>12612914.909999996</v>
      </c>
      <c r="E148" s="33">
        <v>55325.61</v>
      </c>
      <c r="F148" s="33">
        <v>46646.28</v>
      </c>
      <c r="G148" s="33">
        <v>101971.89</v>
      </c>
      <c r="I148" s="41">
        <v>101971.89</v>
      </c>
      <c r="J148" s="41">
        <v>36349.2154553639</v>
      </c>
      <c r="K148" s="41">
        <f t="shared" si="3"/>
        <v>455927.7637303768</v>
      </c>
      <c r="L148" s="41">
        <v>65622.6745446361</v>
      </c>
      <c r="M148" s="41">
        <v>11413076.9429387</v>
      </c>
      <c r="N148" s="41">
        <v>0</v>
      </c>
    </row>
    <row r="149" spans="1:14" ht="12.75">
      <c r="A149" s="64">
        <v>46234</v>
      </c>
      <c r="B149" s="67"/>
      <c r="C149" s="29">
        <v>122</v>
      </c>
      <c r="D149" s="33">
        <v>12558934.479999997</v>
      </c>
      <c r="E149" s="33">
        <v>53980.43</v>
      </c>
      <c r="F149" s="33">
        <v>47991.46</v>
      </c>
      <c r="G149" s="33">
        <v>101971.89</v>
      </c>
      <c r="I149" s="41">
        <v>101971.89</v>
      </c>
      <c r="J149" s="41">
        <v>37346.12399661608</v>
      </c>
      <c r="K149" s="41">
        <f t="shared" si="3"/>
        <v>453415.5644765835</v>
      </c>
      <c r="L149" s="41">
        <v>64625.76600338392</v>
      </c>
      <c r="M149" s="41">
        <v>11348451.176935317</v>
      </c>
      <c r="N149" s="41">
        <v>0</v>
      </c>
    </row>
    <row r="150" spans="1:14" ht="12.75">
      <c r="A150" s="64">
        <v>46265</v>
      </c>
      <c r="B150" s="67"/>
      <c r="C150" s="32">
        <v>123</v>
      </c>
      <c r="D150" s="33">
        <v>12504749.549999997</v>
      </c>
      <c r="E150" s="33">
        <v>54184.93</v>
      </c>
      <c r="F150" s="33">
        <v>47786.96</v>
      </c>
      <c r="G150" s="33">
        <v>101971.89</v>
      </c>
      <c r="I150" s="41">
        <v>101971.89</v>
      </c>
      <c r="J150" s="41">
        <v>37134.65412897168</v>
      </c>
      <c r="K150" s="41">
        <f t="shared" si="3"/>
        <v>450895.1447485652</v>
      </c>
      <c r="L150" s="41">
        <v>64837.23587102832</v>
      </c>
      <c r="M150" s="41">
        <v>11283613.941064289</v>
      </c>
      <c r="N150" s="41">
        <v>0</v>
      </c>
    </row>
    <row r="151" spans="1:14" ht="12.75">
      <c r="A151" s="64">
        <v>46295</v>
      </c>
      <c r="B151" s="67"/>
      <c r="C151" s="29">
        <v>124</v>
      </c>
      <c r="D151" s="33">
        <v>12448824.449999997</v>
      </c>
      <c r="E151" s="33">
        <v>55925.1</v>
      </c>
      <c r="F151" s="33">
        <v>46046.79</v>
      </c>
      <c r="G151" s="33">
        <v>101971.89</v>
      </c>
      <c r="I151" s="41">
        <v>101971.89</v>
      </c>
      <c r="J151" s="41">
        <v>35731.44414670358</v>
      </c>
      <c r="K151" s="41">
        <f t="shared" si="3"/>
        <v>448448.0475536023</v>
      </c>
      <c r="L151" s="41">
        <v>66240.44585329642</v>
      </c>
      <c r="M151" s="41">
        <v>11217373.495210992</v>
      </c>
      <c r="N151" s="41">
        <v>0</v>
      </c>
    </row>
    <row r="152" spans="1:14" ht="12.75">
      <c r="A152" s="64">
        <v>46326</v>
      </c>
      <c r="B152" s="67"/>
      <c r="C152" s="32">
        <v>125</v>
      </c>
      <c r="D152" s="33">
        <v>12394222.239999996</v>
      </c>
      <c r="E152" s="33">
        <v>54602.21</v>
      </c>
      <c r="F152" s="33">
        <v>47369.68</v>
      </c>
      <c r="G152" s="33">
        <v>101971.89</v>
      </c>
      <c r="I152" s="41">
        <v>101971.88999999998</v>
      </c>
      <c r="J152" s="41">
        <v>36705.73882599596</v>
      </c>
      <c r="K152" s="41">
        <f t="shared" si="3"/>
        <v>445911.37300631945</v>
      </c>
      <c r="L152" s="41">
        <v>65266.15117400403</v>
      </c>
      <c r="M152" s="41">
        <v>11152107.344036989</v>
      </c>
      <c r="N152" s="41">
        <v>0</v>
      </c>
    </row>
    <row r="153" spans="1:14" ht="12.75">
      <c r="A153" s="64">
        <v>46356</v>
      </c>
      <c r="B153" s="67"/>
      <c r="C153" s="29">
        <v>126</v>
      </c>
      <c r="D153" s="33">
        <v>12337891.759999996</v>
      </c>
      <c r="E153" s="33">
        <v>56330.48</v>
      </c>
      <c r="F153" s="33">
        <v>45641.41</v>
      </c>
      <c r="G153" s="33">
        <v>101971.89000000001</v>
      </c>
      <c r="I153" s="41">
        <v>101971.89000000001</v>
      </c>
      <c r="J153" s="41">
        <v>35315.00658945047</v>
      </c>
      <c r="K153" s="41">
        <f t="shared" si="3"/>
        <v>443448.49386750604</v>
      </c>
      <c r="L153" s="41">
        <v>66656.88341054955</v>
      </c>
      <c r="M153" s="41">
        <v>11085450.46062644</v>
      </c>
      <c r="N153" s="41">
        <v>0</v>
      </c>
    </row>
    <row r="154" spans="1:14" ht="12.75">
      <c r="A154" s="64">
        <v>46387</v>
      </c>
      <c r="B154" s="67"/>
      <c r="C154" s="32">
        <v>127</v>
      </c>
      <c r="D154" s="33">
        <v>12282869.109999996</v>
      </c>
      <c r="E154" s="33">
        <v>55022.65</v>
      </c>
      <c r="F154" s="33">
        <v>46949.24</v>
      </c>
      <c r="G154" s="33">
        <v>101971.89</v>
      </c>
      <c r="I154" s="41">
        <v>101971.89000000001</v>
      </c>
      <c r="J154" s="41">
        <v>36274.05734060541</v>
      </c>
      <c r="K154" s="41">
        <f t="shared" si="3"/>
        <v>440895.4596695503</v>
      </c>
      <c r="L154" s="41">
        <v>65697.8326593946</v>
      </c>
      <c r="M154" s="41">
        <v>11019752.627967045</v>
      </c>
      <c r="N154" s="41">
        <v>0</v>
      </c>
    </row>
    <row r="155" spans="1:14" ht="12.75">
      <c r="A155" s="64">
        <v>46418</v>
      </c>
      <c r="B155" s="67"/>
      <c r="C155" s="29">
        <v>128</v>
      </c>
      <c r="D155" s="33">
        <v>12227637.959999995</v>
      </c>
      <c r="E155" s="33">
        <v>55231.15</v>
      </c>
      <c r="F155" s="33">
        <v>46740.74</v>
      </c>
      <c r="G155" s="33">
        <v>101971.89</v>
      </c>
      <c r="I155" s="41">
        <v>101971.88999999998</v>
      </c>
      <c r="J155" s="41">
        <v>36059.07943262549</v>
      </c>
      <c r="K155" s="41">
        <f t="shared" si="3"/>
        <v>438334.0713763579</v>
      </c>
      <c r="L155" s="41">
        <v>65912.8105673745</v>
      </c>
      <c r="M155" s="41">
        <v>10953839.81739967</v>
      </c>
      <c r="N155" s="41">
        <v>0</v>
      </c>
    </row>
    <row r="156" spans="1:14" ht="12.75">
      <c r="A156" s="64">
        <v>46446</v>
      </c>
      <c r="B156" s="67"/>
      <c r="C156" s="32">
        <v>129</v>
      </c>
      <c r="D156" s="33">
        <v>12167694.449999996</v>
      </c>
      <c r="E156" s="33">
        <v>59943.51</v>
      </c>
      <c r="F156" s="33">
        <v>42028.38</v>
      </c>
      <c r="G156" s="33">
        <v>101971.89</v>
      </c>
      <c r="I156" s="41">
        <v>101971.88999999998</v>
      </c>
      <c r="J156" s="41">
        <v>32374.682126981243</v>
      </c>
      <c r="K156" s="41">
        <f t="shared" si="3"/>
        <v>436012.98904420366</v>
      </c>
      <c r="L156" s="41">
        <v>69597.20787301875</v>
      </c>
      <c r="M156" s="41">
        <v>10884242.609526651</v>
      </c>
      <c r="N156" s="41">
        <v>0</v>
      </c>
    </row>
    <row r="157" spans="1:14" ht="12.75">
      <c r="A157" s="64">
        <v>46477</v>
      </c>
      <c r="B157" s="67"/>
      <c r="C157" s="29">
        <v>130</v>
      </c>
      <c r="D157" s="33">
        <v>12112026.529999996</v>
      </c>
      <c r="E157" s="33">
        <v>55667.92</v>
      </c>
      <c r="F157" s="33">
        <v>46303.97</v>
      </c>
      <c r="G157" s="33">
        <v>101971.89</v>
      </c>
      <c r="I157" s="41">
        <v>101971.89</v>
      </c>
      <c r="J157" s="41">
        <v>35615.660538951095</v>
      </c>
      <c r="K157" s="41">
        <f t="shared" si="3"/>
        <v>433435.6242221317</v>
      </c>
      <c r="L157" s="41">
        <v>66356.2294610489</v>
      </c>
      <c r="M157" s="41">
        <v>10817886.380065601</v>
      </c>
      <c r="N157" s="41">
        <v>0</v>
      </c>
    </row>
    <row r="158" spans="1:14" ht="12.75">
      <c r="A158" s="64">
        <v>46507</v>
      </c>
      <c r="B158" s="67"/>
      <c r="C158" s="32">
        <v>131</v>
      </c>
      <c r="D158" s="33">
        <v>12054660.769999996</v>
      </c>
      <c r="E158" s="33">
        <v>57365.76</v>
      </c>
      <c r="F158" s="33">
        <v>44606.13</v>
      </c>
      <c r="G158" s="33">
        <v>101971.89</v>
      </c>
      <c r="I158" s="41">
        <v>101971.89</v>
      </c>
      <c r="J158" s="41">
        <v>34256.64020354107</v>
      </c>
      <c r="K158" s="41">
        <f t="shared" si="3"/>
        <v>430933.2385455017</v>
      </c>
      <c r="L158" s="41">
        <v>67715.24979645893</v>
      </c>
      <c r="M158" s="41">
        <v>10750171.130269142</v>
      </c>
      <c r="N158" s="41">
        <v>0</v>
      </c>
    </row>
    <row r="159" spans="1:14" ht="12.75">
      <c r="A159" s="64">
        <v>46538</v>
      </c>
      <c r="B159" s="67"/>
      <c r="C159" s="29">
        <v>132</v>
      </c>
      <c r="D159" s="33">
        <v>11998564.339999996</v>
      </c>
      <c r="E159" s="33">
        <v>56096.43</v>
      </c>
      <c r="F159" s="33">
        <v>45875.46</v>
      </c>
      <c r="G159" s="33">
        <v>101971.89</v>
      </c>
      <c r="I159" s="41">
        <v>101971.88999999998</v>
      </c>
      <c r="J159" s="41">
        <v>35176.94886515846</v>
      </c>
      <c r="K159" s="41">
        <f t="shared" si="3"/>
        <v>428339.2516509645</v>
      </c>
      <c r="L159" s="41">
        <v>66794.94113484153</v>
      </c>
      <c r="M159" s="41">
        <v>10683376.1891343</v>
      </c>
      <c r="N159" s="41">
        <v>0</v>
      </c>
    </row>
    <row r="160" spans="1:14" ht="12.75">
      <c r="A160" s="64">
        <v>46568</v>
      </c>
      <c r="B160" s="67"/>
      <c r="C160" s="32">
        <v>133</v>
      </c>
      <c r="D160" s="33">
        <v>11940782.289999995</v>
      </c>
      <c r="E160" s="33">
        <v>57782.05</v>
      </c>
      <c r="F160" s="33">
        <v>44189.84</v>
      </c>
      <c r="G160" s="33">
        <v>101971.89</v>
      </c>
      <c r="I160" s="41">
        <v>101971.88999999998</v>
      </c>
      <c r="J160" s="41">
        <v>33830.691265591944</v>
      </c>
      <c r="K160" s="41">
        <f t="shared" si="3"/>
        <v>425820.7274611926</v>
      </c>
      <c r="L160" s="41">
        <v>68141.19873440804</v>
      </c>
      <c r="M160" s="41">
        <v>10615234.990399892</v>
      </c>
      <c r="N160" s="41">
        <v>0</v>
      </c>
    </row>
    <row r="161" spans="1:14" ht="12.75">
      <c r="A161" s="64">
        <v>46599</v>
      </c>
      <c r="B161" s="67"/>
      <c r="C161" s="29">
        <v>134</v>
      </c>
      <c r="D161" s="33">
        <v>11884254.119999995</v>
      </c>
      <c r="E161" s="33">
        <v>56528.17</v>
      </c>
      <c r="F161" s="33">
        <v>45443.72</v>
      </c>
      <c r="G161" s="33">
        <v>101971.89</v>
      </c>
      <c r="I161" s="41">
        <v>101971.88999999998</v>
      </c>
      <c r="J161" s="41">
        <v>34735.407829697426</v>
      </c>
      <c r="K161" s="41">
        <f t="shared" si="3"/>
        <v>423210.0112942739</v>
      </c>
      <c r="L161" s="41">
        <v>67236.48217030257</v>
      </c>
      <c r="M161" s="41">
        <v>10547998.50822959</v>
      </c>
      <c r="N161" s="41">
        <v>0</v>
      </c>
    </row>
    <row r="162" spans="1:14" ht="12.75">
      <c r="A162" s="64">
        <v>46630</v>
      </c>
      <c r="B162" s="67"/>
      <c r="C162" s="32">
        <v>135</v>
      </c>
      <c r="D162" s="33">
        <v>11827511.659999995</v>
      </c>
      <c r="E162" s="33">
        <v>56742.46</v>
      </c>
      <c r="F162" s="33">
        <v>45229.43</v>
      </c>
      <c r="G162" s="33">
        <v>101971.89</v>
      </c>
      <c r="I162" s="41">
        <v>101971.89000000001</v>
      </c>
      <c r="J162" s="41">
        <v>34515.39511859571</v>
      </c>
      <c r="K162" s="41">
        <f aca="true" t="shared" si="4" ref="K162:K225">SUM(J151:J162)</f>
        <v>420590.75228389795</v>
      </c>
      <c r="L162" s="41">
        <v>67456.4948814043</v>
      </c>
      <c r="M162" s="41">
        <v>10480542.013348185</v>
      </c>
      <c r="N162" s="41">
        <v>0</v>
      </c>
    </row>
    <row r="163" spans="1:14" ht="12.75">
      <c r="A163" s="64">
        <v>46660</v>
      </c>
      <c r="B163" s="67"/>
      <c r="C163" s="29">
        <v>136</v>
      </c>
      <c r="D163" s="33">
        <v>11769102.019999994</v>
      </c>
      <c r="E163" s="33">
        <v>58409.64</v>
      </c>
      <c r="F163" s="33">
        <v>43562.25</v>
      </c>
      <c r="G163" s="33">
        <v>101971.89</v>
      </c>
      <c r="I163" s="41">
        <v>101971.88999999998</v>
      </c>
      <c r="J163" s="41">
        <v>33188.38304226925</v>
      </c>
      <c r="K163" s="41">
        <f t="shared" si="4"/>
        <v>418047.69117946364</v>
      </c>
      <c r="L163" s="41">
        <v>68783.50695773074</v>
      </c>
      <c r="M163" s="41">
        <v>10411758.506390454</v>
      </c>
      <c r="N163" s="41">
        <v>0</v>
      </c>
    </row>
    <row r="164" spans="1:14" ht="12.75">
      <c r="A164" s="64">
        <v>46691</v>
      </c>
      <c r="B164" s="67"/>
      <c r="C164" s="32">
        <v>137</v>
      </c>
      <c r="D164" s="33">
        <v>11711922.929999994</v>
      </c>
      <c r="E164" s="33">
        <v>57179.09</v>
      </c>
      <c r="F164" s="33">
        <v>44792.8</v>
      </c>
      <c r="G164" s="33">
        <v>101971.89</v>
      </c>
      <c r="I164" s="41">
        <v>101971.89</v>
      </c>
      <c r="J164" s="41">
        <v>34069.587557022096</v>
      </c>
      <c r="K164" s="41">
        <f t="shared" si="4"/>
        <v>415411.5399104897</v>
      </c>
      <c r="L164" s="41">
        <v>67902.3024429779</v>
      </c>
      <c r="M164" s="41">
        <v>10343856.203947477</v>
      </c>
      <c r="N164" s="41">
        <v>0</v>
      </c>
    </row>
    <row r="165" spans="1:14" ht="12.75">
      <c r="A165" s="64">
        <v>46721</v>
      </c>
      <c r="B165" s="67"/>
      <c r="C165" s="29">
        <v>138</v>
      </c>
      <c r="D165" s="33">
        <v>11653089.109999994</v>
      </c>
      <c r="E165" s="33">
        <v>58833.82</v>
      </c>
      <c r="F165" s="33">
        <v>43138.07</v>
      </c>
      <c r="G165" s="33">
        <v>101971.89</v>
      </c>
      <c r="I165" s="41">
        <v>101971.88999999998</v>
      </c>
      <c r="J165" s="41">
        <v>32755.544645833674</v>
      </c>
      <c r="K165" s="41">
        <f t="shared" si="4"/>
        <v>412852.07796687295</v>
      </c>
      <c r="L165" s="41">
        <v>69216.34535416632</v>
      </c>
      <c r="M165" s="41">
        <v>10274639.858593311</v>
      </c>
      <c r="N165" s="41">
        <v>0</v>
      </c>
    </row>
    <row r="166" spans="1:14" ht="12.75">
      <c r="A166" s="64">
        <v>46752</v>
      </c>
      <c r="B166" s="67"/>
      <c r="C166" s="32">
        <v>139</v>
      </c>
      <c r="D166" s="33">
        <v>11595470.069999995</v>
      </c>
      <c r="E166" s="33">
        <v>57619.04</v>
      </c>
      <c r="F166" s="33">
        <v>44352.85</v>
      </c>
      <c r="G166" s="33">
        <v>101971.89</v>
      </c>
      <c r="I166" s="41">
        <v>101971.88999999998</v>
      </c>
      <c r="J166" s="41">
        <v>33620.90487061922</v>
      </c>
      <c r="K166" s="41">
        <f t="shared" si="4"/>
        <v>410198.9254968867</v>
      </c>
      <c r="L166" s="41">
        <v>68350.98512938077</v>
      </c>
      <c r="M166" s="41">
        <v>10206288.87346393</v>
      </c>
      <c r="N166" s="41">
        <v>0</v>
      </c>
    </row>
    <row r="167" spans="1:14" ht="12.75">
      <c r="A167" s="64">
        <v>46783</v>
      </c>
      <c r="B167" s="67"/>
      <c r="C167" s="29">
        <v>140</v>
      </c>
      <c r="D167" s="33">
        <v>11537632.579999994</v>
      </c>
      <c r="E167" s="33">
        <v>57837.49</v>
      </c>
      <c r="F167" s="33">
        <v>44134.4</v>
      </c>
      <c r="G167" s="33">
        <v>101971.89</v>
      </c>
      <c r="I167" s="41">
        <v>101880.64069601594</v>
      </c>
      <c r="J167" s="41">
        <v>33305.995954184014</v>
      </c>
      <c r="K167" s="41">
        <f t="shared" si="4"/>
        <v>407445.84201844526</v>
      </c>
      <c r="L167" s="41">
        <v>68574.64474183191</v>
      </c>
      <c r="M167" s="41">
        <v>10137714.2287221</v>
      </c>
      <c r="N167" s="41">
        <v>0</v>
      </c>
    </row>
    <row r="168" spans="1:14" ht="12.75">
      <c r="A168" s="64">
        <v>46812</v>
      </c>
      <c r="B168" s="67"/>
      <c r="C168" s="32">
        <v>141</v>
      </c>
      <c r="D168" s="33">
        <v>11476742.519999994</v>
      </c>
      <c r="E168" s="33">
        <v>60890.06</v>
      </c>
      <c r="F168" s="33">
        <v>41081.83</v>
      </c>
      <c r="G168" s="33">
        <v>101971.89</v>
      </c>
      <c r="I168" s="41">
        <v>101887.10128506336</v>
      </c>
      <c r="J168" s="41">
        <v>30947.880951873783</v>
      </c>
      <c r="K168" s="41">
        <f t="shared" si="4"/>
        <v>406019.0408433378</v>
      </c>
      <c r="L168" s="41">
        <v>70939.22033318957</v>
      </c>
      <c r="M168" s="41">
        <v>10066775.00838891</v>
      </c>
      <c r="N168" s="41">
        <v>0</v>
      </c>
    </row>
    <row r="169" spans="1:14" ht="12.75">
      <c r="A169" s="64">
        <v>46843</v>
      </c>
      <c r="B169" s="67"/>
      <c r="C169" s="29">
        <v>142</v>
      </c>
      <c r="D169" s="33">
        <v>11418454.619999994</v>
      </c>
      <c r="E169" s="33">
        <v>58287.9</v>
      </c>
      <c r="F169" s="33">
        <v>43683.99</v>
      </c>
      <c r="G169" s="33">
        <v>101971.89</v>
      </c>
      <c r="I169" s="41">
        <v>101881.88801943016</v>
      </c>
      <c r="J169" s="41">
        <v>32850.72290799164</v>
      </c>
      <c r="K169" s="41">
        <f t="shared" si="4"/>
        <v>403254.10321237834</v>
      </c>
      <c r="L169" s="41">
        <v>69031.16511143852</v>
      </c>
      <c r="M169" s="41">
        <v>9997743.843277471</v>
      </c>
      <c r="N169" s="41">
        <v>0</v>
      </c>
    </row>
    <row r="170" spans="1:14" ht="12.75">
      <c r="A170" s="64">
        <v>46873</v>
      </c>
      <c r="B170" s="67"/>
      <c r="C170" s="32">
        <v>143</v>
      </c>
      <c r="D170" s="33">
        <v>11358543.659999993</v>
      </c>
      <c r="E170" s="33">
        <v>59910.96</v>
      </c>
      <c r="F170" s="33">
        <v>42060.93</v>
      </c>
      <c r="G170" s="33">
        <v>101971.89</v>
      </c>
      <c r="I170" s="41">
        <v>101885.38857330498</v>
      </c>
      <c r="J170" s="41">
        <v>31573.02074368363</v>
      </c>
      <c r="K170" s="41">
        <f t="shared" si="4"/>
        <v>400570.4837525208</v>
      </c>
      <c r="L170" s="41">
        <v>70312.36782962135</v>
      </c>
      <c r="M170" s="41">
        <v>9927431.47544785</v>
      </c>
      <c r="N170" s="41">
        <v>0</v>
      </c>
    </row>
    <row r="171" spans="1:14" ht="12.75">
      <c r="A171" s="64">
        <v>46904</v>
      </c>
      <c r="B171" s="67"/>
      <c r="C171" s="29">
        <v>144</v>
      </c>
      <c r="D171" s="33">
        <v>11299807.429999992</v>
      </c>
      <c r="E171" s="33">
        <v>58736.23</v>
      </c>
      <c r="F171" s="33">
        <v>43235.66</v>
      </c>
      <c r="G171" s="33">
        <v>101971.89000000001</v>
      </c>
      <c r="I171" s="41">
        <v>101883.1338199903</v>
      </c>
      <c r="J171" s="41">
        <v>32396.0057035391</v>
      </c>
      <c r="K171" s="41">
        <f t="shared" si="4"/>
        <v>397789.54059090145</v>
      </c>
      <c r="L171" s="41">
        <v>69487.1281164512</v>
      </c>
      <c r="M171" s="41">
        <v>9857944.3473314</v>
      </c>
      <c r="N171" s="41">
        <v>0</v>
      </c>
    </row>
    <row r="172" spans="1:14" ht="12.75">
      <c r="A172" s="64">
        <v>46934</v>
      </c>
      <c r="B172" s="67"/>
      <c r="C172" s="32">
        <v>145</v>
      </c>
      <c r="D172" s="33">
        <v>11239460.919999992</v>
      </c>
      <c r="E172" s="33">
        <v>60346.51</v>
      </c>
      <c r="F172" s="33">
        <v>41625.38</v>
      </c>
      <c r="G172" s="33">
        <v>101971.89</v>
      </c>
      <c r="I172" s="41">
        <v>101886.59813178539</v>
      </c>
      <c r="J172" s="41">
        <v>31131.531898334808</v>
      </c>
      <c r="K172" s="41">
        <f t="shared" si="4"/>
        <v>395090.38122364436</v>
      </c>
      <c r="L172" s="41">
        <v>70755.06623345058</v>
      </c>
      <c r="M172" s="41">
        <v>9787189.281097949</v>
      </c>
      <c r="N172" s="41">
        <v>0</v>
      </c>
    </row>
    <row r="173" spans="1:14" ht="12.75">
      <c r="A173" s="64">
        <v>46965</v>
      </c>
      <c r="B173" s="67"/>
      <c r="C173" s="29">
        <v>146</v>
      </c>
      <c r="D173" s="33">
        <v>11180272.949999992</v>
      </c>
      <c r="E173" s="33">
        <v>59187.97</v>
      </c>
      <c r="F173" s="33">
        <v>42783.92</v>
      </c>
      <c r="G173" s="33">
        <v>101971.89</v>
      </c>
      <c r="I173" s="41">
        <v>101884.38765503086</v>
      </c>
      <c r="J173" s="41">
        <v>31938.355913734704</v>
      </c>
      <c r="K173" s="41">
        <f t="shared" si="4"/>
        <v>392293.3293076816</v>
      </c>
      <c r="L173" s="41">
        <v>69946.03174129616</v>
      </c>
      <c r="M173" s="41">
        <v>9717243.249356652</v>
      </c>
      <c r="N173" s="41">
        <v>0</v>
      </c>
    </row>
    <row r="174" spans="1:14" ht="12.75">
      <c r="A174" s="64">
        <v>46996</v>
      </c>
      <c r="B174" s="67"/>
      <c r="C174" s="32">
        <v>147</v>
      </c>
      <c r="D174" s="33">
        <v>11120860.48999999</v>
      </c>
      <c r="E174" s="33">
        <v>59412.46</v>
      </c>
      <c r="F174" s="33">
        <v>42559.43</v>
      </c>
      <c r="G174" s="33">
        <v>101971.89</v>
      </c>
      <c r="I174" s="41">
        <v>101885.01300737899</v>
      </c>
      <c r="J174" s="41">
        <v>31710.102306662717</v>
      </c>
      <c r="K174" s="41">
        <f t="shared" si="4"/>
        <v>389488.0364957486</v>
      </c>
      <c r="L174" s="41">
        <v>70174.91070071628</v>
      </c>
      <c r="M174" s="41">
        <v>9647068.338655936</v>
      </c>
      <c r="N174" s="41">
        <v>0</v>
      </c>
    </row>
    <row r="175" spans="1:14" ht="12.75">
      <c r="A175" s="64">
        <v>47026</v>
      </c>
      <c r="B175" s="67"/>
      <c r="C175" s="29">
        <v>148</v>
      </c>
      <c r="D175" s="33">
        <v>11059857.049999991</v>
      </c>
      <c r="E175" s="33">
        <v>61003.44</v>
      </c>
      <c r="F175" s="33">
        <v>40968.45</v>
      </c>
      <c r="G175" s="33">
        <v>101971.89</v>
      </c>
      <c r="I175" s="41">
        <v>101888.42265098613</v>
      </c>
      <c r="J175" s="41">
        <v>30465.582390063257</v>
      </c>
      <c r="K175" s="41">
        <f t="shared" si="4"/>
        <v>386765.2358435426</v>
      </c>
      <c r="L175" s="41">
        <v>71422.84026092288</v>
      </c>
      <c r="M175" s="41">
        <v>9575645.498395013</v>
      </c>
      <c r="N175" s="41">
        <v>0</v>
      </c>
    </row>
    <row r="176" spans="1:14" ht="12.75">
      <c r="A176" s="64">
        <v>47057</v>
      </c>
      <c r="B176" s="67"/>
      <c r="C176" s="32">
        <v>149</v>
      </c>
      <c r="D176" s="33">
        <v>10999987.719999991</v>
      </c>
      <c r="E176" s="33">
        <v>59869.33</v>
      </c>
      <c r="F176" s="33">
        <v>42102.56</v>
      </c>
      <c r="G176" s="33">
        <v>101971.89</v>
      </c>
      <c r="I176" s="41">
        <v>101886.27896177057</v>
      </c>
      <c r="J176" s="41">
        <v>31248.028953740915</v>
      </c>
      <c r="K176" s="41">
        <f t="shared" si="4"/>
        <v>383943.67724026146</v>
      </c>
      <c r="L176" s="41">
        <v>70638.25000802966</v>
      </c>
      <c r="M176" s="41">
        <v>9505007.248386983</v>
      </c>
      <c r="N176" s="41">
        <v>0</v>
      </c>
    </row>
    <row r="177" spans="1:14" ht="12.75">
      <c r="A177" s="64">
        <v>47087</v>
      </c>
      <c r="B177" s="67"/>
      <c r="C177" s="29">
        <v>150</v>
      </c>
      <c r="D177" s="33">
        <v>10938540.469999991</v>
      </c>
      <c r="E177" s="33">
        <v>61447.25</v>
      </c>
      <c r="F177" s="33">
        <v>40524.64</v>
      </c>
      <c r="G177" s="33">
        <v>101971.89</v>
      </c>
      <c r="I177" s="41">
        <v>101889.65177699481</v>
      </c>
      <c r="J177" s="41">
        <v>30016.951396886936</v>
      </c>
      <c r="K177" s="41">
        <f t="shared" si="4"/>
        <v>381205.08399131475</v>
      </c>
      <c r="L177" s="41">
        <v>71872.70038010788</v>
      </c>
      <c r="M177" s="41">
        <v>9433134.548006875</v>
      </c>
      <c r="N177" s="41">
        <v>0</v>
      </c>
    </row>
    <row r="178" spans="1:14" ht="12.75">
      <c r="A178" s="64">
        <v>47118</v>
      </c>
      <c r="B178" s="67"/>
      <c r="C178" s="32">
        <v>151</v>
      </c>
      <c r="D178" s="33">
        <v>10878210.849999992</v>
      </c>
      <c r="E178" s="33">
        <v>60329.62</v>
      </c>
      <c r="F178" s="33">
        <v>41642.27</v>
      </c>
      <c r="G178" s="33">
        <v>101971.89</v>
      </c>
      <c r="I178" s="41">
        <v>101887.55308061966</v>
      </c>
      <c r="J178" s="41">
        <v>30782.97557381995</v>
      </c>
      <c r="K178" s="41">
        <f t="shared" si="4"/>
        <v>378367.15469451546</v>
      </c>
      <c r="L178" s="41">
        <v>71104.57750679972</v>
      </c>
      <c r="M178" s="41">
        <v>9362029.970500076</v>
      </c>
      <c r="N178" s="41">
        <v>0</v>
      </c>
    </row>
    <row r="179" spans="1:14" ht="12.75">
      <c r="A179" s="64">
        <v>47149</v>
      </c>
      <c r="B179" s="67"/>
      <c r="C179" s="29">
        <v>152</v>
      </c>
      <c r="D179" s="33">
        <v>10817652.329999993</v>
      </c>
      <c r="E179" s="33">
        <v>60558.52</v>
      </c>
      <c r="F179" s="33">
        <v>41413.37</v>
      </c>
      <c r="G179" s="33">
        <v>101971.89</v>
      </c>
      <c r="I179" s="41">
        <v>101971.89</v>
      </c>
      <c r="J179" s="41">
        <v>30634.642514580803</v>
      </c>
      <c r="K179" s="41">
        <f t="shared" si="4"/>
        <v>375695.8012549123</v>
      </c>
      <c r="L179" s="41">
        <v>71337.2474854192</v>
      </c>
      <c r="M179" s="41">
        <v>9290692.723014656</v>
      </c>
      <c r="N179" s="41">
        <v>0</v>
      </c>
    </row>
    <row r="180" spans="1:14" ht="12.75">
      <c r="A180" s="64">
        <v>47177</v>
      </c>
      <c r="B180" s="67"/>
      <c r="C180" s="32">
        <v>153</v>
      </c>
      <c r="D180" s="33">
        <v>10752878.529999992</v>
      </c>
      <c r="E180" s="33">
        <v>64773.8</v>
      </c>
      <c r="F180" s="33">
        <v>37198.09</v>
      </c>
      <c r="G180" s="33">
        <v>101971.89</v>
      </c>
      <c r="I180" s="41">
        <v>101971.88999999998</v>
      </c>
      <c r="J180" s="41">
        <v>27459.15849246554</v>
      </c>
      <c r="K180" s="41">
        <f t="shared" si="4"/>
        <v>372207.07879550406</v>
      </c>
      <c r="L180" s="41">
        <v>74512.73150753445</v>
      </c>
      <c r="M180" s="41">
        <v>9216179.991507122</v>
      </c>
      <c r="N180" s="41">
        <v>0</v>
      </c>
    </row>
    <row r="181" spans="1:14" ht="12.75">
      <c r="A181" s="64">
        <v>47208</v>
      </c>
      <c r="B181" s="67"/>
      <c r="C181" s="29">
        <v>154</v>
      </c>
      <c r="D181" s="33">
        <v>10691844.249999993</v>
      </c>
      <c r="E181" s="33">
        <v>61034.28</v>
      </c>
      <c r="F181" s="33">
        <v>40937.61</v>
      </c>
      <c r="G181" s="33">
        <v>101971.89</v>
      </c>
      <c r="I181" s="41">
        <v>101971.89</v>
      </c>
      <c r="J181" s="41">
        <v>30157.388972209414</v>
      </c>
      <c r="K181" s="41">
        <f t="shared" si="4"/>
        <v>369513.7448597218</v>
      </c>
      <c r="L181" s="41">
        <v>71814.50102779058</v>
      </c>
      <c r="M181" s="41">
        <v>9144365.490479331</v>
      </c>
      <c r="N181" s="41">
        <v>0</v>
      </c>
    </row>
    <row r="182" spans="1:14" ht="12.75">
      <c r="A182" s="64">
        <v>47238</v>
      </c>
      <c r="B182" s="67"/>
      <c r="C182" s="32">
        <v>155</v>
      </c>
      <c r="D182" s="33">
        <v>10629265.279999992</v>
      </c>
      <c r="E182" s="33">
        <v>62578.97</v>
      </c>
      <c r="F182" s="33">
        <v>39392.92</v>
      </c>
      <c r="G182" s="33">
        <v>101971.89</v>
      </c>
      <c r="I182" s="41">
        <v>101971.88999999998</v>
      </c>
      <c r="J182" s="41">
        <v>28957.157386517883</v>
      </c>
      <c r="K182" s="41">
        <f t="shared" si="4"/>
        <v>366897.8815025561</v>
      </c>
      <c r="L182" s="41">
        <v>73014.7326134821</v>
      </c>
      <c r="M182" s="41">
        <v>9071350.75786585</v>
      </c>
      <c r="N182" s="41">
        <v>0</v>
      </c>
    </row>
    <row r="183" spans="1:14" ht="12.75">
      <c r="A183" s="64">
        <v>47269</v>
      </c>
      <c r="B183" s="67"/>
      <c r="C183" s="29">
        <v>156</v>
      </c>
      <c r="D183" s="33">
        <v>10567761.869999992</v>
      </c>
      <c r="E183" s="33">
        <v>61503.41</v>
      </c>
      <c r="F183" s="33">
        <v>40468.48</v>
      </c>
      <c r="G183" s="33">
        <v>101971.89000000001</v>
      </c>
      <c r="I183" s="41">
        <v>101971.89000000001</v>
      </c>
      <c r="J183" s="41">
        <v>29683.475535461028</v>
      </c>
      <c r="K183" s="41">
        <f t="shared" si="4"/>
        <v>364185.351334478</v>
      </c>
      <c r="L183" s="41">
        <v>72288.41446453899</v>
      </c>
      <c r="M183" s="41">
        <v>8999062.343401311</v>
      </c>
      <c r="N183" s="41">
        <v>0</v>
      </c>
    </row>
    <row r="184" spans="1:14" ht="12.75">
      <c r="A184" s="64">
        <v>47299</v>
      </c>
      <c r="B184" s="67"/>
      <c r="C184" s="32">
        <v>157</v>
      </c>
      <c r="D184" s="33">
        <v>10504727.15999999</v>
      </c>
      <c r="E184" s="33">
        <v>63034.71</v>
      </c>
      <c r="F184" s="33">
        <v>38937.18</v>
      </c>
      <c r="G184" s="33">
        <v>101971.89</v>
      </c>
      <c r="I184" s="41">
        <v>101971.88999999998</v>
      </c>
      <c r="J184" s="41">
        <v>28497.030754104147</v>
      </c>
      <c r="K184" s="41">
        <f t="shared" si="4"/>
        <v>361550.8501902473</v>
      </c>
      <c r="L184" s="41">
        <v>73474.85924589584</v>
      </c>
      <c r="M184" s="41">
        <v>8925587.484155415</v>
      </c>
      <c r="N184" s="41">
        <v>0</v>
      </c>
    </row>
    <row r="185" spans="1:14" ht="12.75">
      <c r="A185" s="64">
        <v>47330</v>
      </c>
      <c r="B185" s="67"/>
      <c r="C185" s="29">
        <v>158</v>
      </c>
      <c r="D185" s="33">
        <v>10442751.059999991</v>
      </c>
      <c r="E185" s="33">
        <v>61976.1</v>
      </c>
      <c r="F185" s="33">
        <v>39995.79</v>
      </c>
      <c r="G185" s="33">
        <v>101971.89</v>
      </c>
      <c r="I185" s="41">
        <v>101971.89</v>
      </c>
      <c r="J185" s="41">
        <v>29206.50571204188</v>
      </c>
      <c r="K185" s="41">
        <f t="shared" si="4"/>
        <v>358818.99998855445</v>
      </c>
      <c r="L185" s="41">
        <v>72765.38428795812</v>
      </c>
      <c r="M185" s="41">
        <v>8852822.099867456</v>
      </c>
      <c r="N185" s="41">
        <v>0</v>
      </c>
    </row>
    <row r="186" spans="1:14" ht="12.75">
      <c r="A186" s="64">
        <v>47361</v>
      </c>
      <c r="B186" s="67"/>
      <c r="C186" s="32">
        <v>159</v>
      </c>
      <c r="D186" s="33">
        <v>10380539.729999991</v>
      </c>
      <c r="E186" s="33">
        <v>62211.33</v>
      </c>
      <c r="F186" s="33">
        <v>39760.56</v>
      </c>
      <c r="G186" s="33">
        <v>101971.89</v>
      </c>
      <c r="I186" s="41">
        <v>101971.89</v>
      </c>
      <c r="J186" s="41">
        <v>28968.401204566286</v>
      </c>
      <c r="K186" s="41">
        <f t="shared" si="4"/>
        <v>356077.29888645804</v>
      </c>
      <c r="L186" s="41">
        <v>73003.48879543372</v>
      </c>
      <c r="M186" s="41">
        <v>8779818.611072022</v>
      </c>
      <c r="N186" s="41">
        <v>0</v>
      </c>
    </row>
    <row r="187" spans="1:14" ht="12.75">
      <c r="A187" s="64">
        <v>47391</v>
      </c>
      <c r="B187" s="67"/>
      <c r="C187" s="29">
        <v>160</v>
      </c>
      <c r="D187" s="33">
        <v>10316817.319999991</v>
      </c>
      <c r="E187" s="33">
        <v>63722.41</v>
      </c>
      <c r="F187" s="33">
        <v>38249.48</v>
      </c>
      <c r="G187" s="33">
        <v>101971.89000000001</v>
      </c>
      <c r="I187" s="41">
        <v>101971.89000000001</v>
      </c>
      <c r="J187" s="41">
        <v>27802.758935061403</v>
      </c>
      <c r="K187" s="41">
        <f t="shared" si="4"/>
        <v>353414.4754314562</v>
      </c>
      <c r="L187" s="41">
        <v>74169.13106493861</v>
      </c>
      <c r="M187" s="41">
        <v>8705649.480007084</v>
      </c>
      <c r="N187" s="41">
        <v>0</v>
      </c>
    </row>
    <row r="188" spans="1:14" ht="12.75">
      <c r="A188" s="64">
        <v>47422</v>
      </c>
      <c r="B188" s="67"/>
      <c r="C188" s="32">
        <v>161</v>
      </c>
      <c r="D188" s="33">
        <v>10254127.949999992</v>
      </c>
      <c r="E188" s="33">
        <v>62689.37</v>
      </c>
      <c r="F188" s="33">
        <v>39282.52</v>
      </c>
      <c r="G188" s="33">
        <v>101971.89</v>
      </c>
      <c r="I188" s="41">
        <v>101971.88999999998</v>
      </c>
      <c r="J188" s="41">
        <v>28486.81968735651</v>
      </c>
      <c r="K188" s="41">
        <f t="shared" si="4"/>
        <v>350653.2661650718</v>
      </c>
      <c r="L188" s="41">
        <v>73485.07031264348</v>
      </c>
      <c r="M188" s="41">
        <v>8632164.40969444</v>
      </c>
      <c r="N188" s="41">
        <v>0</v>
      </c>
    </row>
    <row r="189" spans="1:14" ht="12.75">
      <c r="A189" s="64">
        <v>47452</v>
      </c>
      <c r="B189" s="67"/>
      <c r="C189" s="29">
        <v>162</v>
      </c>
      <c r="D189" s="33">
        <v>10189941.109999992</v>
      </c>
      <c r="E189" s="33">
        <v>64186.84</v>
      </c>
      <c r="F189" s="33">
        <v>37785.05</v>
      </c>
      <c r="G189" s="33">
        <v>101971.89</v>
      </c>
      <c r="I189" s="41">
        <v>101971.89</v>
      </c>
      <c r="J189" s="41">
        <v>27335.187297365726</v>
      </c>
      <c r="K189" s="41">
        <f t="shared" si="4"/>
        <v>347971.5020655506</v>
      </c>
      <c r="L189" s="41">
        <v>74636.70270263427</v>
      </c>
      <c r="M189" s="41">
        <v>8557527.706991807</v>
      </c>
      <c r="N189" s="41">
        <v>0</v>
      </c>
    </row>
    <row r="190" spans="1:14" ht="12.75">
      <c r="A190" s="64">
        <v>47483</v>
      </c>
      <c r="B190" s="67"/>
      <c r="C190" s="32">
        <v>163</v>
      </c>
      <c r="D190" s="33">
        <v>10126770.069999993</v>
      </c>
      <c r="E190" s="33">
        <v>63171.04</v>
      </c>
      <c r="F190" s="33">
        <v>38800.85</v>
      </c>
      <c r="G190" s="33">
        <v>101971.89</v>
      </c>
      <c r="I190" s="41">
        <v>101971.89</v>
      </c>
      <c r="J190" s="41">
        <v>28002.13233010097</v>
      </c>
      <c r="K190" s="41">
        <f t="shared" si="4"/>
        <v>345190.65882183163</v>
      </c>
      <c r="L190" s="41">
        <v>73969.75766989903</v>
      </c>
      <c r="M190" s="41">
        <v>8483557.949321907</v>
      </c>
      <c r="N190" s="41">
        <v>0</v>
      </c>
    </row>
    <row r="191" spans="1:14" ht="12.75">
      <c r="A191" s="64">
        <v>47514</v>
      </c>
      <c r="B191" s="67"/>
      <c r="C191" s="29">
        <v>164</v>
      </c>
      <c r="D191" s="33">
        <v>10063359.219999993</v>
      </c>
      <c r="E191" s="33">
        <v>63410.85</v>
      </c>
      <c r="F191" s="33">
        <v>38561.04</v>
      </c>
      <c r="G191" s="33">
        <v>101971.89</v>
      </c>
      <c r="I191" s="41">
        <v>101971.89</v>
      </c>
      <c r="J191" s="41">
        <v>27760.08684528113</v>
      </c>
      <c r="K191" s="41">
        <f t="shared" si="4"/>
        <v>342316.1031525319</v>
      </c>
      <c r="L191" s="41">
        <v>74211.80315471887</v>
      </c>
      <c r="M191" s="41">
        <v>8409346.146167189</v>
      </c>
      <c r="N191" s="41">
        <v>0</v>
      </c>
    </row>
    <row r="192" spans="1:14" ht="12.75">
      <c r="A192" s="64">
        <v>47542</v>
      </c>
      <c r="B192" s="67"/>
      <c r="C192" s="32">
        <v>165</v>
      </c>
      <c r="D192" s="33">
        <v>9995999.239999993</v>
      </c>
      <c r="E192" s="33">
        <v>67359.98</v>
      </c>
      <c r="F192" s="33">
        <v>34611.91</v>
      </c>
      <c r="G192" s="33">
        <v>101971.89</v>
      </c>
      <c r="I192" s="41">
        <v>101971.88999999998</v>
      </c>
      <c r="J192" s="41">
        <v>24854.289720894132</v>
      </c>
      <c r="K192" s="41">
        <f t="shared" si="4"/>
        <v>339711.2343809605</v>
      </c>
      <c r="L192" s="41">
        <v>77117.60027910586</v>
      </c>
      <c r="M192" s="41">
        <v>8332228.545888083</v>
      </c>
      <c r="N192" s="41">
        <v>0</v>
      </c>
    </row>
    <row r="193" spans="1:14" ht="12.75">
      <c r="A193" s="64">
        <v>47573</v>
      </c>
      <c r="B193" s="67"/>
      <c r="C193" s="29">
        <v>166</v>
      </c>
      <c r="D193" s="33">
        <v>9932091.709999993</v>
      </c>
      <c r="E193" s="33">
        <v>63907.53</v>
      </c>
      <c r="F193" s="33">
        <v>38064.36</v>
      </c>
      <c r="G193" s="33">
        <v>101971.89</v>
      </c>
      <c r="I193" s="41">
        <v>101971.89</v>
      </c>
      <c r="J193" s="41">
        <v>27264.90340848934</v>
      </c>
      <c r="K193" s="41">
        <f t="shared" si="4"/>
        <v>336818.7488172404</v>
      </c>
      <c r="L193" s="41">
        <v>74706.98659151066</v>
      </c>
      <c r="M193" s="41">
        <v>8257521.559296573</v>
      </c>
      <c r="N193" s="41">
        <v>0</v>
      </c>
    </row>
    <row r="194" spans="1:14" ht="12.75">
      <c r="A194" s="64">
        <v>47603</v>
      </c>
      <c r="B194" s="67"/>
      <c r="C194" s="32">
        <v>167</v>
      </c>
      <c r="D194" s="33">
        <v>9866721.499999993</v>
      </c>
      <c r="E194" s="33">
        <v>65370.21</v>
      </c>
      <c r="F194" s="33">
        <v>36601.68</v>
      </c>
      <c r="G194" s="33">
        <v>101971.89</v>
      </c>
      <c r="I194" s="41">
        <v>101971.89</v>
      </c>
      <c r="J194" s="41">
        <v>26148.818271105814</v>
      </c>
      <c r="K194" s="41">
        <f t="shared" si="4"/>
        <v>334010.4097018284</v>
      </c>
      <c r="L194" s="41">
        <v>75823.07172889418</v>
      </c>
      <c r="M194" s="41">
        <v>8181698.487567678</v>
      </c>
      <c r="N194" s="41">
        <v>0</v>
      </c>
    </row>
    <row r="195" spans="1:14" ht="12.75">
      <c r="A195" s="64">
        <v>47634</v>
      </c>
      <c r="B195" s="67"/>
      <c r="C195" s="29">
        <v>168</v>
      </c>
      <c r="D195" s="33">
        <v>9802323.069999993</v>
      </c>
      <c r="E195" s="33">
        <v>64398.43</v>
      </c>
      <c r="F195" s="33">
        <v>37573.46</v>
      </c>
      <c r="G195" s="33">
        <v>101971.89</v>
      </c>
      <c r="I195" s="41">
        <v>101971.89</v>
      </c>
      <c r="J195" s="41">
        <v>26772.335606540906</v>
      </c>
      <c r="K195" s="41">
        <f t="shared" si="4"/>
        <v>331099.26977290824</v>
      </c>
      <c r="L195" s="41">
        <v>75199.5543934591</v>
      </c>
      <c r="M195" s="41">
        <v>8106498.933174219</v>
      </c>
      <c r="N195" s="41">
        <v>0</v>
      </c>
    </row>
    <row r="196" spans="1:14" ht="12.75">
      <c r="A196" s="64">
        <v>47664</v>
      </c>
      <c r="B196" s="67"/>
      <c r="C196" s="32">
        <v>169</v>
      </c>
      <c r="D196" s="33">
        <v>9736475.969999993</v>
      </c>
      <c r="E196" s="33">
        <v>65847.1</v>
      </c>
      <c r="F196" s="33">
        <v>36124.79</v>
      </c>
      <c r="G196" s="33">
        <v>101971.89000000001</v>
      </c>
      <c r="I196" s="41">
        <v>101971.89000000001</v>
      </c>
      <c r="J196" s="41">
        <v>25670.57995505169</v>
      </c>
      <c r="K196" s="41">
        <f t="shared" si="4"/>
        <v>328272.81897385576</v>
      </c>
      <c r="L196" s="41">
        <v>76301.31004494832</v>
      </c>
      <c r="M196" s="41">
        <v>8030197.623129271</v>
      </c>
      <c r="N196" s="41">
        <v>0</v>
      </c>
    </row>
    <row r="197" spans="1:14" ht="12.75">
      <c r="A197" s="64">
        <v>47695</v>
      </c>
      <c r="B197" s="67"/>
      <c r="C197" s="29">
        <v>170</v>
      </c>
      <c r="D197" s="33">
        <v>9671582.909999993</v>
      </c>
      <c r="E197" s="33">
        <v>64893.06</v>
      </c>
      <c r="F197" s="33">
        <v>37078.83</v>
      </c>
      <c r="G197" s="33">
        <v>101971.89</v>
      </c>
      <c r="I197" s="41">
        <v>101971.89</v>
      </c>
      <c r="J197" s="41">
        <v>26276.591111239668</v>
      </c>
      <c r="K197" s="41">
        <f t="shared" si="4"/>
        <v>325342.90437305364</v>
      </c>
      <c r="L197" s="41">
        <v>75695.29888876033</v>
      </c>
      <c r="M197" s="41">
        <v>7954502.32424051</v>
      </c>
      <c r="N197" s="41">
        <v>0</v>
      </c>
    </row>
    <row r="198" spans="1:14" ht="12.75">
      <c r="A198" s="64">
        <v>47726</v>
      </c>
      <c r="B198" s="67"/>
      <c r="C198" s="32">
        <v>171</v>
      </c>
      <c r="D198" s="33">
        <v>9606443.429999992</v>
      </c>
      <c r="E198" s="33">
        <v>65139.48</v>
      </c>
      <c r="F198" s="33">
        <v>36832.41</v>
      </c>
      <c r="G198" s="33">
        <v>101971.89000000001</v>
      </c>
      <c r="I198" s="41">
        <v>101971.89000000001</v>
      </c>
      <c r="J198" s="41">
        <v>26028.89927209811</v>
      </c>
      <c r="K198" s="41">
        <f t="shared" si="4"/>
        <v>322403.4024405854</v>
      </c>
      <c r="L198" s="41">
        <v>75942.9907279019</v>
      </c>
      <c r="M198" s="41">
        <v>7878559.333512609</v>
      </c>
      <c r="N198" s="41">
        <v>0</v>
      </c>
    </row>
    <row r="199" spans="1:14" ht="12.75">
      <c r="A199" s="64">
        <v>47756</v>
      </c>
      <c r="B199" s="67"/>
      <c r="C199" s="29">
        <v>172</v>
      </c>
      <c r="D199" s="33">
        <v>9539876.399999993</v>
      </c>
      <c r="E199" s="33">
        <v>66567.03</v>
      </c>
      <c r="F199" s="33">
        <v>35404.86</v>
      </c>
      <c r="G199" s="33">
        <v>101971.89</v>
      </c>
      <c r="I199" s="41">
        <v>101971.88999999998</v>
      </c>
      <c r="J199" s="41">
        <v>24948.77122278992</v>
      </c>
      <c r="K199" s="41">
        <f t="shared" si="4"/>
        <v>319549.4147283139</v>
      </c>
      <c r="L199" s="41">
        <v>77023.11877721007</v>
      </c>
      <c r="M199" s="41">
        <v>7801536.214735399</v>
      </c>
      <c r="N199" s="41">
        <v>0</v>
      </c>
    </row>
    <row r="200" spans="1:14" ht="12.75">
      <c r="A200" s="64">
        <v>47787</v>
      </c>
      <c r="B200" s="67"/>
      <c r="C200" s="32">
        <v>173</v>
      </c>
      <c r="D200" s="33">
        <v>9474236.679999992</v>
      </c>
      <c r="E200" s="33">
        <v>65639.72</v>
      </c>
      <c r="F200" s="33">
        <v>36332.17</v>
      </c>
      <c r="G200" s="33">
        <v>101971.89</v>
      </c>
      <c r="I200" s="41">
        <v>101971.88999999998</v>
      </c>
      <c r="J200" s="41">
        <v>25528.36016932861</v>
      </c>
      <c r="K200" s="41">
        <f t="shared" si="4"/>
        <v>316590.955210286</v>
      </c>
      <c r="L200" s="41">
        <v>76443.52983067138</v>
      </c>
      <c r="M200" s="41">
        <v>7725092.684904728</v>
      </c>
      <c r="N200" s="41">
        <v>0</v>
      </c>
    </row>
    <row r="201" spans="1:14" ht="12.75">
      <c r="A201" s="64">
        <v>47817</v>
      </c>
      <c r="B201" s="67"/>
      <c r="C201" s="29">
        <v>174</v>
      </c>
      <c r="D201" s="33">
        <v>9407183.699999992</v>
      </c>
      <c r="E201" s="33">
        <v>67052.98</v>
      </c>
      <c r="F201" s="33">
        <v>34918.91</v>
      </c>
      <c r="G201" s="33">
        <v>101971.89</v>
      </c>
      <c r="I201" s="41">
        <v>101971.89</v>
      </c>
      <c r="J201" s="41">
        <v>24462.793502198303</v>
      </c>
      <c r="K201" s="41">
        <f t="shared" si="4"/>
        <v>313718.5614151186</v>
      </c>
      <c r="L201" s="41">
        <v>77509.0964978017</v>
      </c>
      <c r="M201" s="41">
        <v>7647583.588406926</v>
      </c>
      <c r="N201" s="41">
        <v>0</v>
      </c>
    </row>
    <row r="202" spans="1:14" ht="12.75">
      <c r="A202" s="64">
        <v>47848</v>
      </c>
      <c r="B202" s="67"/>
      <c r="C202" s="32">
        <v>175</v>
      </c>
      <c r="D202" s="33">
        <v>9341039.949999992</v>
      </c>
      <c r="E202" s="33">
        <v>66143.75</v>
      </c>
      <c r="F202" s="33">
        <v>35828.14</v>
      </c>
      <c r="G202" s="33">
        <v>101971.89</v>
      </c>
      <c r="I202" s="41">
        <v>101971.89</v>
      </c>
      <c r="J202" s="41">
        <v>25024.59296428711</v>
      </c>
      <c r="K202" s="41">
        <f t="shared" si="4"/>
        <v>310741.02204930474</v>
      </c>
      <c r="L202" s="41">
        <v>76947.2970357129</v>
      </c>
      <c r="M202" s="41">
        <v>7570636.291371213</v>
      </c>
      <c r="N202" s="41">
        <v>0</v>
      </c>
    </row>
    <row r="203" spans="1:14" ht="12.75">
      <c r="A203" s="64">
        <v>47879</v>
      </c>
      <c r="B203" s="67"/>
      <c r="C203" s="29">
        <v>176</v>
      </c>
      <c r="D203" s="33">
        <v>9274644.969999991</v>
      </c>
      <c r="E203" s="33">
        <v>66394.98</v>
      </c>
      <c r="F203" s="33">
        <v>35576.91</v>
      </c>
      <c r="G203" s="33">
        <v>101971.89</v>
      </c>
      <c r="I203" s="41">
        <v>101971.89</v>
      </c>
      <c r="J203" s="41">
        <v>24772.804308986913</v>
      </c>
      <c r="K203" s="41">
        <f t="shared" si="4"/>
        <v>307753.7395130105</v>
      </c>
      <c r="L203" s="41">
        <v>77199.08569101308</v>
      </c>
      <c r="M203" s="41">
        <v>7493437.2056802</v>
      </c>
      <c r="N203" s="41">
        <v>0</v>
      </c>
    </row>
    <row r="204" spans="1:14" ht="12.75">
      <c r="A204" s="64">
        <v>47907</v>
      </c>
      <c r="B204" s="67"/>
      <c r="C204" s="32">
        <v>177</v>
      </c>
      <c r="D204" s="33">
        <v>9204579.269999992</v>
      </c>
      <c r="E204" s="33">
        <v>70065.7</v>
      </c>
      <c r="F204" s="33">
        <v>31906.19</v>
      </c>
      <c r="G204" s="33">
        <v>101971.89</v>
      </c>
      <c r="I204" s="41">
        <v>101971.89</v>
      </c>
      <c r="J204" s="41">
        <v>22147.269963454815</v>
      </c>
      <c r="K204" s="41">
        <f t="shared" si="4"/>
        <v>305046.71975557116</v>
      </c>
      <c r="L204" s="41">
        <v>79824.62003654518</v>
      </c>
      <c r="M204" s="41">
        <v>7413612.585643655</v>
      </c>
      <c r="N204" s="41">
        <v>0</v>
      </c>
    </row>
    <row r="205" spans="1:14" ht="12.75">
      <c r="A205" s="64">
        <v>47938</v>
      </c>
      <c r="B205" s="67"/>
      <c r="C205" s="29">
        <v>178</v>
      </c>
      <c r="D205" s="33">
        <v>9137665.739999993</v>
      </c>
      <c r="E205" s="33">
        <v>66913.53</v>
      </c>
      <c r="F205" s="33">
        <v>35058.36</v>
      </c>
      <c r="G205" s="33">
        <v>101971.89</v>
      </c>
      <c r="I205" s="41">
        <v>101971.89</v>
      </c>
      <c r="J205" s="41">
        <v>24258.987849689514</v>
      </c>
      <c r="K205" s="41">
        <f t="shared" si="4"/>
        <v>302040.80419677135</v>
      </c>
      <c r="L205" s="41">
        <v>77712.90215031049</v>
      </c>
      <c r="M205" s="41">
        <v>7335899.683493344</v>
      </c>
      <c r="N205" s="41">
        <v>0</v>
      </c>
    </row>
    <row r="206" spans="1:14" ht="12.75">
      <c r="A206" s="64">
        <v>47968</v>
      </c>
      <c r="B206" s="67"/>
      <c r="C206" s="32">
        <v>179</v>
      </c>
      <c r="D206" s="33">
        <v>9069375.299999993</v>
      </c>
      <c r="E206" s="33">
        <v>68290.44</v>
      </c>
      <c r="F206" s="33">
        <v>33681.45</v>
      </c>
      <c r="G206" s="33">
        <v>101971.89</v>
      </c>
      <c r="I206" s="41">
        <v>101971.89000000001</v>
      </c>
      <c r="J206" s="41">
        <v>23230.34899772892</v>
      </c>
      <c r="K206" s="41">
        <f t="shared" si="4"/>
        <v>299122.33492339443</v>
      </c>
      <c r="L206" s="41">
        <v>78741.54100227109</v>
      </c>
      <c r="M206" s="41">
        <v>7257158.142491073</v>
      </c>
      <c r="N206" s="41">
        <v>0</v>
      </c>
    </row>
    <row r="207" spans="1:14" ht="12.75">
      <c r="A207" s="64">
        <v>47999</v>
      </c>
      <c r="B207" s="67"/>
      <c r="C207" s="29">
        <v>180</v>
      </c>
      <c r="D207" s="33">
        <v>9001948.079999993</v>
      </c>
      <c r="E207" s="33">
        <v>67427.22</v>
      </c>
      <c r="F207" s="33">
        <v>34544.67</v>
      </c>
      <c r="G207" s="33">
        <v>101971.89</v>
      </c>
      <c r="I207" s="41">
        <v>101971.88999999998</v>
      </c>
      <c r="J207" s="41">
        <v>23747.034144040234</v>
      </c>
      <c r="K207" s="41">
        <f t="shared" si="4"/>
        <v>296097.0334608938</v>
      </c>
      <c r="L207" s="41">
        <v>78224.85585595976</v>
      </c>
      <c r="M207" s="41">
        <v>7178933.286635114</v>
      </c>
      <c r="N207" s="41">
        <v>0</v>
      </c>
    </row>
    <row r="208" spans="1:14" ht="12.75">
      <c r="A208" s="64">
        <v>48029</v>
      </c>
      <c r="B208" s="67"/>
      <c r="C208" s="32">
        <v>181</v>
      </c>
      <c r="D208" s="33">
        <v>8933158.599999992</v>
      </c>
      <c r="E208" s="33">
        <v>68789.48</v>
      </c>
      <c r="F208" s="33">
        <v>33182.41</v>
      </c>
      <c r="G208" s="33">
        <v>101971.89</v>
      </c>
      <c r="I208" s="41">
        <v>101971.89000000001</v>
      </c>
      <c r="J208" s="41">
        <v>22733.288741011194</v>
      </c>
      <c r="K208" s="41">
        <f t="shared" si="4"/>
        <v>293159.7422468533</v>
      </c>
      <c r="L208" s="41">
        <v>79238.60125898881</v>
      </c>
      <c r="M208" s="41">
        <v>7099694.685376125</v>
      </c>
      <c r="N208" s="41">
        <v>0</v>
      </c>
    </row>
    <row r="209" spans="1:14" ht="12.75">
      <c r="A209" s="64">
        <v>48060</v>
      </c>
      <c r="B209" s="67"/>
      <c r="C209" s="29">
        <v>182</v>
      </c>
      <c r="D209" s="33">
        <v>8865213.799999991</v>
      </c>
      <c r="E209" s="33">
        <v>67944.8</v>
      </c>
      <c r="F209" s="33">
        <v>34027.09</v>
      </c>
      <c r="G209" s="33">
        <v>101971.89</v>
      </c>
      <c r="I209" s="41">
        <v>101971.88999999998</v>
      </c>
      <c r="J209" s="41">
        <v>23231.77872048076</v>
      </c>
      <c r="K209" s="41">
        <f t="shared" si="4"/>
        <v>290114.92985609436</v>
      </c>
      <c r="L209" s="41">
        <v>78740.11127951923</v>
      </c>
      <c r="M209" s="41">
        <v>7020954.574096606</v>
      </c>
      <c r="N209" s="41">
        <v>0</v>
      </c>
    </row>
    <row r="210" spans="1:14" ht="12.75">
      <c r="A210" s="64">
        <v>48091</v>
      </c>
      <c r="B210" s="67"/>
      <c r="C210" s="32">
        <v>183</v>
      </c>
      <c r="D210" s="33">
        <v>8797010.82999999</v>
      </c>
      <c r="E210" s="33">
        <v>68202.97</v>
      </c>
      <c r="F210" s="33">
        <v>33768.92</v>
      </c>
      <c r="G210" s="33">
        <v>101971.89</v>
      </c>
      <c r="I210" s="41">
        <v>101971.89</v>
      </c>
      <c r="J210" s="41">
        <v>22974.12357857167</v>
      </c>
      <c r="K210" s="41">
        <f t="shared" si="4"/>
        <v>287060.154162568</v>
      </c>
      <c r="L210" s="41">
        <v>78997.76642142833</v>
      </c>
      <c r="M210" s="41">
        <v>6941956.807675178</v>
      </c>
      <c r="N210" s="41">
        <v>0</v>
      </c>
    </row>
    <row r="211" spans="1:14" ht="12.75">
      <c r="A211" s="64">
        <v>48121</v>
      </c>
      <c r="B211" s="67"/>
      <c r="C211" s="29">
        <v>184</v>
      </c>
      <c r="D211" s="33">
        <v>8727467.74999999</v>
      </c>
      <c r="E211" s="33">
        <v>69543.08</v>
      </c>
      <c r="F211" s="33">
        <v>32428.81</v>
      </c>
      <c r="G211" s="33">
        <v>101971.89</v>
      </c>
      <c r="I211" s="41">
        <v>101971.89</v>
      </c>
      <c r="J211" s="41">
        <v>21982.863224304732</v>
      </c>
      <c r="K211" s="41">
        <f t="shared" si="4"/>
        <v>284094.24616408284</v>
      </c>
      <c r="L211" s="41">
        <v>79989.02677569527</v>
      </c>
      <c r="M211" s="41">
        <v>6861967.780899483</v>
      </c>
      <c r="N211" s="41">
        <v>0</v>
      </c>
    </row>
    <row r="212" spans="1:14" ht="12.75">
      <c r="A212" s="64">
        <v>48152</v>
      </c>
      <c r="B212" s="67"/>
      <c r="C212" s="32">
        <v>185</v>
      </c>
      <c r="D212" s="33">
        <v>8658741.319999991</v>
      </c>
      <c r="E212" s="33">
        <v>68726.43</v>
      </c>
      <c r="F212" s="33">
        <v>33245.46</v>
      </c>
      <c r="G212" s="33">
        <v>101971.88999999998</v>
      </c>
      <c r="I212" s="41">
        <v>101971.88999999998</v>
      </c>
      <c r="J212" s="41">
        <v>22453.883460832196</v>
      </c>
      <c r="K212" s="41">
        <f t="shared" si="4"/>
        <v>281019.7694555864</v>
      </c>
      <c r="L212" s="41">
        <v>79518.00653916779</v>
      </c>
      <c r="M212" s="41">
        <v>6782449.774360315</v>
      </c>
      <c r="N212" s="41">
        <v>0</v>
      </c>
    </row>
    <row r="213" spans="1:14" ht="12.75">
      <c r="A213" s="64">
        <v>48182</v>
      </c>
      <c r="B213" s="67"/>
      <c r="C213" s="29">
        <v>186</v>
      </c>
      <c r="D213" s="33">
        <v>8588689.709999992</v>
      </c>
      <c r="E213" s="33">
        <v>70051.61</v>
      </c>
      <c r="F213" s="33">
        <v>31920.28</v>
      </c>
      <c r="G213" s="33">
        <v>101971.89</v>
      </c>
      <c r="I213" s="41">
        <v>101971.89</v>
      </c>
      <c r="J213" s="41">
        <v>21477.757618807664</v>
      </c>
      <c r="K213" s="41">
        <f t="shared" si="4"/>
        <v>278034.73357219575</v>
      </c>
      <c r="L213" s="41">
        <v>80494.13238119234</v>
      </c>
      <c r="M213" s="41">
        <v>6701955.641979123</v>
      </c>
      <c r="N213" s="41">
        <v>0</v>
      </c>
    </row>
    <row r="214" spans="1:14" ht="12.75">
      <c r="A214" s="64">
        <v>48213</v>
      </c>
      <c r="B214" s="67"/>
      <c r="C214" s="32">
        <v>187</v>
      </c>
      <c r="D214" s="33">
        <v>8519435.839999992</v>
      </c>
      <c r="E214" s="33">
        <v>69253.87</v>
      </c>
      <c r="F214" s="33">
        <v>32718.02</v>
      </c>
      <c r="G214" s="33">
        <v>101971.89</v>
      </c>
      <c r="I214" s="41">
        <v>101971.89</v>
      </c>
      <c r="J214" s="41">
        <v>21930.28818403168</v>
      </c>
      <c r="K214" s="41">
        <f t="shared" si="4"/>
        <v>274940.4287919403</v>
      </c>
      <c r="L214" s="41">
        <v>80041.60181596832</v>
      </c>
      <c r="M214" s="41">
        <v>6621914.040163154</v>
      </c>
      <c r="N214" s="41">
        <v>0</v>
      </c>
    </row>
    <row r="215" spans="1:14" ht="12.75">
      <c r="A215" s="64">
        <v>48244</v>
      </c>
      <c r="B215" s="67"/>
      <c r="C215" s="29">
        <v>188</v>
      </c>
      <c r="D215" s="33">
        <v>8449918.759999992</v>
      </c>
      <c r="E215" s="33">
        <v>69517.08</v>
      </c>
      <c r="F215" s="33">
        <v>32454.81</v>
      </c>
      <c r="G215" s="33">
        <v>101971.89</v>
      </c>
      <c r="I215" s="41">
        <v>101912.686791596</v>
      </c>
      <c r="J215" s="41">
        <v>21609.171067463198</v>
      </c>
      <c r="K215" s="41">
        <f t="shared" si="4"/>
        <v>271776.79555041663</v>
      </c>
      <c r="L215" s="41">
        <v>80303.5157241328</v>
      </c>
      <c r="M215" s="41">
        <v>6541610.524439021</v>
      </c>
      <c r="N215" s="41">
        <v>0</v>
      </c>
    </row>
    <row r="216" spans="1:14" ht="12.75">
      <c r="A216" s="64">
        <v>48273</v>
      </c>
      <c r="B216" s="67"/>
      <c r="C216" s="32">
        <v>189</v>
      </c>
      <c r="D216" s="33">
        <v>8378060.6699999925</v>
      </c>
      <c r="E216" s="33">
        <v>71858.09</v>
      </c>
      <c r="F216" s="33">
        <v>30113.8</v>
      </c>
      <c r="G216" s="33">
        <v>101971.89</v>
      </c>
      <c r="I216" s="41">
        <v>101917.17798726524</v>
      </c>
      <c r="J216" s="41">
        <v>19969.88464818691</v>
      </c>
      <c r="K216" s="41">
        <f t="shared" si="4"/>
        <v>269599.41023514874</v>
      </c>
      <c r="L216" s="41">
        <v>81947.29333907833</v>
      </c>
      <c r="M216" s="41">
        <v>6459663.231099943</v>
      </c>
      <c r="N216" s="41">
        <v>0</v>
      </c>
    </row>
    <row r="217" spans="1:14" ht="12.75">
      <c r="A217" s="64">
        <v>48304</v>
      </c>
      <c r="B217" s="67"/>
      <c r="C217" s="29">
        <v>190</v>
      </c>
      <c r="D217" s="33">
        <v>8308006.159999993</v>
      </c>
      <c r="E217" s="33">
        <v>70054.51</v>
      </c>
      <c r="F217" s="33">
        <v>31917.38</v>
      </c>
      <c r="G217" s="33">
        <v>101971.89</v>
      </c>
      <c r="I217" s="41">
        <v>101914.13739460963</v>
      </c>
      <c r="J217" s="41">
        <v>21079.700967486657</v>
      </c>
      <c r="K217" s="41">
        <f t="shared" si="4"/>
        <v>266420.12335294584</v>
      </c>
      <c r="L217" s="41">
        <v>80834.43642712297</v>
      </c>
      <c r="M217" s="41">
        <v>6378828.79467282</v>
      </c>
      <c r="N217" s="41">
        <v>0</v>
      </c>
    </row>
    <row r="218" spans="1:14" ht="12.75">
      <c r="A218" s="64">
        <v>48334</v>
      </c>
      <c r="B218" s="67"/>
      <c r="C218" s="32">
        <v>191</v>
      </c>
      <c r="D218" s="33">
        <v>8236664.369999993</v>
      </c>
      <c r="E218" s="33">
        <v>71341.79</v>
      </c>
      <c r="F218" s="33">
        <v>30630.1</v>
      </c>
      <c r="G218" s="33">
        <v>101971.88999999998</v>
      </c>
      <c r="I218" s="41">
        <v>101916.69976908067</v>
      </c>
      <c r="J218" s="41">
        <v>20144.434285544623</v>
      </c>
      <c r="K218" s="41">
        <f t="shared" si="4"/>
        <v>263334.20864076156</v>
      </c>
      <c r="L218" s="41">
        <v>81772.26548353606</v>
      </c>
      <c r="M218" s="41">
        <v>6297056.529189284</v>
      </c>
      <c r="N218" s="41">
        <v>0</v>
      </c>
    </row>
    <row r="219" spans="1:14" ht="12.75">
      <c r="A219" s="64">
        <v>48365</v>
      </c>
      <c r="B219" s="67"/>
      <c r="C219" s="29">
        <v>192</v>
      </c>
      <c r="D219" s="33">
        <v>8166072.349999993</v>
      </c>
      <c r="E219" s="33">
        <v>70592.02</v>
      </c>
      <c r="F219" s="33">
        <v>31379.87</v>
      </c>
      <c r="G219" s="33">
        <v>101971.89</v>
      </c>
      <c r="I219" s="41">
        <v>101915.59117948251</v>
      </c>
      <c r="J219" s="41">
        <v>20549.069488885216</v>
      </c>
      <c r="K219" s="41">
        <f t="shared" si="4"/>
        <v>260136.24398560647</v>
      </c>
      <c r="L219" s="41">
        <v>81366.52169059729</v>
      </c>
      <c r="M219" s="41">
        <v>6215690.007498687</v>
      </c>
      <c r="N219" s="41">
        <v>0</v>
      </c>
    </row>
    <row r="220" spans="1:14" ht="12.75">
      <c r="A220" s="64">
        <v>48395</v>
      </c>
      <c r="B220" s="67"/>
      <c r="C220" s="32">
        <v>193</v>
      </c>
      <c r="D220" s="33">
        <v>8094208.389999993</v>
      </c>
      <c r="E220" s="33">
        <v>71863.96</v>
      </c>
      <c r="F220" s="33">
        <v>30107.93</v>
      </c>
      <c r="G220" s="33">
        <v>101971.89000000001</v>
      </c>
      <c r="I220" s="41">
        <v>101918.11126131946</v>
      </c>
      <c r="J220" s="41">
        <v>19629.23961839863</v>
      </c>
      <c r="K220" s="41">
        <f t="shared" si="4"/>
        <v>257032.19486299393</v>
      </c>
      <c r="L220" s="41">
        <v>82288.87164292083</v>
      </c>
      <c r="M220" s="41">
        <v>6133401.135855766</v>
      </c>
      <c r="N220" s="41">
        <v>0</v>
      </c>
    </row>
    <row r="221" spans="1:14" ht="12.75">
      <c r="A221" s="64">
        <v>48426</v>
      </c>
      <c r="B221" s="67"/>
      <c r="C221" s="29">
        <v>194</v>
      </c>
      <c r="D221" s="33">
        <v>8023074.7899999935</v>
      </c>
      <c r="E221" s="33">
        <v>71133.6</v>
      </c>
      <c r="F221" s="33">
        <v>30838.29</v>
      </c>
      <c r="G221" s="33">
        <v>101971.89000000001</v>
      </c>
      <c r="I221" s="41">
        <v>101917.05434017885</v>
      </c>
      <c r="J221" s="41">
        <v>20015.01583472908</v>
      </c>
      <c r="K221" s="41">
        <f t="shared" si="4"/>
        <v>253815.43197724226</v>
      </c>
      <c r="L221" s="41">
        <v>81902.03850544976</v>
      </c>
      <c r="M221" s="41">
        <v>6051499.097350316</v>
      </c>
      <c r="N221" s="41">
        <v>0</v>
      </c>
    </row>
    <row r="222" spans="1:14" ht="12.75">
      <c r="A222" s="64">
        <v>48457</v>
      </c>
      <c r="B222" s="67"/>
      <c r="C222" s="32">
        <v>195</v>
      </c>
      <c r="D222" s="33">
        <v>7951670.7499999935</v>
      </c>
      <c r="E222" s="33">
        <v>71404.04</v>
      </c>
      <c r="F222" s="33">
        <v>30567.85</v>
      </c>
      <c r="G222" s="33">
        <v>101971.88999999998</v>
      </c>
      <c r="I222" s="41">
        <v>101917.78658518002</v>
      </c>
      <c r="J222" s="41">
        <v>19747.746409287458</v>
      </c>
      <c r="K222" s="41">
        <f t="shared" si="4"/>
        <v>250589.05480795802</v>
      </c>
      <c r="L222" s="41">
        <v>82170.04017589256</v>
      </c>
      <c r="M222" s="41">
        <v>5969329.057174424</v>
      </c>
      <c r="N222" s="41">
        <v>0</v>
      </c>
    </row>
    <row r="223" spans="1:14" ht="12.75">
      <c r="A223" s="64">
        <v>48487</v>
      </c>
      <c r="B223" s="67"/>
      <c r="C223" s="29">
        <v>196</v>
      </c>
      <c r="D223" s="33">
        <v>7879017.939999994</v>
      </c>
      <c r="E223" s="33">
        <v>72652.81</v>
      </c>
      <c r="F223" s="33">
        <v>29319.08</v>
      </c>
      <c r="G223" s="33">
        <v>101971.89</v>
      </c>
      <c r="I223" s="41">
        <v>101920.2427995964</v>
      </c>
      <c r="J223" s="41">
        <v>18851.228147315403</v>
      </c>
      <c r="K223" s="41">
        <f t="shared" si="4"/>
        <v>247457.41973096874</v>
      </c>
      <c r="L223" s="41">
        <v>83069.014652281</v>
      </c>
      <c r="M223" s="41">
        <v>5886260.042522143</v>
      </c>
      <c r="N223" s="41">
        <v>0</v>
      </c>
    </row>
    <row r="224" spans="1:14" ht="12.75">
      <c r="A224" s="64">
        <v>48518</v>
      </c>
      <c r="B224" s="67"/>
      <c r="C224" s="32">
        <v>197</v>
      </c>
      <c r="D224" s="33">
        <v>7807066.159999994</v>
      </c>
      <c r="E224" s="33">
        <v>71951.78</v>
      </c>
      <c r="F224" s="33">
        <v>30020.11</v>
      </c>
      <c r="G224" s="33">
        <v>101971.89</v>
      </c>
      <c r="I224" s="41">
        <v>101919.26390459857</v>
      </c>
      <c r="J224" s="41">
        <v>19208.52482151826</v>
      </c>
      <c r="K224" s="41">
        <f t="shared" si="4"/>
        <v>244212.06109165476</v>
      </c>
      <c r="L224" s="41">
        <v>82710.73908308032</v>
      </c>
      <c r="M224" s="41">
        <v>5803549.303439062</v>
      </c>
      <c r="N224" s="41">
        <v>0</v>
      </c>
    </row>
    <row r="225" spans="1:14" ht="12.75">
      <c r="A225" s="64">
        <v>48548</v>
      </c>
      <c r="B225" s="67"/>
      <c r="C225" s="29">
        <v>198</v>
      </c>
      <c r="D225" s="33">
        <v>7733881.239999994</v>
      </c>
      <c r="E225" s="33">
        <v>73184.92</v>
      </c>
      <c r="F225" s="33">
        <v>28786.97</v>
      </c>
      <c r="G225" s="33">
        <v>101971.89</v>
      </c>
      <c r="I225" s="41">
        <v>101921.67714172798</v>
      </c>
      <c r="J225" s="41">
        <v>18327.693269285013</v>
      </c>
      <c r="K225" s="41">
        <f t="shared" si="4"/>
        <v>241061.99674213212</v>
      </c>
      <c r="L225" s="41">
        <v>83593.98387244297</v>
      </c>
      <c r="M225" s="41">
        <v>5719955.319566619</v>
      </c>
      <c r="N225" s="41">
        <v>0</v>
      </c>
    </row>
    <row r="226" spans="1:14" ht="12.75">
      <c r="A226" s="64">
        <v>48579</v>
      </c>
      <c r="B226" s="67"/>
      <c r="C226" s="32">
        <v>199</v>
      </c>
      <c r="D226" s="33">
        <v>7661377.559999994</v>
      </c>
      <c r="E226" s="33">
        <v>72503.68</v>
      </c>
      <c r="F226" s="33">
        <v>29468.21</v>
      </c>
      <c r="G226" s="33">
        <v>101971.88999999998</v>
      </c>
      <c r="I226" s="41">
        <v>101920.75075162074</v>
      </c>
      <c r="J226" s="41">
        <v>18665.825658424856</v>
      </c>
      <c r="K226" s="41">
        <f aca="true" t="shared" si="5" ref="K226:K289">SUM(J215:J226)</f>
        <v>237797.5342165253</v>
      </c>
      <c r="L226" s="41">
        <v>83254.92509319588</v>
      </c>
      <c r="M226" s="41">
        <v>5636700.394473422</v>
      </c>
      <c r="N226" s="41">
        <v>0</v>
      </c>
    </row>
    <row r="227" spans="1:14" ht="12.75">
      <c r="A227" s="64">
        <v>48610</v>
      </c>
      <c r="B227" s="67"/>
      <c r="C227" s="29">
        <v>200</v>
      </c>
      <c r="D227" s="33">
        <v>7588598.169999994</v>
      </c>
      <c r="E227" s="33">
        <v>72779.39</v>
      </c>
      <c r="F227" s="33">
        <v>29192.5</v>
      </c>
      <c r="G227" s="33">
        <v>101971.89</v>
      </c>
      <c r="I227" s="41">
        <v>101971.89</v>
      </c>
      <c r="J227" s="41">
        <v>18444.5362908047</v>
      </c>
      <c r="K227" s="41">
        <f t="shared" si="5"/>
        <v>234632.89943986683</v>
      </c>
      <c r="L227" s="41">
        <v>83527.3537091953</v>
      </c>
      <c r="M227" s="41">
        <v>5553173.040764227</v>
      </c>
      <c r="N227" s="41">
        <v>0</v>
      </c>
    </row>
    <row r="228" spans="1:14" ht="12.75">
      <c r="A228" s="64">
        <v>48638</v>
      </c>
      <c r="B228" s="67"/>
      <c r="C228" s="32">
        <v>201</v>
      </c>
      <c r="D228" s="33">
        <v>7512743.719999994</v>
      </c>
      <c r="E228" s="33">
        <v>75854.45</v>
      </c>
      <c r="F228" s="33">
        <v>26117.44</v>
      </c>
      <c r="G228" s="33">
        <v>101971.89</v>
      </c>
      <c r="I228" s="41">
        <v>101971.89</v>
      </c>
      <c r="J228" s="41">
        <v>16412.711431592048</v>
      </c>
      <c r="K228" s="41">
        <f t="shared" si="5"/>
        <v>231075.72622327198</v>
      </c>
      <c r="L228" s="41">
        <v>85559.17856840795</v>
      </c>
      <c r="M228" s="41">
        <v>5467613.862195819</v>
      </c>
      <c r="N228" s="41">
        <v>0</v>
      </c>
    </row>
    <row r="229" spans="1:14" ht="12.75">
      <c r="A229" s="64">
        <v>48669</v>
      </c>
      <c r="B229" s="67"/>
      <c r="C229" s="29">
        <v>202</v>
      </c>
      <c r="D229" s="33">
        <v>7439398.959999994</v>
      </c>
      <c r="E229" s="33">
        <v>73344.76</v>
      </c>
      <c r="F229" s="33">
        <v>28627.13</v>
      </c>
      <c r="G229" s="33">
        <v>101971.89</v>
      </c>
      <c r="I229" s="41">
        <v>101971.89</v>
      </c>
      <c r="J229" s="41">
        <v>17891.24758240743</v>
      </c>
      <c r="K229" s="41">
        <f t="shared" si="5"/>
        <v>227887.27283819276</v>
      </c>
      <c r="L229" s="41">
        <v>84080.64241759256</v>
      </c>
      <c r="M229" s="41">
        <v>5383533.219778226</v>
      </c>
      <c r="N229" s="41">
        <v>0</v>
      </c>
    </row>
    <row r="230" spans="1:14" ht="12.75">
      <c r="A230" s="64">
        <v>48699</v>
      </c>
      <c r="B230" s="67"/>
      <c r="C230" s="32">
        <v>203</v>
      </c>
      <c r="D230" s="33">
        <v>7364860.799999994</v>
      </c>
      <c r="E230" s="33">
        <v>74538.16</v>
      </c>
      <c r="F230" s="33">
        <v>27433.73</v>
      </c>
      <c r="G230" s="33">
        <v>101971.89</v>
      </c>
      <c r="I230" s="41">
        <v>101971.89</v>
      </c>
      <c r="J230" s="41">
        <v>17047.855195964377</v>
      </c>
      <c r="K230" s="41">
        <f t="shared" si="5"/>
        <v>224790.69374861245</v>
      </c>
      <c r="L230" s="41">
        <v>84924.03480403562</v>
      </c>
      <c r="M230" s="41">
        <v>5298609.18497419</v>
      </c>
      <c r="N230" s="41">
        <v>0</v>
      </c>
    </row>
    <row r="231" spans="1:14" ht="12.75">
      <c r="A231" s="64">
        <v>48730</v>
      </c>
      <c r="B231" s="67"/>
      <c r="C231" s="29">
        <v>204</v>
      </c>
      <c r="D231" s="33">
        <v>7290953.569999994</v>
      </c>
      <c r="E231" s="33">
        <v>73907.23</v>
      </c>
      <c r="F231" s="33">
        <v>28064.66</v>
      </c>
      <c r="G231" s="33">
        <v>101971.89</v>
      </c>
      <c r="I231" s="41">
        <v>101971.89000000001</v>
      </c>
      <c r="J231" s="41">
        <v>17338.22672194332</v>
      </c>
      <c r="K231" s="41">
        <f t="shared" si="5"/>
        <v>221579.8509816706</v>
      </c>
      <c r="L231" s="41">
        <v>84633.66327805669</v>
      </c>
      <c r="M231" s="41">
        <v>5213975.521696134</v>
      </c>
      <c r="N231" s="41">
        <v>0</v>
      </c>
    </row>
    <row r="232" spans="1:14" ht="12.75">
      <c r="A232" s="64">
        <v>48760</v>
      </c>
      <c r="B232" s="67"/>
      <c r="C232" s="32">
        <v>205</v>
      </c>
      <c r="D232" s="33">
        <v>7215868.989999994</v>
      </c>
      <c r="E232" s="33">
        <v>75084.58</v>
      </c>
      <c r="F232" s="33">
        <v>26887.31</v>
      </c>
      <c r="G232" s="33">
        <v>101971.89</v>
      </c>
      <c r="I232" s="41">
        <v>101971.89</v>
      </c>
      <c r="J232" s="41">
        <v>16510.922485371088</v>
      </c>
      <c r="K232" s="41">
        <f t="shared" si="5"/>
        <v>218461.53384864304</v>
      </c>
      <c r="L232" s="41">
        <v>85460.96751462891</v>
      </c>
      <c r="M232" s="41">
        <v>5128514.554181505</v>
      </c>
      <c r="N232" s="41">
        <v>0</v>
      </c>
    </row>
    <row r="233" spans="1:14" ht="12.75">
      <c r="A233" s="64">
        <v>48791</v>
      </c>
      <c r="B233" s="67"/>
      <c r="C233" s="29">
        <v>206</v>
      </c>
      <c r="D233" s="33">
        <v>7141395.029999994</v>
      </c>
      <c r="E233" s="33">
        <v>74473.96</v>
      </c>
      <c r="F233" s="33">
        <v>27497.93</v>
      </c>
      <c r="G233" s="33">
        <v>101971.89000000001</v>
      </c>
      <c r="I233" s="41">
        <v>101971.89000000001</v>
      </c>
      <c r="J233" s="41">
        <v>16781.63929118281</v>
      </c>
      <c r="K233" s="41">
        <f t="shared" si="5"/>
        <v>215228.15730509674</v>
      </c>
      <c r="L233" s="41">
        <v>85190.2507088172</v>
      </c>
      <c r="M233" s="41">
        <v>5043324.3034726875</v>
      </c>
      <c r="N233" s="41">
        <v>0</v>
      </c>
    </row>
    <row r="234" spans="1:14" ht="12.75">
      <c r="A234" s="64">
        <v>48822</v>
      </c>
      <c r="B234" s="67"/>
      <c r="C234" s="32">
        <v>207</v>
      </c>
      <c r="D234" s="33">
        <v>7066637.769999994</v>
      </c>
      <c r="E234" s="33">
        <v>74757.26</v>
      </c>
      <c r="F234" s="33">
        <v>27214.63</v>
      </c>
      <c r="G234" s="33">
        <v>101971.89</v>
      </c>
      <c r="I234" s="41">
        <v>101971.89000000001</v>
      </c>
      <c r="J234" s="41">
        <v>16502.87785969674</v>
      </c>
      <c r="K234" s="41">
        <f t="shared" si="5"/>
        <v>211983.28875550604</v>
      </c>
      <c r="L234" s="41">
        <v>85469.01214030327</v>
      </c>
      <c r="M234" s="41">
        <v>4957855.291332385</v>
      </c>
      <c r="N234" s="41">
        <v>0</v>
      </c>
    </row>
    <row r="235" spans="1:14" ht="12.75">
      <c r="A235" s="64">
        <v>48852</v>
      </c>
      <c r="B235" s="67"/>
      <c r="C235" s="29">
        <v>208</v>
      </c>
      <c r="D235" s="33">
        <v>6990727.419999994</v>
      </c>
      <c r="E235" s="33">
        <v>75910.35</v>
      </c>
      <c r="F235" s="33">
        <v>26061.54</v>
      </c>
      <c r="G235" s="33">
        <v>101971.89000000001</v>
      </c>
      <c r="I235" s="41">
        <v>101971.89000000001</v>
      </c>
      <c r="J235" s="41">
        <v>15699.875089219218</v>
      </c>
      <c r="K235" s="41">
        <f t="shared" si="5"/>
        <v>208831.93569740988</v>
      </c>
      <c r="L235" s="41">
        <v>86272.0149107808</v>
      </c>
      <c r="M235" s="41">
        <v>4871583.276421604</v>
      </c>
      <c r="N235" s="41">
        <v>0</v>
      </c>
    </row>
    <row r="236" spans="1:14" ht="12.75">
      <c r="A236" s="64">
        <v>48883</v>
      </c>
      <c r="B236" s="67"/>
      <c r="C236" s="32">
        <v>209</v>
      </c>
      <c r="D236" s="33">
        <v>6915396.959999994</v>
      </c>
      <c r="E236" s="33">
        <v>75330.46</v>
      </c>
      <c r="F236" s="33">
        <v>26641.43</v>
      </c>
      <c r="G236" s="33">
        <v>101971.89000000001</v>
      </c>
      <c r="I236" s="41">
        <v>101971.89000000001</v>
      </c>
      <c r="J236" s="41">
        <v>15940.903054512914</v>
      </c>
      <c r="K236" s="41">
        <f t="shared" si="5"/>
        <v>205564.31393040452</v>
      </c>
      <c r="L236" s="41">
        <v>86030.9869454871</v>
      </c>
      <c r="M236" s="41">
        <v>4785552.289476117</v>
      </c>
      <c r="N236" s="41">
        <v>0</v>
      </c>
    </row>
    <row r="237" spans="1:14" ht="12.75">
      <c r="A237" s="64">
        <v>48913</v>
      </c>
      <c r="B237" s="67"/>
      <c r="C237" s="29">
        <v>210</v>
      </c>
      <c r="D237" s="33">
        <v>6838929.759999994</v>
      </c>
      <c r="E237" s="33">
        <v>76467.2</v>
      </c>
      <c r="F237" s="33">
        <v>25504.69</v>
      </c>
      <c r="G237" s="33">
        <v>101971.89</v>
      </c>
      <c r="I237" s="41">
        <v>101971.89</v>
      </c>
      <c r="J237" s="41">
        <v>15154.248916674373</v>
      </c>
      <c r="K237" s="41">
        <f t="shared" si="5"/>
        <v>202390.8695777939</v>
      </c>
      <c r="L237" s="41">
        <v>86817.64108332562</v>
      </c>
      <c r="M237" s="41">
        <v>4698734.648392792</v>
      </c>
      <c r="N237" s="41">
        <v>0</v>
      </c>
    </row>
    <row r="238" spans="1:14" ht="12.75">
      <c r="A238" s="64">
        <v>48944</v>
      </c>
      <c r="B238" s="67"/>
      <c r="C238" s="32">
        <v>211</v>
      </c>
      <c r="D238" s="33">
        <v>6763021.759999994</v>
      </c>
      <c r="E238" s="33">
        <v>75908</v>
      </c>
      <c r="F238" s="33">
        <v>26063.89</v>
      </c>
      <c r="G238" s="33">
        <v>101971.89</v>
      </c>
      <c r="I238" s="41">
        <v>101971.88999999998</v>
      </c>
      <c r="J238" s="41">
        <v>15375.30393279641</v>
      </c>
      <c r="K238" s="41">
        <f t="shared" si="5"/>
        <v>199100.34785216543</v>
      </c>
      <c r="L238" s="41">
        <v>86596.58606720358</v>
      </c>
      <c r="M238" s="41">
        <v>4612138.062325588</v>
      </c>
      <c r="N238" s="41">
        <v>0</v>
      </c>
    </row>
    <row r="239" spans="1:14" ht="12.75">
      <c r="A239" s="64">
        <v>48975</v>
      </c>
      <c r="B239" s="67"/>
      <c r="C239" s="29">
        <v>212</v>
      </c>
      <c r="D239" s="33">
        <v>6686824.959999994</v>
      </c>
      <c r="E239" s="33">
        <v>76196.8</v>
      </c>
      <c r="F239" s="33">
        <v>25775.09</v>
      </c>
      <c r="G239" s="33">
        <v>101971.89</v>
      </c>
      <c r="I239" s="41">
        <v>101971.89</v>
      </c>
      <c r="J239" s="41">
        <v>15091.940659498729</v>
      </c>
      <c r="K239" s="41">
        <f t="shared" si="5"/>
        <v>195747.7522208595</v>
      </c>
      <c r="L239" s="41">
        <v>86879.94934050128</v>
      </c>
      <c r="M239" s="41">
        <v>4525258.112985088</v>
      </c>
      <c r="N239" s="41">
        <v>0</v>
      </c>
    </row>
    <row r="240" spans="1:14" ht="12.75">
      <c r="A240" s="64">
        <v>49003</v>
      </c>
      <c r="B240" s="67"/>
      <c r="C240" s="32">
        <v>213</v>
      </c>
      <c r="D240" s="33">
        <v>6607871.929999994</v>
      </c>
      <c r="E240" s="33">
        <v>78953.03</v>
      </c>
      <c r="F240" s="33">
        <v>23018.86</v>
      </c>
      <c r="G240" s="33">
        <v>101971.89</v>
      </c>
      <c r="I240" s="41">
        <v>101971.89</v>
      </c>
      <c r="J240" s="41">
        <v>13374.651756155929</v>
      </c>
      <c r="K240" s="41">
        <f t="shared" si="5"/>
        <v>192709.69254542334</v>
      </c>
      <c r="L240" s="41">
        <v>88597.23824384407</v>
      </c>
      <c r="M240" s="41">
        <v>4436660.874741243</v>
      </c>
      <c r="N240" s="41">
        <v>0</v>
      </c>
    </row>
    <row r="241" spans="1:14" ht="12.75">
      <c r="A241" s="64">
        <v>49034</v>
      </c>
      <c r="B241" s="67"/>
      <c r="C241" s="29">
        <v>214</v>
      </c>
      <c r="D241" s="33">
        <v>6531084.669999994</v>
      </c>
      <c r="E241" s="33">
        <v>76787.26</v>
      </c>
      <c r="F241" s="33">
        <v>25184.63</v>
      </c>
      <c r="G241" s="33">
        <v>101971.89</v>
      </c>
      <c r="I241" s="41">
        <v>101971.89</v>
      </c>
      <c r="J241" s="41">
        <v>14517.740306792179</v>
      </c>
      <c r="K241" s="41">
        <f t="shared" si="5"/>
        <v>189336.18526980808</v>
      </c>
      <c r="L241" s="41">
        <v>87454.14969320782</v>
      </c>
      <c r="M241" s="41">
        <v>4349206.725048035</v>
      </c>
      <c r="N241" s="41">
        <v>0</v>
      </c>
    </row>
    <row r="242" spans="1:14" ht="12.75">
      <c r="A242" s="64">
        <v>49064</v>
      </c>
      <c r="B242" s="67"/>
      <c r="C242" s="32">
        <v>215</v>
      </c>
      <c r="D242" s="33">
        <v>6453202.219999994</v>
      </c>
      <c r="E242" s="33">
        <v>77882.45</v>
      </c>
      <c r="F242" s="33">
        <v>24089.44</v>
      </c>
      <c r="G242" s="33">
        <v>101971.89</v>
      </c>
      <c r="I242" s="41">
        <v>101971.89</v>
      </c>
      <c r="J242" s="41">
        <v>13772.487962652112</v>
      </c>
      <c r="K242" s="41">
        <f t="shared" si="5"/>
        <v>186060.81803649582</v>
      </c>
      <c r="L242" s="41">
        <v>88199.40203734789</v>
      </c>
      <c r="M242" s="41">
        <v>4261007.323010688</v>
      </c>
      <c r="N242" s="41">
        <v>0</v>
      </c>
    </row>
    <row r="243" spans="1:14" ht="12.75">
      <c r="A243" s="64">
        <v>49095</v>
      </c>
      <c r="B243" s="67"/>
      <c r="C243" s="29">
        <v>216</v>
      </c>
      <c r="D243" s="33">
        <v>6375826.359999994</v>
      </c>
      <c r="E243" s="33">
        <v>77375.86</v>
      </c>
      <c r="F243" s="33">
        <v>24596.03</v>
      </c>
      <c r="G243" s="33">
        <v>101971.89</v>
      </c>
      <c r="I243" s="41">
        <v>101971.89</v>
      </c>
      <c r="J243" s="41">
        <v>13942.962851407196</v>
      </c>
      <c r="K243" s="41">
        <f t="shared" si="5"/>
        <v>182665.5541659597</v>
      </c>
      <c r="L243" s="41">
        <v>88028.9271485928</v>
      </c>
      <c r="M243" s="41">
        <v>4172978.395862095</v>
      </c>
      <c r="N243" s="41">
        <v>0</v>
      </c>
    </row>
    <row r="244" spans="1:14" ht="12.75">
      <c r="A244" s="64">
        <v>49125</v>
      </c>
      <c r="B244" s="67"/>
      <c r="C244" s="32">
        <v>217</v>
      </c>
      <c r="D244" s="33">
        <v>6297372.109999994</v>
      </c>
      <c r="E244" s="33">
        <v>78454.25</v>
      </c>
      <c r="F244" s="33">
        <v>23517.64</v>
      </c>
      <c r="G244" s="33">
        <v>101971.89</v>
      </c>
      <c r="I244" s="41">
        <v>101971.89</v>
      </c>
      <c r="J244" s="41">
        <v>13214.431586896633</v>
      </c>
      <c r="K244" s="41">
        <f t="shared" si="5"/>
        <v>179369.0632674852</v>
      </c>
      <c r="L244" s="41">
        <v>88757.45841310336</v>
      </c>
      <c r="M244" s="41">
        <v>4084220.9374489915</v>
      </c>
      <c r="N244" s="41">
        <v>0</v>
      </c>
    </row>
    <row r="245" spans="1:14" ht="12.75">
      <c r="A245" s="64">
        <v>49156</v>
      </c>
      <c r="B245" s="67"/>
      <c r="C245" s="29">
        <v>218</v>
      </c>
      <c r="D245" s="33">
        <v>6219403.169999993</v>
      </c>
      <c r="E245" s="33">
        <v>77968.94</v>
      </c>
      <c r="F245" s="33">
        <v>24002.95</v>
      </c>
      <c r="G245" s="33">
        <v>101971.89</v>
      </c>
      <c r="I245" s="41">
        <v>101971.88999999998</v>
      </c>
      <c r="J245" s="41">
        <v>13364.478511985864</v>
      </c>
      <c r="K245" s="41">
        <f t="shared" si="5"/>
        <v>175951.90248828827</v>
      </c>
      <c r="L245" s="41">
        <v>88607.41148801413</v>
      </c>
      <c r="M245" s="41">
        <v>3995613.525960977</v>
      </c>
      <c r="N245" s="41">
        <v>0</v>
      </c>
    </row>
    <row r="246" spans="1:14" ht="12.75">
      <c r="A246" s="64">
        <v>49187</v>
      </c>
      <c r="B246" s="67"/>
      <c r="C246" s="32">
        <v>219</v>
      </c>
      <c r="D246" s="33">
        <v>6141137.479999993</v>
      </c>
      <c r="E246" s="33">
        <v>78265.69</v>
      </c>
      <c r="F246" s="33">
        <v>23706.2</v>
      </c>
      <c r="G246" s="33">
        <v>101971.89</v>
      </c>
      <c r="I246" s="41">
        <v>101971.89</v>
      </c>
      <c r="J246" s="41">
        <v>13074.535371061198</v>
      </c>
      <c r="K246" s="41">
        <f t="shared" si="5"/>
        <v>172523.55999965273</v>
      </c>
      <c r="L246" s="41">
        <v>88897.3546289388</v>
      </c>
      <c r="M246" s="41">
        <v>3906716.1713320385</v>
      </c>
      <c r="N246" s="41">
        <v>0</v>
      </c>
    </row>
    <row r="247" spans="1:14" ht="12.75">
      <c r="A247" s="64">
        <v>49217</v>
      </c>
      <c r="B247" s="67"/>
      <c r="C247" s="29">
        <v>220</v>
      </c>
      <c r="D247" s="33">
        <v>6061818.799999993</v>
      </c>
      <c r="E247" s="33">
        <v>79318.68</v>
      </c>
      <c r="F247" s="33">
        <v>22653.21</v>
      </c>
      <c r="G247" s="33">
        <v>101971.88999999998</v>
      </c>
      <c r="I247" s="41">
        <v>101971.88999999998</v>
      </c>
      <c r="J247" s="41">
        <v>12371.267875884787</v>
      </c>
      <c r="K247" s="41">
        <f t="shared" si="5"/>
        <v>169194.95278631835</v>
      </c>
      <c r="L247" s="41">
        <v>89600.6221241152</v>
      </c>
      <c r="M247" s="41">
        <v>3817115.5492079235</v>
      </c>
      <c r="N247" s="41">
        <v>0</v>
      </c>
    </row>
    <row r="248" spans="1:14" ht="12.75">
      <c r="A248" s="64">
        <v>49248</v>
      </c>
      <c r="B248" s="67"/>
      <c r="C248" s="32">
        <v>221</v>
      </c>
      <c r="D248" s="33">
        <v>5982953.279999994</v>
      </c>
      <c r="E248" s="33">
        <v>78865.52</v>
      </c>
      <c r="F248" s="33">
        <v>23106.37</v>
      </c>
      <c r="G248" s="33">
        <v>101971.89</v>
      </c>
      <c r="I248" s="41">
        <v>101971.89</v>
      </c>
      <c r="J248" s="41">
        <v>12490.450324908148</v>
      </c>
      <c r="K248" s="41">
        <f t="shared" si="5"/>
        <v>165744.5000567136</v>
      </c>
      <c r="L248" s="41">
        <v>89481.43967509185</v>
      </c>
      <c r="M248" s="41">
        <v>3727634.1095328317</v>
      </c>
      <c r="N248" s="41">
        <v>0</v>
      </c>
    </row>
    <row r="249" spans="1:14" ht="12.75">
      <c r="A249" s="64">
        <v>49278</v>
      </c>
      <c r="B249" s="67"/>
      <c r="C249" s="29">
        <v>222</v>
      </c>
      <c r="D249" s="33">
        <v>5903051.879999993</v>
      </c>
      <c r="E249" s="33">
        <v>79901.4</v>
      </c>
      <c r="F249" s="33">
        <v>22070.49</v>
      </c>
      <c r="G249" s="33">
        <v>101971.89</v>
      </c>
      <c r="I249" s="41">
        <v>101971.89</v>
      </c>
      <c r="J249" s="41">
        <v>11804.1746801873</v>
      </c>
      <c r="K249" s="41">
        <f t="shared" si="5"/>
        <v>162394.42582022652</v>
      </c>
      <c r="L249" s="41">
        <v>90167.7153198127</v>
      </c>
      <c r="M249" s="41">
        <v>3637466.394213019</v>
      </c>
      <c r="N249" s="41">
        <v>0</v>
      </c>
    </row>
    <row r="250" spans="1:14" ht="12.75">
      <c r="A250" s="64">
        <v>49309</v>
      </c>
      <c r="B250" s="67"/>
      <c r="C250" s="32">
        <v>223</v>
      </c>
      <c r="D250" s="33">
        <v>5823581.979999993</v>
      </c>
      <c r="E250" s="33">
        <v>79469.9</v>
      </c>
      <c r="F250" s="33">
        <v>22501.99</v>
      </c>
      <c r="G250" s="33">
        <v>101971.89</v>
      </c>
      <c r="I250" s="41">
        <v>101971.89</v>
      </c>
      <c r="J250" s="41">
        <v>11902.598367730378</v>
      </c>
      <c r="K250" s="41">
        <f t="shared" si="5"/>
        <v>158921.7202551605</v>
      </c>
      <c r="L250" s="41">
        <v>90069.29163226963</v>
      </c>
      <c r="M250" s="41">
        <v>3547397.1025807494</v>
      </c>
      <c r="N250" s="41">
        <v>0</v>
      </c>
    </row>
    <row r="251" spans="1:14" ht="12.75">
      <c r="A251" s="64">
        <v>49340</v>
      </c>
      <c r="B251" s="67"/>
      <c r="C251" s="29">
        <v>224</v>
      </c>
      <c r="D251" s="33">
        <v>5743809.549999993</v>
      </c>
      <c r="E251" s="33">
        <v>79772.43</v>
      </c>
      <c r="F251" s="33">
        <v>22199.46</v>
      </c>
      <c r="G251" s="33">
        <v>101971.88999999998</v>
      </c>
      <c r="I251" s="41">
        <v>101971.88999999998</v>
      </c>
      <c r="J251" s="41">
        <v>11607.871630111453</v>
      </c>
      <c r="K251" s="41">
        <f t="shared" si="5"/>
        <v>155437.65122577318</v>
      </c>
      <c r="L251" s="41">
        <v>90364.01836988854</v>
      </c>
      <c r="M251" s="41">
        <v>3457033.084210861</v>
      </c>
      <c r="N251" s="41">
        <v>0</v>
      </c>
    </row>
    <row r="252" spans="1:14" ht="12.75">
      <c r="A252" s="64">
        <v>49368</v>
      </c>
      <c r="B252" s="67"/>
      <c r="C252" s="32">
        <v>225</v>
      </c>
      <c r="D252" s="33">
        <v>5661614.479999993</v>
      </c>
      <c r="E252" s="33">
        <v>82195.07</v>
      </c>
      <c r="F252" s="33">
        <v>19776.82</v>
      </c>
      <c r="G252" s="33">
        <v>101971.89000000001</v>
      </c>
      <c r="I252" s="41">
        <v>101971.89000000001</v>
      </c>
      <c r="J252" s="41">
        <v>10217.453337778767</v>
      </c>
      <c r="K252" s="41">
        <f t="shared" si="5"/>
        <v>152280.452807396</v>
      </c>
      <c r="L252" s="41">
        <v>91754.43666222124</v>
      </c>
      <c r="M252" s="41">
        <v>3365278.6475486397</v>
      </c>
      <c r="N252" s="41">
        <v>0</v>
      </c>
    </row>
    <row r="253" spans="1:14" ht="12.75">
      <c r="A253" s="64">
        <v>49399</v>
      </c>
      <c r="B253" s="67"/>
      <c r="C253" s="29">
        <v>226</v>
      </c>
      <c r="D253" s="33">
        <v>5581225.339999993</v>
      </c>
      <c r="E253" s="33">
        <v>80389.14</v>
      </c>
      <c r="F253" s="33">
        <v>21582.75</v>
      </c>
      <c r="G253" s="33">
        <v>101971.89</v>
      </c>
      <c r="I253" s="41">
        <v>101971.89</v>
      </c>
      <c r="J253" s="41">
        <v>11011.939574478603</v>
      </c>
      <c r="K253" s="41">
        <f t="shared" si="5"/>
        <v>148774.65207508244</v>
      </c>
      <c r="L253" s="41">
        <v>90959.9504255214</v>
      </c>
      <c r="M253" s="41">
        <v>3274318.697123118</v>
      </c>
      <c r="N253" s="41">
        <v>0</v>
      </c>
    </row>
    <row r="254" spans="1:14" ht="12.75">
      <c r="A254" s="64">
        <v>49429</v>
      </c>
      <c r="B254" s="67"/>
      <c r="C254" s="32">
        <v>227</v>
      </c>
      <c r="D254" s="33">
        <v>5499843.7899999935</v>
      </c>
      <c r="E254" s="33">
        <v>81381.55</v>
      </c>
      <c r="F254" s="33">
        <v>20590.34</v>
      </c>
      <c r="G254" s="33">
        <v>101971.89</v>
      </c>
      <c r="I254" s="41">
        <v>101971.89</v>
      </c>
      <c r="J254" s="41">
        <v>10368.675874223207</v>
      </c>
      <c r="K254" s="41">
        <f t="shared" si="5"/>
        <v>145370.8399866535</v>
      </c>
      <c r="L254" s="41">
        <v>91603.2141257768</v>
      </c>
      <c r="M254" s="41">
        <v>3182715.4829973415</v>
      </c>
      <c r="N254" s="41">
        <v>0</v>
      </c>
    </row>
    <row r="255" spans="1:14" ht="12.75">
      <c r="A255" s="64">
        <v>49460</v>
      </c>
      <c r="B255" s="67"/>
      <c r="C255" s="29">
        <v>228</v>
      </c>
      <c r="D255" s="33">
        <v>5418838.679999993</v>
      </c>
      <c r="E255" s="33">
        <v>81005.11</v>
      </c>
      <c r="F255" s="33">
        <v>20966.78</v>
      </c>
      <c r="G255" s="33">
        <v>101971.89</v>
      </c>
      <c r="I255" s="41">
        <v>101971.89</v>
      </c>
      <c r="J255" s="41">
        <v>10414.552330474633</v>
      </c>
      <c r="K255" s="41">
        <f t="shared" si="5"/>
        <v>141842.42946572095</v>
      </c>
      <c r="L255" s="41">
        <v>91557.33766952537</v>
      </c>
      <c r="M255" s="41">
        <v>3091158.1453278163</v>
      </c>
      <c r="N255" s="41">
        <v>0</v>
      </c>
    </row>
    <row r="256" spans="1:14" ht="12.75">
      <c r="A256" s="64">
        <v>49490</v>
      </c>
      <c r="B256" s="67"/>
      <c r="C256" s="32">
        <v>229</v>
      </c>
      <c r="D256" s="33">
        <v>5336858.739999993</v>
      </c>
      <c r="E256" s="33">
        <v>81979.94</v>
      </c>
      <c r="F256" s="33">
        <v>19991.95</v>
      </c>
      <c r="G256" s="33">
        <v>101971.89</v>
      </c>
      <c r="I256" s="41">
        <v>101971.88999999998</v>
      </c>
      <c r="J256" s="41">
        <v>9788.66746020475</v>
      </c>
      <c r="K256" s="41">
        <f t="shared" si="5"/>
        <v>138416.66533902907</v>
      </c>
      <c r="L256" s="41">
        <v>92183.22253979524</v>
      </c>
      <c r="M256" s="41">
        <v>2998974.922788021</v>
      </c>
      <c r="N256" s="41">
        <v>0</v>
      </c>
    </row>
    <row r="257" spans="1:14" ht="12.75">
      <c r="A257" s="64">
        <v>49521</v>
      </c>
      <c r="B257" s="67"/>
      <c r="C257" s="29">
        <v>230</v>
      </c>
      <c r="D257" s="33">
        <v>5255232.999999993</v>
      </c>
      <c r="E257" s="33">
        <v>81625.74</v>
      </c>
      <c r="F257" s="33">
        <v>20346.15</v>
      </c>
      <c r="G257" s="33">
        <v>101971.89000000001</v>
      </c>
      <c r="I257" s="41">
        <v>101971.89000000001</v>
      </c>
      <c r="J257" s="41">
        <v>9813.312386234136</v>
      </c>
      <c r="K257" s="41">
        <f t="shared" si="5"/>
        <v>134865.49921327736</v>
      </c>
      <c r="L257" s="41">
        <v>92158.57761376588</v>
      </c>
      <c r="M257" s="41">
        <v>2906816.3451742553</v>
      </c>
      <c r="N257" s="41">
        <v>0</v>
      </c>
    </row>
    <row r="258" spans="1:14" ht="12.75">
      <c r="A258" s="64">
        <v>49552</v>
      </c>
      <c r="B258" s="67"/>
      <c r="C258" s="32">
        <v>231</v>
      </c>
      <c r="D258" s="33">
        <v>5173296.439999993</v>
      </c>
      <c r="E258" s="33">
        <v>81936.56</v>
      </c>
      <c r="F258" s="33">
        <v>20035.33</v>
      </c>
      <c r="G258" s="33">
        <v>101971.89</v>
      </c>
      <c r="I258" s="41">
        <v>101971.89</v>
      </c>
      <c r="J258" s="41">
        <v>9511.749040597979</v>
      </c>
      <c r="K258" s="41">
        <f t="shared" si="5"/>
        <v>131302.71288281414</v>
      </c>
      <c r="L258" s="41">
        <v>92460.14095940202</v>
      </c>
      <c r="M258" s="41">
        <v>2814356.2042148532</v>
      </c>
      <c r="N258" s="41">
        <v>0</v>
      </c>
    </row>
    <row r="259" spans="1:14" ht="12.75">
      <c r="A259" s="64">
        <v>49582</v>
      </c>
      <c r="B259" s="67"/>
      <c r="C259" s="29">
        <v>232</v>
      </c>
      <c r="D259" s="33">
        <v>5090411.619999993</v>
      </c>
      <c r="E259" s="33">
        <v>82884.82</v>
      </c>
      <c r="F259" s="33">
        <v>19087.07</v>
      </c>
      <c r="G259" s="33">
        <v>101971.89000000001</v>
      </c>
      <c r="I259" s="41">
        <v>101971.89000000001</v>
      </c>
      <c r="J259" s="41">
        <v>8912.127980013702</v>
      </c>
      <c r="K259" s="41">
        <f t="shared" si="5"/>
        <v>127843.57298694304</v>
      </c>
      <c r="L259" s="41">
        <v>93059.76201998632</v>
      </c>
      <c r="M259" s="41">
        <v>2721296.442194867</v>
      </c>
      <c r="N259" s="41">
        <v>0</v>
      </c>
    </row>
    <row r="260" spans="1:14" ht="12.75">
      <c r="A260" s="64">
        <v>49613</v>
      </c>
      <c r="B260" s="67"/>
      <c r="C260" s="32">
        <v>233</v>
      </c>
      <c r="D260" s="33">
        <v>5007847.339999992</v>
      </c>
      <c r="E260" s="33">
        <v>82564.28</v>
      </c>
      <c r="F260" s="33">
        <v>19407.61</v>
      </c>
      <c r="G260" s="33">
        <v>101971.89</v>
      </c>
      <c r="I260" s="41">
        <v>101971.89000000001</v>
      </c>
      <c r="J260" s="41">
        <v>8904.686691404313</v>
      </c>
      <c r="K260" s="41">
        <f t="shared" si="5"/>
        <v>124257.80935343922</v>
      </c>
      <c r="L260" s="41">
        <v>93067.2033085957</v>
      </c>
      <c r="M260" s="41">
        <v>2628229.238886271</v>
      </c>
      <c r="N260" s="41">
        <v>0</v>
      </c>
    </row>
    <row r="261" spans="1:14" ht="12.75">
      <c r="A261" s="64">
        <v>49643</v>
      </c>
      <c r="B261" s="67"/>
      <c r="C261" s="29">
        <v>234</v>
      </c>
      <c r="D261" s="33">
        <v>4924352.7099999925</v>
      </c>
      <c r="E261" s="33">
        <v>83494.63</v>
      </c>
      <c r="F261" s="33">
        <v>18477.26</v>
      </c>
      <c r="G261" s="33">
        <v>101971.89</v>
      </c>
      <c r="I261" s="41">
        <v>101971.89</v>
      </c>
      <c r="J261" s="41">
        <v>8322.725923139858</v>
      </c>
      <c r="K261" s="41">
        <f t="shared" si="5"/>
        <v>120776.36059639178</v>
      </c>
      <c r="L261" s="41">
        <v>93649.16407686014</v>
      </c>
      <c r="M261" s="41">
        <v>2534580.074809411</v>
      </c>
      <c r="N261" s="41">
        <v>0</v>
      </c>
    </row>
    <row r="262" spans="1:14" ht="12.75">
      <c r="A262" s="64">
        <v>49674</v>
      </c>
      <c r="B262" s="67"/>
      <c r="C262" s="32">
        <v>235</v>
      </c>
      <c r="D262" s="33">
        <v>4841155.949999993</v>
      </c>
      <c r="E262" s="33">
        <v>83196.76</v>
      </c>
      <c r="F262" s="33">
        <v>18775.13</v>
      </c>
      <c r="G262" s="33">
        <v>101971.89</v>
      </c>
      <c r="I262" s="41">
        <v>101971.89</v>
      </c>
      <c r="J262" s="41">
        <v>8293.709244793015</v>
      </c>
      <c r="K262" s="41">
        <f t="shared" si="5"/>
        <v>117167.47147345441</v>
      </c>
      <c r="L262" s="41">
        <v>93678.18075520698</v>
      </c>
      <c r="M262" s="41">
        <v>2440901.894054204</v>
      </c>
      <c r="N262" s="41">
        <v>0</v>
      </c>
    </row>
    <row r="263" spans="1:14" ht="12.75">
      <c r="A263" s="64">
        <v>49705</v>
      </c>
      <c r="B263" s="67"/>
      <c r="C263" s="29">
        <v>236</v>
      </c>
      <c r="D263" s="33">
        <v>4757642.309999993</v>
      </c>
      <c r="E263" s="33">
        <v>83513.64</v>
      </c>
      <c r="F263" s="33">
        <v>18458.25</v>
      </c>
      <c r="G263" s="33">
        <v>101971.89</v>
      </c>
      <c r="I263" s="41">
        <v>101950.06712180331</v>
      </c>
      <c r="J263" s="41">
        <v>7965.350541791788</v>
      </c>
      <c r="K263" s="41">
        <f t="shared" si="5"/>
        <v>113524.95038513475</v>
      </c>
      <c r="L263" s="41">
        <v>93984.71658001152</v>
      </c>
      <c r="M263" s="41">
        <v>2346917.177474193</v>
      </c>
      <c r="N263" s="41">
        <v>0</v>
      </c>
    </row>
    <row r="264" spans="1:14" ht="12.75">
      <c r="A264" s="64">
        <v>49734</v>
      </c>
      <c r="B264" s="67"/>
      <c r="C264" s="32">
        <v>237</v>
      </c>
      <c r="D264" s="33">
        <v>4672640.229999993</v>
      </c>
      <c r="E264" s="33">
        <v>85002.08</v>
      </c>
      <c r="F264" s="33">
        <v>16969.81</v>
      </c>
      <c r="G264" s="33">
        <v>101971.89</v>
      </c>
      <c r="I264" s="41">
        <v>101952.26110860977</v>
      </c>
      <c r="J264" s="41">
        <v>7164.5453574335515</v>
      </c>
      <c r="K264" s="41">
        <f t="shared" si="5"/>
        <v>110472.04240478956</v>
      </c>
      <c r="L264" s="41">
        <v>94787.71575117622</v>
      </c>
      <c r="M264" s="41">
        <v>2252129.4617230166</v>
      </c>
      <c r="N264" s="41">
        <v>0</v>
      </c>
    </row>
    <row r="265" spans="1:14" ht="12.75">
      <c r="A265" s="64">
        <v>49765</v>
      </c>
      <c r="B265" s="67"/>
      <c r="C265" s="29">
        <v>238</v>
      </c>
      <c r="D265" s="33">
        <v>4588484.649999993</v>
      </c>
      <c r="E265" s="33">
        <v>84155.58</v>
      </c>
      <c r="F265" s="33">
        <v>17816.31</v>
      </c>
      <c r="G265" s="33">
        <v>101971.89</v>
      </c>
      <c r="I265" s="41">
        <v>101951.75484133342</v>
      </c>
      <c r="J265" s="41">
        <v>7349.332913304837</v>
      </c>
      <c r="K265" s="41">
        <f t="shared" si="5"/>
        <v>106809.43574361577</v>
      </c>
      <c r="L265" s="41">
        <v>94602.42192802858</v>
      </c>
      <c r="M265" s="41">
        <v>2157527.039794988</v>
      </c>
      <c r="N265" s="41">
        <v>0</v>
      </c>
    </row>
    <row r="266" spans="1:14" ht="12.75">
      <c r="A266" s="64">
        <v>49795</v>
      </c>
      <c r="B266" s="67"/>
      <c r="C266" s="32">
        <v>239</v>
      </c>
      <c r="D266" s="33">
        <v>4503444.109999993</v>
      </c>
      <c r="E266" s="33">
        <v>85040.54</v>
      </c>
      <c r="F266" s="33">
        <v>16931.35</v>
      </c>
      <c r="G266" s="33">
        <v>101971.88999999998</v>
      </c>
      <c r="I266" s="41">
        <v>101953.22287169575</v>
      </c>
      <c r="J266" s="41">
        <v>6813.5018310465575</v>
      </c>
      <c r="K266" s="41">
        <f t="shared" si="5"/>
        <v>103254.26170043912</v>
      </c>
      <c r="L266" s="41">
        <v>95139.7210406492</v>
      </c>
      <c r="M266" s="41">
        <v>2062387.318754339</v>
      </c>
      <c r="N266" s="41">
        <v>0</v>
      </c>
    </row>
    <row r="267" spans="1:14" ht="12.75">
      <c r="A267" s="64">
        <v>49826</v>
      </c>
      <c r="B267" s="67"/>
      <c r="C267" s="29">
        <v>240</v>
      </c>
      <c r="D267" s="33">
        <v>4418643.949999993</v>
      </c>
      <c r="E267" s="33">
        <v>84800.16</v>
      </c>
      <c r="F267" s="33">
        <v>17171.73</v>
      </c>
      <c r="G267" s="33">
        <v>101971.89</v>
      </c>
      <c r="I267" s="41">
        <v>101953.45123055941</v>
      </c>
      <c r="J267" s="41">
        <v>6730.15084581666</v>
      </c>
      <c r="K267" s="41">
        <f t="shared" si="5"/>
        <v>99569.86021578115</v>
      </c>
      <c r="L267" s="41">
        <v>95223.30038474275</v>
      </c>
      <c r="M267" s="41">
        <v>1967164.0183695962</v>
      </c>
      <c r="N267" s="41">
        <v>0</v>
      </c>
    </row>
    <row r="268" spans="1:14" ht="12.75">
      <c r="A268" s="64">
        <v>49856</v>
      </c>
      <c r="B268" s="67"/>
      <c r="C268" s="32">
        <v>241</v>
      </c>
      <c r="D268" s="33">
        <v>4332977.229999993</v>
      </c>
      <c r="E268" s="33">
        <v>85666.72</v>
      </c>
      <c r="F268" s="33">
        <v>16305.17</v>
      </c>
      <c r="G268" s="33">
        <v>101971.89</v>
      </c>
      <c r="I268" s="41">
        <v>101954.86991058788</v>
      </c>
      <c r="J268" s="41">
        <v>6212.33263542493</v>
      </c>
      <c r="K268" s="41">
        <f t="shared" si="5"/>
        <v>95993.52539100133</v>
      </c>
      <c r="L268" s="41">
        <v>95742.53727516295</v>
      </c>
      <c r="M268" s="41">
        <v>1871421.4810944332</v>
      </c>
      <c r="N268" s="41">
        <v>0</v>
      </c>
    </row>
    <row r="269" spans="1:14" ht="12.75">
      <c r="A269" s="64">
        <v>49887</v>
      </c>
      <c r="B269" s="67"/>
      <c r="C269" s="29">
        <v>242</v>
      </c>
      <c r="D269" s="33">
        <v>4247527.609999993</v>
      </c>
      <c r="E269" s="33">
        <v>85449.62</v>
      </c>
      <c r="F269" s="33">
        <v>16522.27</v>
      </c>
      <c r="G269" s="33">
        <v>101971.89</v>
      </c>
      <c r="I269" s="41">
        <v>101955.15856022519</v>
      </c>
      <c r="J269" s="41">
        <v>6106.975517806416</v>
      </c>
      <c r="K269" s="41">
        <f t="shared" si="5"/>
        <v>92287.18852257362</v>
      </c>
      <c r="L269" s="41">
        <v>95848.18304241876</v>
      </c>
      <c r="M269" s="41">
        <v>1775573.2980520146</v>
      </c>
      <c r="N269" s="41">
        <v>0</v>
      </c>
    </row>
    <row r="270" spans="1:14" ht="12.75">
      <c r="A270" s="64">
        <v>49918</v>
      </c>
      <c r="B270" s="67"/>
      <c r="C270" s="32">
        <v>243</v>
      </c>
      <c r="D270" s="33">
        <v>4161752.419999993</v>
      </c>
      <c r="E270" s="33">
        <v>85775.19</v>
      </c>
      <c r="F270" s="33">
        <v>16196.7</v>
      </c>
      <c r="G270" s="33">
        <v>101971.89</v>
      </c>
      <c r="I270" s="41">
        <v>101956.01549070199</v>
      </c>
      <c r="J270" s="41">
        <v>5794.1958937721965</v>
      </c>
      <c r="K270" s="41">
        <f t="shared" si="5"/>
        <v>88569.63537574784</v>
      </c>
      <c r="L270" s="41">
        <v>96161.8195969298</v>
      </c>
      <c r="M270" s="41">
        <v>1679411.4784550848</v>
      </c>
      <c r="N270" s="41">
        <v>0</v>
      </c>
    </row>
    <row r="271" spans="1:14" ht="12.75">
      <c r="A271" s="64">
        <v>49948</v>
      </c>
      <c r="B271" s="67"/>
      <c r="C271" s="29">
        <v>244</v>
      </c>
      <c r="D271" s="33">
        <v>4075138.489999993</v>
      </c>
      <c r="E271" s="33">
        <v>86613.93</v>
      </c>
      <c r="F271" s="33">
        <v>15357.96</v>
      </c>
      <c r="G271" s="33">
        <v>101971.88999999998</v>
      </c>
      <c r="I271" s="41">
        <v>101957.35957281846</v>
      </c>
      <c r="J271" s="41">
        <v>5303.605921259568</v>
      </c>
      <c r="K271" s="41">
        <f t="shared" si="5"/>
        <v>84961.1133169937</v>
      </c>
      <c r="L271" s="41">
        <v>96653.75365155889</v>
      </c>
      <c r="M271" s="41">
        <v>1582757.724803526</v>
      </c>
      <c r="N271" s="41">
        <v>0</v>
      </c>
    </row>
    <row r="272" spans="1:14" ht="12.75">
      <c r="A272" s="64">
        <v>49979</v>
      </c>
      <c r="B272" s="67"/>
      <c r="C272" s="32">
        <v>245</v>
      </c>
      <c r="D272" s="33">
        <v>3988706.4299999927</v>
      </c>
      <c r="E272" s="33">
        <v>86432.06</v>
      </c>
      <c r="F272" s="33">
        <v>15539.83</v>
      </c>
      <c r="G272" s="33">
        <v>101971.89</v>
      </c>
      <c r="I272" s="41">
        <v>101957.73935792487</v>
      </c>
      <c r="J272" s="41">
        <v>5164.984357420855</v>
      </c>
      <c r="K272" s="41">
        <f t="shared" si="5"/>
        <v>81221.41098301024</v>
      </c>
      <c r="L272" s="41">
        <v>96792.75500050402</v>
      </c>
      <c r="M272" s="41">
        <v>1485964.969803022</v>
      </c>
      <c r="N272" s="41">
        <v>0</v>
      </c>
    </row>
    <row r="273" spans="1:14" ht="12.75">
      <c r="A273" s="64">
        <v>50009</v>
      </c>
      <c r="B273" s="67"/>
      <c r="C273" s="29">
        <v>246</v>
      </c>
      <c r="D273" s="33">
        <v>3901454.3499999926</v>
      </c>
      <c r="E273" s="33">
        <v>87252.08</v>
      </c>
      <c r="F273" s="33">
        <v>14719.81</v>
      </c>
      <c r="G273" s="33">
        <v>101971.89</v>
      </c>
      <c r="I273" s="41">
        <v>101959.03329033413</v>
      </c>
      <c r="J273" s="41">
        <v>4692.699028043696</v>
      </c>
      <c r="K273" s="41">
        <f t="shared" si="5"/>
        <v>77591.38408791406</v>
      </c>
      <c r="L273" s="41">
        <v>97266.33426229043</v>
      </c>
      <c r="M273" s="41">
        <v>1388698.6355407315</v>
      </c>
      <c r="N273" s="41">
        <v>0</v>
      </c>
    </row>
    <row r="274" spans="1:14" ht="12.75">
      <c r="A274" s="64">
        <v>50040</v>
      </c>
      <c r="B274" s="67"/>
      <c r="C274" s="32">
        <v>247</v>
      </c>
      <c r="D274" s="33">
        <v>3814360.4199999925</v>
      </c>
      <c r="E274" s="33">
        <v>87093.93</v>
      </c>
      <c r="F274" s="33">
        <v>14877.96</v>
      </c>
      <c r="G274" s="33">
        <v>101971.88999999998</v>
      </c>
      <c r="I274" s="41">
        <v>101959.47434280002</v>
      </c>
      <c r="J274" s="41">
        <v>4531.714877986097</v>
      </c>
      <c r="K274" s="41">
        <f t="shared" si="5"/>
        <v>73829.38972110716</v>
      </c>
      <c r="L274" s="41">
        <v>97427.75946481392</v>
      </c>
      <c r="M274" s="41">
        <v>1291270.8760759176</v>
      </c>
      <c r="N274" s="41">
        <v>0</v>
      </c>
    </row>
    <row r="275" spans="1:14" ht="12.75">
      <c r="A275" s="64">
        <v>50071</v>
      </c>
      <c r="B275" s="67"/>
      <c r="C275" s="29">
        <v>248</v>
      </c>
      <c r="D275" s="33">
        <v>3726934.5799999926</v>
      </c>
      <c r="E275" s="33">
        <v>87425.84</v>
      </c>
      <c r="F275" s="33">
        <v>14546.05</v>
      </c>
      <c r="G275" s="33">
        <v>101971.89</v>
      </c>
      <c r="I275" s="41">
        <v>101971.89</v>
      </c>
      <c r="J275" s="41">
        <v>4225.325255603974</v>
      </c>
      <c r="K275" s="41">
        <f t="shared" si="5"/>
        <v>70089.36443491935</v>
      </c>
      <c r="L275" s="41">
        <v>97746.56474439602</v>
      </c>
      <c r="M275" s="41">
        <v>1193524.3113315217</v>
      </c>
      <c r="N275" s="41">
        <v>0</v>
      </c>
    </row>
    <row r="276" spans="1:14" ht="12.75">
      <c r="A276" s="64">
        <v>50099</v>
      </c>
      <c r="B276" s="67"/>
      <c r="C276" s="32">
        <v>249</v>
      </c>
      <c r="D276" s="33">
        <v>3637800.1099999924</v>
      </c>
      <c r="E276" s="33">
        <v>89134.47</v>
      </c>
      <c r="F276" s="33">
        <v>12837.42</v>
      </c>
      <c r="G276" s="33">
        <v>101971.89</v>
      </c>
      <c r="I276" s="41">
        <v>101971.89</v>
      </c>
      <c r="J276" s="41">
        <v>3527.5274090464977</v>
      </c>
      <c r="K276" s="41">
        <f t="shared" si="5"/>
        <v>66452.34648653227</v>
      </c>
      <c r="L276" s="41">
        <v>98444.3625909535</v>
      </c>
      <c r="M276" s="41">
        <v>1095079.9487405682</v>
      </c>
      <c r="N276" s="41">
        <v>0</v>
      </c>
    </row>
    <row r="277" spans="1:14" ht="12.75">
      <c r="A277" s="64">
        <v>50130</v>
      </c>
      <c r="B277" s="67"/>
      <c r="C277" s="29">
        <v>250</v>
      </c>
      <c r="D277" s="33">
        <v>3549701.2999999924</v>
      </c>
      <c r="E277" s="33">
        <v>88098.81</v>
      </c>
      <c r="F277" s="33">
        <v>13873.08</v>
      </c>
      <c r="G277" s="33">
        <v>101971.89</v>
      </c>
      <c r="I277" s="41">
        <v>101971.89</v>
      </c>
      <c r="J277" s="41">
        <v>3583.344943378859</v>
      </c>
      <c r="K277" s="41">
        <f t="shared" si="5"/>
        <v>62686.3585166063</v>
      </c>
      <c r="L277" s="41">
        <v>98388.54505662114</v>
      </c>
      <c r="M277" s="41">
        <v>996691.4036839472</v>
      </c>
      <c r="N277" s="41">
        <v>0</v>
      </c>
    </row>
    <row r="278" spans="1:14" ht="12.75">
      <c r="A278" s="64">
        <v>50160</v>
      </c>
      <c r="B278" s="67"/>
      <c r="C278" s="32">
        <v>251</v>
      </c>
      <c r="D278" s="33">
        <v>3460830.0199999926</v>
      </c>
      <c r="E278" s="33">
        <v>88871.28</v>
      </c>
      <c r="F278" s="33">
        <v>13100.61</v>
      </c>
      <c r="G278" s="33">
        <v>101971.89</v>
      </c>
      <c r="I278" s="41">
        <v>101971.89</v>
      </c>
      <c r="J278" s="41">
        <v>3156.189444999165</v>
      </c>
      <c r="K278" s="41">
        <f t="shared" si="5"/>
        <v>59029.04613055891</v>
      </c>
      <c r="L278" s="41">
        <v>98815.70055500083</v>
      </c>
      <c r="M278" s="41">
        <v>897875.7031289464</v>
      </c>
      <c r="N278" s="41">
        <v>0</v>
      </c>
    </row>
    <row r="279" spans="1:14" ht="12.75">
      <c r="A279" s="64">
        <v>50191</v>
      </c>
      <c r="B279" s="67"/>
      <c r="C279" s="29">
        <v>252</v>
      </c>
      <c r="D279" s="33">
        <v>3372056.6899999925</v>
      </c>
      <c r="E279" s="33">
        <v>88773.33</v>
      </c>
      <c r="F279" s="33">
        <v>13198.56</v>
      </c>
      <c r="G279" s="33">
        <v>101971.89</v>
      </c>
      <c r="I279" s="41">
        <v>101971.89</v>
      </c>
      <c r="J279" s="41">
        <v>2938.048828571941</v>
      </c>
      <c r="K279" s="41">
        <f t="shared" si="5"/>
        <v>55236.94411331419</v>
      </c>
      <c r="L279" s="41">
        <v>99033.84117142805</v>
      </c>
      <c r="M279" s="41">
        <v>798841.8619575183</v>
      </c>
      <c r="N279" s="41">
        <v>0</v>
      </c>
    </row>
    <row r="280" spans="1:14" ht="12.75">
      <c r="A280" s="64">
        <v>50221</v>
      </c>
      <c r="B280" s="67"/>
      <c r="C280" s="32">
        <v>253</v>
      </c>
      <c r="D280" s="33">
        <v>3282530.1199999927</v>
      </c>
      <c r="E280" s="33">
        <v>89526.57</v>
      </c>
      <c r="F280" s="33">
        <v>12445.32</v>
      </c>
      <c r="G280" s="33">
        <v>101971.89000000001</v>
      </c>
      <c r="I280" s="41">
        <v>101971.89000000001</v>
      </c>
      <c r="J280" s="41">
        <v>2529.665896198808</v>
      </c>
      <c r="K280" s="41">
        <f t="shared" si="5"/>
        <v>51554.27737408808</v>
      </c>
      <c r="L280" s="41">
        <v>99442.2241038012</v>
      </c>
      <c r="M280" s="41">
        <v>699399.6378537171</v>
      </c>
      <c r="N280" s="41">
        <v>0</v>
      </c>
    </row>
    <row r="281" spans="1:14" ht="12.75">
      <c r="A281" s="64">
        <v>50252</v>
      </c>
      <c r="B281" s="67"/>
      <c r="C281" s="29">
        <v>254</v>
      </c>
      <c r="D281" s="33">
        <v>3193077.1199999927</v>
      </c>
      <c r="E281" s="33">
        <v>89453</v>
      </c>
      <c r="F281" s="33">
        <v>12518.89</v>
      </c>
      <c r="G281" s="33">
        <v>101971.89</v>
      </c>
      <c r="I281" s="41">
        <v>101971.89</v>
      </c>
      <c r="J281" s="41">
        <v>2288.591037199107</v>
      </c>
      <c r="K281" s="41">
        <f t="shared" si="5"/>
        <v>47735.89289348076</v>
      </c>
      <c r="L281" s="41">
        <v>99683.2989628009</v>
      </c>
      <c r="M281" s="41">
        <v>599716.3388909162</v>
      </c>
      <c r="N281" s="41">
        <v>0</v>
      </c>
    </row>
    <row r="282" spans="1:14" ht="12.75">
      <c r="A282" s="64">
        <v>50283</v>
      </c>
      <c r="B282" s="67"/>
      <c r="C282" s="32">
        <v>255</v>
      </c>
      <c r="D282" s="33">
        <v>3103283.0999999926</v>
      </c>
      <c r="E282" s="33">
        <v>89794.02</v>
      </c>
      <c r="F282" s="33">
        <v>12177.87</v>
      </c>
      <c r="G282" s="33">
        <v>101971.89</v>
      </c>
      <c r="I282" s="41">
        <v>101971.89</v>
      </c>
      <c r="J282" s="41">
        <v>1962.405131148609</v>
      </c>
      <c r="K282" s="41">
        <f t="shared" si="5"/>
        <v>43904.10213085718</v>
      </c>
      <c r="L282" s="41">
        <v>100009.48486885139</v>
      </c>
      <c r="M282" s="41">
        <v>499706.8540220648</v>
      </c>
      <c r="N282" s="41">
        <v>0</v>
      </c>
    </row>
    <row r="283" spans="1:14" ht="12.75">
      <c r="A283" s="64">
        <v>50313</v>
      </c>
      <c r="B283" s="67"/>
      <c r="C283" s="29">
        <v>256</v>
      </c>
      <c r="D283" s="33">
        <v>3012764.9799999925</v>
      </c>
      <c r="E283" s="33">
        <v>90518.12</v>
      </c>
      <c r="F283" s="33">
        <v>11453.77</v>
      </c>
      <c r="G283" s="33">
        <v>101971.89</v>
      </c>
      <c r="I283" s="41">
        <v>101971.89</v>
      </c>
      <c r="J283" s="41">
        <v>1582.4050377365386</v>
      </c>
      <c r="K283" s="41">
        <f t="shared" si="5"/>
        <v>40182.90124733415</v>
      </c>
      <c r="L283" s="41">
        <v>100389.48496226346</v>
      </c>
      <c r="M283" s="41">
        <v>399317.36905980133</v>
      </c>
      <c r="N283" s="41">
        <v>0</v>
      </c>
    </row>
    <row r="284" spans="1:14" ht="12.75">
      <c r="A284" s="64">
        <v>50344</v>
      </c>
      <c r="B284" s="67"/>
      <c r="C284" s="32">
        <v>257</v>
      </c>
      <c r="D284" s="33">
        <v>2922283.5399999926</v>
      </c>
      <c r="E284" s="33">
        <v>90481.44</v>
      </c>
      <c r="F284" s="33">
        <v>11490.45</v>
      </c>
      <c r="G284" s="33">
        <v>101971.89</v>
      </c>
      <c r="I284" s="41">
        <v>101971.89</v>
      </c>
      <c r="J284" s="41">
        <v>1306.6551687567942</v>
      </c>
      <c r="K284" s="41">
        <f t="shared" si="5"/>
        <v>36324.572058670085</v>
      </c>
      <c r="L284" s="41">
        <v>100665.2348312432</v>
      </c>
      <c r="M284" s="41">
        <v>298652.13422855816</v>
      </c>
      <c r="N284" s="41">
        <v>0</v>
      </c>
    </row>
    <row r="285" spans="1:14" ht="12.75">
      <c r="A285" s="64">
        <v>50374</v>
      </c>
      <c r="B285" s="67"/>
      <c r="C285" s="29">
        <v>258</v>
      </c>
      <c r="D285" s="33">
        <v>2831097.5899999924</v>
      </c>
      <c r="E285" s="33">
        <v>91185.95</v>
      </c>
      <c r="F285" s="33">
        <v>10785.94</v>
      </c>
      <c r="G285" s="33">
        <v>101971.89</v>
      </c>
      <c r="I285" s="41">
        <v>101971.89</v>
      </c>
      <c r="J285" s="41">
        <v>945.7317583904342</v>
      </c>
      <c r="K285" s="41">
        <f t="shared" si="5"/>
        <v>32577.604789016823</v>
      </c>
      <c r="L285" s="41">
        <v>101026.15824160956</v>
      </c>
      <c r="M285" s="41">
        <v>197625.9759869486</v>
      </c>
      <c r="N285" s="41">
        <v>0</v>
      </c>
    </row>
    <row r="286" spans="1:14" ht="12.75">
      <c r="A286" s="64">
        <v>50405</v>
      </c>
      <c r="B286" s="67"/>
      <c r="C286" s="32">
        <v>259</v>
      </c>
      <c r="D286" s="33">
        <v>2739923.5099999923</v>
      </c>
      <c r="E286" s="33">
        <v>91174.08</v>
      </c>
      <c r="F286" s="33">
        <v>10797.81</v>
      </c>
      <c r="G286" s="33">
        <v>101971.89</v>
      </c>
      <c r="I286" s="41">
        <v>101971.89</v>
      </c>
      <c r="J286" s="41">
        <v>646.6761103128484</v>
      </c>
      <c r="K286" s="41">
        <f t="shared" si="5"/>
        <v>28692.566021343577</v>
      </c>
      <c r="L286" s="41">
        <v>101325.21388968715</v>
      </c>
      <c r="M286" s="41">
        <v>96300.76209726144</v>
      </c>
      <c r="N286" s="41">
        <v>0</v>
      </c>
    </row>
    <row r="287" spans="1:14" ht="12.75">
      <c r="A287" s="64">
        <v>50436</v>
      </c>
      <c r="B287" s="67"/>
      <c r="C287" s="29">
        <v>260</v>
      </c>
      <c r="D287" s="33">
        <v>2648401.789999992</v>
      </c>
      <c r="E287" s="33">
        <v>91521.72</v>
      </c>
      <c r="F287" s="33">
        <v>10450.17</v>
      </c>
      <c r="G287" s="33">
        <v>101971.89</v>
      </c>
      <c r="I287" s="41">
        <v>96615.87959101303</v>
      </c>
      <c r="J287" s="41">
        <v>315.11749375159434</v>
      </c>
      <c r="K287" s="41">
        <f t="shared" si="5"/>
        <v>24782.358259491193</v>
      </c>
      <c r="L287" s="41">
        <v>96300.76209726144</v>
      </c>
      <c r="M287" s="41">
        <v>0</v>
      </c>
      <c r="N287" s="41">
        <v>0</v>
      </c>
    </row>
    <row r="288" spans="1:14" ht="12.75">
      <c r="A288" s="64">
        <v>50464</v>
      </c>
      <c r="B288" s="67"/>
      <c r="C288" s="32">
        <v>261</v>
      </c>
      <c r="D288" s="33">
        <v>2555553.539999992</v>
      </c>
      <c r="E288" s="33">
        <v>92848.25</v>
      </c>
      <c r="F288" s="33">
        <v>9123.64</v>
      </c>
      <c r="G288" s="33">
        <v>101971.89</v>
      </c>
      <c r="I288" s="41">
        <v>0</v>
      </c>
      <c r="J288" s="41">
        <v>0</v>
      </c>
      <c r="K288" s="41">
        <f t="shared" si="5"/>
        <v>21254.830850444698</v>
      </c>
      <c r="L288" s="41">
        <v>0</v>
      </c>
      <c r="M288" s="41">
        <v>0</v>
      </c>
      <c r="N288" s="41">
        <v>0</v>
      </c>
    </row>
    <row r="289" spans="1:14" ht="12.75">
      <c r="A289" s="64">
        <v>50495</v>
      </c>
      <c r="B289" s="67"/>
      <c r="C289" s="29">
        <v>262</v>
      </c>
      <c r="D289" s="33">
        <v>2463328.729999992</v>
      </c>
      <c r="E289" s="33">
        <v>92224.81</v>
      </c>
      <c r="F289" s="33">
        <v>9747.08</v>
      </c>
      <c r="G289" s="33">
        <v>101971.89</v>
      </c>
      <c r="I289" s="41">
        <v>0</v>
      </c>
      <c r="J289" s="41">
        <v>0</v>
      </c>
      <c r="K289" s="41">
        <f t="shared" si="5"/>
        <v>17671.48590706584</v>
      </c>
      <c r="L289" s="41">
        <v>0</v>
      </c>
      <c r="M289" s="41">
        <v>0</v>
      </c>
      <c r="N289" s="41">
        <v>0</v>
      </c>
    </row>
    <row r="290" spans="1:14" ht="12.75">
      <c r="A290" s="64">
        <v>50525</v>
      </c>
      <c r="B290" s="67"/>
      <c r="C290" s="32">
        <v>263</v>
      </c>
      <c r="D290" s="33">
        <v>2370449.159999992</v>
      </c>
      <c r="E290" s="33">
        <v>92879.57</v>
      </c>
      <c r="F290" s="33">
        <v>9092.32</v>
      </c>
      <c r="G290" s="33">
        <v>101971.89000000001</v>
      </c>
      <c r="I290" s="41">
        <v>0</v>
      </c>
      <c r="J290" s="41">
        <v>0</v>
      </c>
      <c r="K290" s="41">
        <f aca="true" t="shared" si="6" ref="K290:K353">SUM(J279:J290)</f>
        <v>14515.296462066672</v>
      </c>
      <c r="L290" s="41">
        <v>0</v>
      </c>
      <c r="M290" s="41">
        <v>0</v>
      </c>
      <c r="N290" s="41">
        <v>0</v>
      </c>
    </row>
    <row r="291" spans="1:14" ht="12.75">
      <c r="A291" s="64">
        <v>50556</v>
      </c>
      <c r="B291" s="67"/>
      <c r="C291" s="29">
        <v>264</v>
      </c>
      <c r="D291" s="33">
        <v>2277518.4499999923</v>
      </c>
      <c r="E291" s="33">
        <v>92930.71</v>
      </c>
      <c r="F291" s="33">
        <v>9041.18</v>
      </c>
      <c r="G291" s="33">
        <v>101971.89000000001</v>
      </c>
      <c r="I291" s="41">
        <v>0</v>
      </c>
      <c r="J291" s="41">
        <v>0</v>
      </c>
      <c r="K291" s="41">
        <f t="shared" si="6"/>
        <v>11577.247633494731</v>
      </c>
      <c r="L291" s="41">
        <v>0</v>
      </c>
      <c r="M291" s="41">
        <v>0</v>
      </c>
      <c r="N291" s="41">
        <v>0</v>
      </c>
    </row>
    <row r="292" spans="1:14" ht="12.75">
      <c r="A292" s="64">
        <v>50586</v>
      </c>
      <c r="B292" s="67"/>
      <c r="C292" s="32">
        <v>265</v>
      </c>
      <c r="D292" s="33">
        <v>2183953.099999992</v>
      </c>
      <c r="E292" s="33">
        <v>93565.35</v>
      </c>
      <c r="F292" s="33">
        <v>8406.54</v>
      </c>
      <c r="G292" s="33">
        <v>101971.89000000001</v>
      </c>
      <c r="I292" s="41">
        <v>0</v>
      </c>
      <c r="J292" s="41">
        <v>0</v>
      </c>
      <c r="K292" s="41">
        <f t="shared" si="6"/>
        <v>9047.581737295925</v>
      </c>
      <c r="L292" s="41">
        <v>0</v>
      </c>
      <c r="M292" s="41">
        <v>0</v>
      </c>
      <c r="N292" s="41">
        <v>0</v>
      </c>
    </row>
    <row r="293" spans="1:14" ht="12.75">
      <c r="A293" s="64">
        <v>50617</v>
      </c>
      <c r="B293" s="67"/>
      <c r="C293" s="29">
        <v>266</v>
      </c>
      <c r="D293" s="33">
        <v>2090311.0999999922</v>
      </c>
      <c r="E293" s="33">
        <v>93642</v>
      </c>
      <c r="F293" s="33">
        <v>8329.89</v>
      </c>
      <c r="G293" s="33">
        <v>101971.89</v>
      </c>
      <c r="I293" s="41">
        <v>0</v>
      </c>
      <c r="J293" s="41">
        <v>0</v>
      </c>
      <c r="K293" s="41">
        <f t="shared" si="6"/>
        <v>6758.990700096819</v>
      </c>
      <c r="L293" s="41">
        <v>0</v>
      </c>
      <c r="M293" s="41">
        <v>0</v>
      </c>
      <c r="N293" s="41">
        <v>0</v>
      </c>
    </row>
    <row r="294" spans="1:14" ht="12.75">
      <c r="A294" s="64">
        <v>50648</v>
      </c>
      <c r="B294" s="67"/>
      <c r="C294" s="32">
        <v>267</v>
      </c>
      <c r="D294" s="33">
        <v>1996311.9399999923</v>
      </c>
      <c r="E294" s="33">
        <v>93999.16</v>
      </c>
      <c r="F294" s="33">
        <v>7972.73</v>
      </c>
      <c r="G294" s="33">
        <v>101971.89</v>
      </c>
      <c r="I294" s="41">
        <v>0</v>
      </c>
      <c r="J294" s="41">
        <v>0</v>
      </c>
      <c r="K294" s="41">
        <f t="shared" si="6"/>
        <v>4796.58556894821</v>
      </c>
      <c r="L294" s="41">
        <v>0</v>
      </c>
      <c r="M294" s="41">
        <v>0</v>
      </c>
      <c r="N294" s="41">
        <v>0</v>
      </c>
    </row>
    <row r="295" spans="1:14" ht="12.75">
      <c r="A295" s="64">
        <v>50678</v>
      </c>
      <c r="B295" s="67"/>
      <c r="C295" s="29">
        <v>268</v>
      </c>
      <c r="D295" s="33">
        <v>1901708.6199999922</v>
      </c>
      <c r="E295" s="33">
        <v>94603.32</v>
      </c>
      <c r="F295" s="33">
        <v>7368.57</v>
      </c>
      <c r="G295" s="33">
        <v>101971.89000000001</v>
      </c>
      <c r="I295" s="41">
        <v>0</v>
      </c>
      <c r="J295" s="41">
        <v>0</v>
      </c>
      <c r="K295" s="41">
        <f t="shared" si="6"/>
        <v>3214.180531211671</v>
      </c>
      <c r="L295" s="41">
        <v>0</v>
      </c>
      <c r="M295" s="41">
        <v>0</v>
      </c>
      <c r="N295" s="41">
        <v>0</v>
      </c>
    </row>
    <row r="296" spans="1:14" ht="12.75">
      <c r="A296" s="64">
        <v>50709</v>
      </c>
      <c r="B296" s="67"/>
      <c r="C296" s="32">
        <v>269</v>
      </c>
      <c r="D296" s="33">
        <v>1806990.0599999921</v>
      </c>
      <c r="E296" s="33">
        <v>94718.56</v>
      </c>
      <c r="F296" s="33">
        <v>7253.33</v>
      </c>
      <c r="G296" s="33">
        <v>101971.89</v>
      </c>
      <c r="I296" s="41">
        <v>0</v>
      </c>
      <c r="J296" s="41">
        <v>0</v>
      </c>
      <c r="K296" s="41">
        <f t="shared" si="6"/>
        <v>1907.5253624548768</v>
      </c>
      <c r="L296" s="41">
        <v>0</v>
      </c>
      <c r="M296" s="41">
        <v>0</v>
      </c>
      <c r="N296" s="41">
        <v>0</v>
      </c>
    </row>
    <row r="297" spans="1:14" ht="12.75">
      <c r="A297" s="64">
        <v>50739</v>
      </c>
      <c r="B297" s="67"/>
      <c r="C297" s="29">
        <v>270</v>
      </c>
      <c r="D297" s="33">
        <v>1711687.8599999922</v>
      </c>
      <c r="E297" s="33">
        <v>95302.2</v>
      </c>
      <c r="F297" s="33">
        <v>6669.69</v>
      </c>
      <c r="G297" s="33">
        <v>101971.89</v>
      </c>
      <c r="I297" s="41">
        <v>0</v>
      </c>
      <c r="J297" s="41">
        <v>0</v>
      </c>
      <c r="K297" s="41">
        <f t="shared" si="6"/>
        <v>961.7936040644428</v>
      </c>
      <c r="L297" s="41">
        <v>0</v>
      </c>
      <c r="M297" s="41">
        <v>0</v>
      </c>
      <c r="N297" s="41">
        <v>0</v>
      </c>
    </row>
    <row r="298" spans="1:14" ht="12.75">
      <c r="A298" s="64">
        <v>50770</v>
      </c>
      <c r="B298" s="67"/>
      <c r="C298" s="32">
        <v>271</v>
      </c>
      <c r="D298" s="33">
        <v>1616244.4099999922</v>
      </c>
      <c r="E298" s="33">
        <v>95443.45</v>
      </c>
      <c r="F298" s="33">
        <v>6528.44</v>
      </c>
      <c r="G298" s="33">
        <v>101971.89</v>
      </c>
      <c r="I298" s="41">
        <v>0</v>
      </c>
      <c r="J298" s="41">
        <v>0</v>
      </c>
      <c r="K298" s="41">
        <f t="shared" si="6"/>
        <v>315.11749375159434</v>
      </c>
      <c r="L298" s="41">
        <v>0</v>
      </c>
      <c r="M298" s="41">
        <v>0</v>
      </c>
      <c r="N298" s="41">
        <v>0</v>
      </c>
    </row>
    <row r="299" spans="1:14" ht="12.75">
      <c r="A299" s="64">
        <v>50801</v>
      </c>
      <c r="B299" s="67"/>
      <c r="C299" s="29">
        <v>272</v>
      </c>
      <c r="D299" s="33">
        <v>1520436.8599999922</v>
      </c>
      <c r="E299" s="33">
        <v>95807.55</v>
      </c>
      <c r="F299" s="33">
        <v>6164.34</v>
      </c>
      <c r="G299" s="33">
        <v>101971.89</v>
      </c>
      <c r="I299" s="41">
        <v>0</v>
      </c>
      <c r="J299" s="41">
        <v>0</v>
      </c>
      <c r="K299" s="41">
        <f t="shared" si="6"/>
        <v>0</v>
      </c>
      <c r="L299" s="41">
        <v>0</v>
      </c>
      <c r="M299" s="41">
        <v>0</v>
      </c>
      <c r="N299" s="41">
        <v>0</v>
      </c>
    </row>
    <row r="300" spans="1:14" ht="12.75">
      <c r="A300" s="64">
        <v>50829</v>
      </c>
      <c r="B300" s="67"/>
      <c r="C300" s="32">
        <v>273</v>
      </c>
      <c r="D300" s="33">
        <v>1423702.6099999922</v>
      </c>
      <c r="E300" s="33">
        <v>96734.25</v>
      </c>
      <c r="F300" s="33">
        <v>5237.64</v>
      </c>
      <c r="G300" s="33">
        <v>101971.89</v>
      </c>
      <c r="I300" s="41">
        <v>0</v>
      </c>
      <c r="J300" s="41">
        <v>0</v>
      </c>
      <c r="K300" s="41">
        <f t="shared" si="6"/>
        <v>0</v>
      </c>
      <c r="L300" s="41">
        <v>0</v>
      </c>
      <c r="M300" s="41">
        <v>0</v>
      </c>
      <c r="N300" s="41">
        <v>0</v>
      </c>
    </row>
    <row r="301" spans="1:14" ht="12.75">
      <c r="A301" s="64">
        <v>50860</v>
      </c>
      <c r="B301" s="67"/>
      <c r="C301" s="29">
        <v>274</v>
      </c>
      <c r="D301" s="33">
        <v>1327160.4499999923</v>
      </c>
      <c r="E301" s="33">
        <v>96542.16</v>
      </c>
      <c r="F301" s="33">
        <v>5429.73</v>
      </c>
      <c r="G301" s="33">
        <v>101971.89</v>
      </c>
      <c r="I301" s="41">
        <v>0</v>
      </c>
      <c r="J301" s="41">
        <v>0</v>
      </c>
      <c r="K301" s="41">
        <f t="shared" si="6"/>
        <v>0</v>
      </c>
      <c r="L301" s="41">
        <v>0</v>
      </c>
      <c r="M301" s="41">
        <v>0</v>
      </c>
      <c r="N301" s="41">
        <v>0</v>
      </c>
    </row>
    <row r="302" spans="1:14" ht="12.75">
      <c r="A302" s="64">
        <v>50890</v>
      </c>
      <c r="B302" s="67"/>
      <c r="C302" s="32">
        <v>275</v>
      </c>
      <c r="D302" s="33">
        <v>1230086.6699999922</v>
      </c>
      <c r="E302" s="33">
        <v>97073.78</v>
      </c>
      <c r="F302" s="33">
        <v>4898.11</v>
      </c>
      <c r="G302" s="33">
        <v>101971.89</v>
      </c>
      <c r="I302" s="41">
        <v>0</v>
      </c>
      <c r="J302" s="41">
        <v>0</v>
      </c>
      <c r="K302" s="41">
        <f t="shared" si="6"/>
        <v>0</v>
      </c>
      <c r="L302" s="41">
        <v>0</v>
      </c>
      <c r="M302" s="41">
        <v>0</v>
      </c>
      <c r="N302" s="41">
        <v>0</v>
      </c>
    </row>
    <row r="303" spans="1:14" ht="12.75">
      <c r="A303" s="64">
        <v>50921</v>
      </c>
      <c r="B303" s="67"/>
      <c r="C303" s="29">
        <v>276</v>
      </c>
      <c r="D303" s="33">
        <v>1132805.7499999923</v>
      </c>
      <c r="E303" s="33">
        <v>97280.92</v>
      </c>
      <c r="F303" s="33">
        <v>4690.97</v>
      </c>
      <c r="G303" s="33">
        <v>101971.89</v>
      </c>
      <c r="I303" s="41">
        <v>0</v>
      </c>
      <c r="J303" s="41">
        <v>0</v>
      </c>
      <c r="K303" s="41">
        <f t="shared" si="6"/>
        <v>0</v>
      </c>
      <c r="L303" s="41">
        <v>0</v>
      </c>
      <c r="M303" s="41">
        <v>0</v>
      </c>
      <c r="N303" s="41">
        <v>0</v>
      </c>
    </row>
    <row r="304" spans="1:14" ht="12.75">
      <c r="A304" s="64">
        <v>50951</v>
      </c>
      <c r="B304" s="67"/>
      <c r="C304" s="32">
        <v>277</v>
      </c>
      <c r="D304" s="33">
        <v>1035014.2899999924</v>
      </c>
      <c r="E304" s="33">
        <v>97791.46</v>
      </c>
      <c r="F304" s="33">
        <v>4180.43</v>
      </c>
      <c r="G304" s="33">
        <v>101971.89000000001</v>
      </c>
      <c r="I304" s="41">
        <v>0</v>
      </c>
      <c r="J304" s="41">
        <v>0</v>
      </c>
      <c r="K304" s="41">
        <f t="shared" si="6"/>
        <v>0</v>
      </c>
      <c r="L304" s="41">
        <v>0</v>
      </c>
      <c r="M304" s="41">
        <v>0</v>
      </c>
      <c r="N304" s="41">
        <v>0</v>
      </c>
    </row>
    <row r="305" spans="1:14" ht="12.75">
      <c r="A305" s="64">
        <v>50982</v>
      </c>
      <c r="B305" s="67"/>
      <c r="C305" s="29">
        <v>278</v>
      </c>
      <c r="D305" s="33">
        <v>936988.9999999923</v>
      </c>
      <c r="E305" s="33">
        <v>98025.29</v>
      </c>
      <c r="F305" s="33">
        <v>3946.6</v>
      </c>
      <c r="G305" s="33">
        <v>101971.89</v>
      </c>
      <c r="I305" s="41">
        <v>0</v>
      </c>
      <c r="J305" s="41">
        <v>0</v>
      </c>
      <c r="K305" s="41">
        <f t="shared" si="6"/>
        <v>0</v>
      </c>
      <c r="L305" s="41">
        <v>0</v>
      </c>
      <c r="M305" s="41">
        <v>0</v>
      </c>
      <c r="N305" s="41">
        <v>0</v>
      </c>
    </row>
    <row r="306" spans="1:14" ht="12.75">
      <c r="A306" s="64">
        <v>51013</v>
      </c>
      <c r="B306" s="67"/>
      <c r="C306" s="32">
        <v>279</v>
      </c>
      <c r="D306" s="33">
        <v>838589.6399999923</v>
      </c>
      <c r="E306" s="33">
        <v>98399.36</v>
      </c>
      <c r="F306" s="33">
        <v>3572.53</v>
      </c>
      <c r="G306" s="33">
        <v>101971.89</v>
      </c>
      <c r="I306" s="41">
        <v>0</v>
      </c>
      <c r="J306" s="41">
        <v>0</v>
      </c>
      <c r="K306" s="41">
        <f t="shared" si="6"/>
        <v>0</v>
      </c>
      <c r="L306" s="41">
        <v>0</v>
      </c>
      <c r="M306" s="41">
        <v>0</v>
      </c>
      <c r="N306" s="41">
        <v>0</v>
      </c>
    </row>
    <row r="307" spans="1:14" ht="12.75">
      <c r="A307" s="64">
        <v>51043</v>
      </c>
      <c r="B307" s="67"/>
      <c r="C307" s="29">
        <v>280</v>
      </c>
      <c r="D307" s="33">
        <v>739711.6199999923</v>
      </c>
      <c r="E307" s="33">
        <v>98878.02</v>
      </c>
      <c r="F307" s="33">
        <v>3093.87</v>
      </c>
      <c r="G307" s="33">
        <v>101971.89</v>
      </c>
      <c r="I307" s="41">
        <v>0</v>
      </c>
      <c r="J307" s="41">
        <v>0</v>
      </c>
      <c r="K307" s="41">
        <f t="shared" si="6"/>
        <v>0</v>
      </c>
      <c r="L307" s="41">
        <v>0</v>
      </c>
      <c r="M307" s="41">
        <v>0</v>
      </c>
      <c r="N307" s="41">
        <v>0</v>
      </c>
    </row>
    <row r="308" spans="1:14" ht="12.75">
      <c r="A308" s="64">
        <v>51074</v>
      </c>
      <c r="B308" s="67"/>
      <c r="C308" s="32">
        <v>281</v>
      </c>
      <c r="D308" s="33">
        <v>640559.3699999923</v>
      </c>
      <c r="E308" s="33">
        <v>99152.25</v>
      </c>
      <c r="F308" s="33">
        <v>2819.64</v>
      </c>
      <c r="G308" s="33">
        <v>101971.89</v>
      </c>
      <c r="I308" s="41">
        <v>0</v>
      </c>
      <c r="J308" s="41">
        <v>0</v>
      </c>
      <c r="K308" s="41">
        <f t="shared" si="6"/>
        <v>0</v>
      </c>
      <c r="L308" s="41">
        <v>0</v>
      </c>
      <c r="M308" s="41">
        <v>0</v>
      </c>
      <c r="N308" s="41">
        <v>0</v>
      </c>
    </row>
    <row r="309" spans="1:14" ht="12.75">
      <c r="A309" s="64">
        <v>51104</v>
      </c>
      <c r="B309" s="67"/>
      <c r="C309" s="29">
        <v>282</v>
      </c>
      <c r="D309" s="33">
        <v>540949.9399999923</v>
      </c>
      <c r="E309" s="33">
        <v>99609.43</v>
      </c>
      <c r="F309" s="33">
        <v>2362.46</v>
      </c>
      <c r="G309" s="33">
        <v>101971.89</v>
      </c>
      <c r="I309" s="41">
        <v>0</v>
      </c>
      <c r="J309" s="41">
        <v>0</v>
      </c>
      <c r="K309" s="41">
        <f t="shared" si="6"/>
        <v>0</v>
      </c>
      <c r="L309" s="41">
        <v>0</v>
      </c>
      <c r="M309" s="41">
        <v>0</v>
      </c>
      <c r="N309" s="41">
        <v>0</v>
      </c>
    </row>
    <row r="310" spans="1:14" ht="12.75">
      <c r="A310" s="64">
        <v>51135</v>
      </c>
      <c r="B310" s="67"/>
      <c r="C310" s="32">
        <v>283</v>
      </c>
      <c r="D310" s="33">
        <v>441039.06999999227</v>
      </c>
      <c r="E310" s="33">
        <v>99910.87</v>
      </c>
      <c r="F310" s="33">
        <v>2061.02</v>
      </c>
      <c r="G310" s="33">
        <v>101971.89</v>
      </c>
      <c r="I310" s="41">
        <v>0</v>
      </c>
      <c r="J310" s="41">
        <v>0</v>
      </c>
      <c r="K310" s="41">
        <f t="shared" si="6"/>
        <v>0</v>
      </c>
      <c r="L310" s="41">
        <v>0</v>
      </c>
      <c r="M310" s="41">
        <v>0</v>
      </c>
      <c r="N310" s="41">
        <v>0</v>
      </c>
    </row>
    <row r="311" spans="1:14" ht="12.75">
      <c r="A311" s="64">
        <v>51166</v>
      </c>
      <c r="B311" s="67"/>
      <c r="C311" s="29">
        <v>284</v>
      </c>
      <c r="D311" s="33">
        <v>340746.85999999224</v>
      </c>
      <c r="E311" s="33">
        <v>100292.21</v>
      </c>
      <c r="F311" s="33">
        <v>1679.68</v>
      </c>
      <c r="G311" s="33">
        <v>101971.89</v>
      </c>
      <c r="I311" s="41">
        <v>0</v>
      </c>
      <c r="J311" s="41">
        <v>0</v>
      </c>
      <c r="K311" s="41">
        <f t="shared" si="6"/>
        <v>0</v>
      </c>
      <c r="L311" s="41">
        <v>0</v>
      </c>
      <c r="M311" s="41">
        <v>0</v>
      </c>
      <c r="N311" s="41">
        <v>0</v>
      </c>
    </row>
    <row r="312" spans="1:14" ht="12.75">
      <c r="A312" s="64">
        <v>51195</v>
      </c>
      <c r="B312" s="67"/>
      <c r="C312" s="32">
        <v>285</v>
      </c>
      <c r="D312" s="33">
        <v>239988.14999999222</v>
      </c>
      <c r="E312" s="33">
        <v>100758.71</v>
      </c>
      <c r="F312" s="33">
        <v>1213.18</v>
      </c>
      <c r="G312" s="33">
        <v>101971.89</v>
      </c>
      <c r="I312" s="41">
        <v>0</v>
      </c>
      <c r="J312" s="41">
        <v>0</v>
      </c>
      <c r="K312" s="41">
        <f t="shared" si="6"/>
        <v>0</v>
      </c>
      <c r="L312" s="41">
        <v>0</v>
      </c>
      <c r="M312" s="41">
        <v>0</v>
      </c>
      <c r="N312" s="41">
        <v>0</v>
      </c>
    </row>
    <row r="313" spans="1:14" ht="12.75">
      <c r="A313" s="64">
        <v>51226</v>
      </c>
      <c r="B313" s="67"/>
      <c r="C313" s="29">
        <v>286</v>
      </c>
      <c r="D313" s="33">
        <v>138928.48999999222</v>
      </c>
      <c r="E313" s="33">
        <v>101059.66</v>
      </c>
      <c r="F313" s="33">
        <v>912.23</v>
      </c>
      <c r="G313" s="33">
        <v>101971.89</v>
      </c>
      <c r="I313" s="41">
        <v>0</v>
      </c>
      <c r="J313" s="41">
        <v>0</v>
      </c>
      <c r="K313" s="41">
        <f t="shared" si="6"/>
        <v>0</v>
      </c>
      <c r="L313" s="41">
        <v>0</v>
      </c>
      <c r="M313" s="41">
        <v>0</v>
      </c>
      <c r="N313" s="41">
        <v>0</v>
      </c>
    </row>
    <row r="314" spans="1:14" ht="12.75">
      <c r="A314" s="64">
        <v>51256</v>
      </c>
      <c r="B314" s="67"/>
      <c r="C314" s="32">
        <v>287</v>
      </c>
      <c r="D314" s="33">
        <v>40696.34999999222</v>
      </c>
      <c r="E314" s="33">
        <v>98232.14</v>
      </c>
      <c r="F314" s="33">
        <v>509.46</v>
      </c>
      <c r="G314" s="33">
        <v>98741.6</v>
      </c>
      <c r="I314" s="41">
        <v>0</v>
      </c>
      <c r="J314" s="41">
        <v>0</v>
      </c>
      <c r="K314" s="41">
        <f t="shared" si="6"/>
        <v>0</v>
      </c>
      <c r="L314" s="41">
        <v>0</v>
      </c>
      <c r="M314" s="41">
        <v>0</v>
      </c>
      <c r="N314" s="41">
        <v>0</v>
      </c>
    </row>
    <row r="315" spans="1:14" ht="12.75">
      <c r="A315" s="64">
        <v>51287</v>
      </c>
      <c r="B315" s="67"/>
      <c r="C315" s="29">
        <v>288</v>
      </c>
      <c r="D315" s="33">
        <v>-7.777998689562082E-09</v>
      </c>
      <c r="E315" s="33">
        <v>40696.35</v>
      </c>
      <c r="F315" s="33">
        <v>152.38</v>
      </c>
      <c r="G315" s="33">
        <v>40848.729999999996</v>
      </c>
      <c r="I315" s="41">
        <v>0</v>
      </c>
      <c r="J315" s="41">
        <v>0</v>
      </c>
      <c r="K315" s="41">
        <f t="shared" si="6"/>
        <v>0</v>
      </c>
      <c r="L315" s="41">
        <v>0</v>
      </c>
      <c r="M315" s="41">
        <v>0</v>
      </c>
      <c r="N315" s="41">
        <v>0</v>
      </c>
    </row>
    <row r="316" spans="1:14" ht="12.75">
      <c r="A316" s="64">
        <v>51317</v>
      </c>
      <c r="B316" s="67"/>
      <c r="C316" s="32">
        <v>289</v>
      </c>
      <c r="D316" s="33">
        <v>-7.777998689562082E-09</v>
      </c>
      <c r="E316" s="33">
        <v>0</v>
      </c>
      <c r="F316" s="33">
        <v>0</v>
      </c>
      <c r="G316" s="33">
        <v>0</v>
      </c>
      <c r="I316" s="41">
        <v>0</v>
      </c>
      <c r="J316" s="41">
        <v>0</v>
      </c>
      <c r="K316" s="41">
        <f t="shared" si="6"/>
        <v>0</v>
      </c>
      <c r="L316" s="41">
        <v>0</v>
      </c>
      <c r="M316" s="41">
        <v>0</v>
      </c>
      <c r="N316" s="41">
        <v>0</v>
      </c>
    </row>
    <row r="317" spans="1:14" ht="12.75">
      <c r="A317" s="64">
        <v>51348</v>
      </c>
      <c r="B317" s="67"/>
      <c r="C317" s="29">
        <v>290</v>
      </c>
      <c r="D317" s="33">
        <v>-7.777998689562082E-09</v>
      </c>
      <c r="E317" s="33">
        <v>0</v>
      </c>
      <c r="F317" s="33">
        <v>0</v>
      </c>
      <c r="G317" s="33">
        <v>0</v>
      </c>
      <c r="I317" s="41">
        <v>0</v>
      </c>
      <c r="J317" s="41">
        <v>0</v>
      </c>
      <c r="K317" s="41">
        <f t="shared" si="6"/>
        <v>0</v>
      </c>
      <c r="L317" s="41">
        <v>0</v>
      </c>
      <c r="M317" s="41">
        <v>0</v>
      </c>
      <c r="N317" s="41">
        <v>0</v>
      </c>
    </row>
    <row r="318" spans="1:14" ht="12.75">
      <c r="A318" s="64">
        <v>51379</v>
      </c>
      <c r="B318" s="67"/>
      <c r="C318" s="32">
        <v>291</v>
      </c>
      <c r="D318" s="33">
        <v>-7.777998689562082E-09</v>
      </c>
      <c r="E318" s="33">
        <v>0</v>
      </c>
      <c r="F318" s="33">
        <v>0</v>
      </c>
      <c r="G318" s="33">
        <v>0</v>
      </c>
      <c r="I318" s="41">
        <v>0</v>
      </c>
      <c r="J318" s="41">
        <v>0</v>
      </c>
      <c r="K318" s="41">
        <f t="shared" si="6"/>
        <v>0</v>
      </c>
      <c r="L318" s="41">
        <v>0</v>
      </c>
      <c r="M318" s="41">
        <v>0</v>
      </c>
      <c r="N318" s="41">
        <v>0</v>
      </c>
    </row>
    <row r="319" spans="1:14" ht="12.75">
      <c r="A319" s="64">
        <v>51409</v>
      </c>
      <c r="B319" s="67"/>
      <c r="C319" s="29">
        <v>292</v>
      </c>
      <c r="D319" s="33">
        <v>-7.777998689562082E-09</v>
      </c>
      <c r="E319" s="33">
        <v>0</v>
      </c>
      <c r="F319" s="33">
        <v>0</v>
      </c>
      <c r="G319" s="33">
        <v>0</v>
      </c>
      <c r="I319" s="41">
        <v>0</v>
      </c>
      <c r="J319" s="41">
        <v>0</v>
      </c>
      <c r="K319" s="41">
        <f t="shared" si="6"/>
        <v>0</v>
      </c>
      <c r="L319" s="41">
        <v>0</v>
      </c>
      <c r="M319" s="41">
        <v>0</v>
      </c>
      <c r="N319" s="41">
        <v>0</v>
      </c>
    </row>
    <row r="320" spans="1:14" ht="12.75">
      <c r="A320" s="64">
        <v>51440</v>
      </c>
      <c r="B320" s="67"/>
      <c r="C320" s="32">
        <v>293</v>
      </c>
      <c r="D320" s="33">
        <v>-7.777998689562082E-09</v>
      </c>
      <c r="E320" s="33">
        <v>0</v>
      </c>
      <c r="F320" s="33">
        <v>-3.302985744882528E-11</v>
      </c>
      <c r="G320" s="33">
        <v>-3.302985744882528E-11</v>
      </c>
      <c r="I320" s="41">
        <v>-3.302985744882528E-11</v>
      </c>
      <c r="J320" s="41">
        <v>0</v>
      </c>
      <c r="K320" s="41">
        <f t="shared" si="6"/>
        <v>0</v>
      </c>
      <c r="L320" s="41">
        <v>-3.302985744882528E-11</v>
      </c>
      <c r="M320" s="41">
        <v>3.302985744882528E-11</v>
      </c>
      <c r="N320" s="41">
        <v>0</v>
      </c>
    </row>
    <row r="321" spans="1:14" ht="12.75">
      <c r="A321" s="64">
        <v>51470</v>
      </c>
      <c r="B321" s="67"/>
      <c r="C321" s="29">
        <v>294</v>
      </c>
      <c r="D321" s="33">
        <v>-7.777998689562082E-09</v>
      </c>
      <c r="E321" s="33">
        <v>0</v>
      </c>
      <c r="F321" s="33">
        <v>-3.196437817628253E-11</v>
      </c>
      <c r="G321" s="33">
        <v>-3.196437817628253E-11</v>
      </c>
      <c r="I321" s="41">
        <v>-3.1964663953737685E-11</v>
      </c>
      <c r="J321" s="41">
        <v>1.0430877113278839E-13</v>
      </c>
      <c r="K321" s="41">
        <f t="shared" si="6"/>
        <v>1.0430877113278839E-13</v>
      </c>
      <c r="L321" s="41">
        <v>-3.2068972724870475E-11</v>
      </c>
      <c r="M321" s="41">
        <v>6.509883017369575E-11</v>
      </c>
      <c r="N321" s="41">
        <v>0</v>
      </c>
    </row>
    <row r="322" spans="1:14" ht="12.75">
      <c r="A322" s="64">
        <v>51501</v>
      </c>
      <c r="B322" s="67"/>
      <c r="C322" s="32">
        <v>295</v>
      </c>
      <c r="D322" s="33">
        <v>-7.777998689562082E-09</v>
      </c>
      <c r="E322" s="33">
        <v>0</v>
      </c>
      <c r="F322" s="33">
        <v>-3.302985744882528E-11</v>
      </c>
      <c r="G322" s="33">
        <v>-3.302985744882528E-11</v>
      </c>
      <c r="I322" s="41">
        <v>-3.3030439464778106E-11</v>
      </c>
      <c r="J322" s="41">
        <v>2.1243582278220977E-13</v>
      </c>
      <c r="K322" s="41">
        <f t="shared" si="6"/>
        <v>3.1674459391499814E-13</v>
      </c>
      <c r="L322" s="41">
        <v>-3.324287528756032E-11</v>
      </c>
      <c r="M322" s="41">
        <v>9.834170546125606E-11</v>
      </c>
      <c r="N322" s="41">
        <v>0</v>
      </c>
    </row>
    <row r="323" spans="1:14" ht="12.75">
      <c r="A323" s="64">
        <v>51532</v>
      </c>
      <c r="B323" s="67"/>
      <c r="C323" s="29">
        <v>296</v>
      </c>
      <c r="D323" s="33">
        <v>-7.777998689562082E-09</v>
      </c>
      <c r="E323" s="33">
        <v>0</v>
      </c>
      <c r="F323" s="33">
        <v>-3.302985744882528E-11</v>
      </c>
      <c r="G323" s="33">
        <v>-3.302985744882528E-11</v>
      </c>
      <c r="I323" s="41">
        <v>-3.302985744882528E-11</v>
      </c>
      <c r="J323" s="41">
        <v>3.2179591398155456E-13</v>
      </c>
      <c r="K323" s="41">
        <f t="shared" si="6"/>
        <v>6.385405078965527E-13</v>
      </c>
      <c r="L323" s="41">
        <v>-3.3351653362806836E-11</v>
      </c>
      <c r="M323" s="41">
        <v>1.316933588240629E-10</v>
      </c>
      <c r="N323" s="41">
        <v>0</v>
      </c>
    </row>
    <row r="324" spans="1:14" ht="12.75">
      <c r="A324" s="64">
        <v>51560</v>
      </c>
      <c r="B324" s="67"/>
      <c r="C324" s="32">
        <v>297</v>
      </c>
      <c r="D324" s="33">
        <v>-7.777998689562082E-09</v>
      </c>
      <c r="E324" s="33">
        <v>0</v>
      </c>
      <c r="F324" s="33">
        <v>-2.983341963119703E-11</v>
      </c>
      <c r="G324" s="33">
        <v>-2.983341963119703E-11</v>
      </c>
      <c r="I324" s="41">
        <v>-2.983341963119703E-11</v>
      </c>
      <c r="J324" s="41">
        <v>3.892270383022303E-13</v>
      </c>
      <c r="K324" s="41">
        <f t="shared" si="6"/>
        <v>1.027767546198783E-12</v>
      </c>
      <c r="L324" s="41">
        <v>-3.022264666949926E-11</v>
      </c>
      <c r="M324" s="41">
        <v>1.6191600549356216E-10</v>
      </c>
      <c r="N324" s="41">
        <v>0</v>
      </c>
    </row>
    <row r="325" spans="1:14" ht="12.75">
      <c r="A325" s="64">
        <v>51591</v>
      </c>
      <c r="B325" s="67"/>
      <c r="C325" s="29">
        <v>298</v>
      </c>
      <c r="D325" s="33">
        <v>-7.777998689562082E-09</v>
      </c>
      <c r="E325" s="33">
        <v>0</v>
      </c>
      <c r="F325" s="33">
        <v>-3.302985744882528E-11</v>
      </c>
      <c r="G325" s="33">
        <v>-3.302985744882528E-11</v>
      </c>
      <c r="I325" s="41">
        <v>-3.302985744882528E-11</v>
      </c>
      <c r="J325" s="41">
        <v>5.298251513094894E-13</v>
      </c>
      <c r="K325" s="41">
        <f t="shared" si="6"/>
        <v>1.5575926975082723E-12</v>
      </c>
      <c r="L325" s="41">
        <v>-3.355968260013477E-11</v>
      </c>
      <c r="M325" s="41">
        <v>1.9547568809369694E-10</v>
      </c>
      <c r="N325" s="41">
        <v>0</v>
      </c>
    </row>
    <row r="326" spans="1:14" ht="12.75">
      <c r="A326" s="64">
        <v>51621</v>
      </c>
      <c r="B326" s="67"/>
      <c r="C326" s="32">
        <v>299</v>
      </c>
      <c r="D326" s="33">
        <v>-7.777998689562082E-09</v>
      </c>
      <c r="E326" s="33">
        <v>0</v>
      </c>
      <c r="F326" s="33">
        <v>-3.196437817628253E-11</v>
      </c>
      <c r="G326" s="33">
        <v>-3.196437817628253E-11</v>
      </c>
      <c r="I326" s="41">
        <v>-3.196437817628253E-11</v>
      </c>
      <c r="J326" s="41">
        <v>6.190063456300403E-13</v>
      </c>
      <c r="K326" s="41">
        <f t="shared" si="6"/>
        <v>2.1765990431383127E-12</v>
      </c>
      <c r="L326" s="41">
        <v>-3.258338452191257E-11</v>
      </c>
      <c r="M326" s="41">
        <v>2.2805907261560952E-10</v>
      </c>
      <c r="N326" s="41">
        <v>0</v>
      </c>
    </row>
    <row r="327" spans="1:14" ht="12.75">
      <c r="A327" s="64">
        <v>51652</v>
      </c>
      <c r="B327" s="67"/>
      <c r="C327" s="29">
        <v>300</v>
      </c>
      <c r="D327" s="33">
        <v>-7.777998689562082E-09</v>
      </c>
      <c r="E327" s="33">
        <v>0</v>
      </c>
      <c r="F327" s="33">
        <v>-3.302985744882528E-11</v>
      </c>
      <c r="G327" s="33">
        <v>-3.302985744882528E-11</v>
      </c>
      <c r="I327" s="41">
        <v>-3.302985744882528E-11</v>
      </c>
      <c r="J327" s="41">
        <v>7.462599653921889E-13</v>
      </c>
      <c r="K327" s="41">
        <f t="shared" si="6"/>
        <v>2.9228590085305018E-12</v>
      </c>
      <c r="L327" s="41">
        <v>-3.377611741421747E-11</v>
      </c>
      <c r="M327" s="41">
        <v>2.6183519002982697E-10</v>
      </c>
      <c r="N327" s="41">
        <v>0</v>
      </c>
    </row>
    <row r="328" spans="1:14" ht="12.75">
      <c r="A328" s="64">
        <v>51682</v>
      </c>
      <c r="B328" s="67"/>
      <c r="C328" s="32">
        <v>301</v>
      </c>
      <c r="D328" s="33">
        <v>-7.777998689562082E-09</v>
      </c>
      <c r="E328" s="33">
        <v>0</v>
      </c>
      <c r="F328" s="33">
        <v>-3.196437817628253E-11</v>
      </c>
      <c r="G328" s="33">
        <v>-3.196437817628253E-11</v>
      </c>
      <c r="I328" s="41">
        <v>-3.196437817628253E-11</v>
      </c>
      <c r="J328" s="41">
        <v>8.291447684277853E-13</v>
      </c>
      <c r="K328" s="41">
        <f t="shared" si="6"/>
        <v>3.752003776958287E-12</v>
      </c>
      <c r="L328" s="41">
        <v>-3.279352294471031E-11</v>
      </c>
      <c r="M328" s="41">
        <v>2.946287129745373E-10</v>
      </c>
      <c r="N328" s="41">
        <v>0</v>
      </c>
    </row>
    <row r="329" spans="1:14" ht="12.75">
      <c r="A329" s="64">
        <v>51713</v>
      </c>
      <c r="B329" s="67"/>
      <c r="C329" s="29">
        <v>302</v>
      </c>
      <c r="D329" s="33">
        <v>-7.777998689562082E-09</v>
      </c>
      <c r="E329" s="33">
        <v>0</v>
      </c>
      <c r="F329" s="33">
        <v>-3.302985744882528E-11</v>
      </c>
      <c r="G329" s="33">
        <v>-3.302985744882528E-11</v>
      </c>
      <c r="I329" s="41">
        <v>-3.302985744882528E-11</v>
      </c>
      <c r="J329" s="41">
        <v>9.640906219000136E-13</v>
      </c>
      <c r="K329" s="41">
        <f t="shared" si="6"/>
        <v>4.7160943988583E-12</v>
      </c>
      <c r="L329" s="41">
        <v>-3.3993948070725294E-11</v>
      </c>
      <c r="M329" s="41">
        <v>3.2862266104526255E-10</v>
      </c>
      <c r="N329" s="41">
        <v>0</v>
      </c>
    </row>
    <row r="330" spans="1:14" ht="12.75">
      <c r="A330" s="64">
        <v>51744</v>
      </c>
      <c r="B330" s="67"/>
      <c r="C330" s="32">
        <v>303</v>
      </c>
      <c r="D330" s="33">
        <v>-7.777998689562082E-09</v>
      </c>
      <c r="E330" s="33">
        <v>0</v>
      </c>
      <c r="F330" s="33">
        <v>-3.302985744882528E-11</v>
      </c>
      <c r="G330" s="33">
        <v>-3.302985744882528E-11</v>
      </c>
      <c r="I330" s="41">
        <v>-3.302985744882528E-11</v>
      </c>
      <c r="J330" s="41">
        <v>1.075326374198109E-12</v>
      </c>
      <c r="K330" s="41">
        <f t="shared" si="6"/>
        <v>5.791420773056409E-12</v>
      </c>
      <c r="L330" s="41">
        <v>-3.4105183823023394E-11</v>
      </c>
      <c r="M330" s="41">
        <v>3.627278448682859E-10</v>
      </c>
      <c r="N330" s="41">
        <v>0</v>
      </c>
    </row>
    <row r="331" spans="1:14" ht="12.75">
      <c r="A331" s="64">
        <v>51774</v>
      </c>
      <c r="B331" s="67"/>
      <c r="C331" s="29">
        <v>304</v>
      </c>
      <c r="D331" s="33">
        <v>-7.777998689562082E-09</v>
      </c>
      <c r="E331" s="33">
        <v>0</v>
      </c>
      <c r="F331" s="33">
        <v>-3.196437817628253E-11</v>
      </c>
      <c r="G331" s="33">
        <v>-3.196437817628253E-11</v>
      </c>
      <c r="I331" s="41">
        <v>-3.196437817628253E-11</v>
      </c>
      <c r="J331" s="41">
        <v>1.1486381754162389E-12</v>
      </c>
      <c r="K331" s="41">
        <f t="shared" si="6"/>
        <v>6.940058948472647E-12</v>
      </c>
      <c r="L331" s="41">
        <v>-3.3113016351698765E-11</v>
      </c>
      <c r="M331" s="41">
        <v>3.958408612199847E-10</v>
      </c>
      <c r="N331" s="41">
        <v>0</v>
      </c>
    </row>
    <row r="332" spans="1:14" ht="12.75">
      <c r="A332" s="64">
        <v>51805</v>
      </c>
      <c r="B332" s="67"/>
      <c r="C332" s="32">
        <v>305</v>
      </c>
      <c r="D332" s="33">
        <v>-7.777998689562082E-09</v>
      </c>
      <c r="E332" s="33">
        <v>0</v>
      </c>
      <c r="F332" s="33">
        <v>-3.302985744882528E-11</v>
      </c>
      <c r="G332" s="33">
        <v>-3.302985744882528E-11</v>
      </c>
      <c r="I332" s="41">
        <v>-3.302985744882528E-11</v>
      </c>
      <c r="J332" s="41">
        <v>1.2952792625476165E-12</v>
      </c>
      <c r="K332" s="41">
        <f t="shared" si="6"/>
        <v>8.235338211020263E-12</v>
      </c>
      <c r="L332" s="41">
        <v>-3.43251367113729E-11</v>
      </c>
      <c r="M332" s="41">
        <v>4.301659979313576E-10</v>
      </c>
      <c r="N332" s="41">
        <v>0</v>
      </c>
    </row>
    <row r="333" spans="1:14" ht="12.75">
      <c r="A333" s="64">
        <v>51835</v>
      </c>
      <c r="B333" s="67"/>
      <c r="C333" s="29">
        <v>306</v>
      </c>
      <c r="D333" s="33">
        <v>-7.777998689562082E-09</v>
      </c>
      <c r="E333" s="33">
        <v>0</v>
      </c>
      <c r="F333" s="33">
        <v>-3.196437817628253E-11</v>
      </c>
      <c r="G333" s="33">
        <v>-3.196437817628253E-11</v>
      </c>
      <c r="I333" s="41">
        <v>-3.196437817628253E-11</v>
      </c>
      <c r="J333" s="41">
        <v>1.3621923267826326E-12</v>
      </c>
      <c r="K333" s="41">
        <f t="shared" si="6"/>
        <v>9.493221766670107E-12</v>
      </c>
      <c r="L333" s="41">
        <v>-3.332657050306516E-11</v>
      </c>
      <c r="M333" s="41">
        <v>4.6349256843442275E-10</v>
      </c>
      <c r="N333" s="41">
        <v>0</v>
      </c>
    </row>
    <row r="334" spans="1:14" ht="12.75">
      <c r="A334" s="64">
        <v>51866</v>
      </c>
      <c r="B334" s="67"/>
      <c r="C334" s="32">
        <v>307</v>
      </c>
      <c r="D334" s="33">
        <v>-7.777998689562082E-09</v>
      </c>
      <c r="E334" s="33">
        <v>0</v>
      </c>
      <c r="F334" s="33">
        <v>-3.302985744882528E-11</v>
      </c>
      <c r="G334" s="33">
        <v>-3.302985744882528E-11</v>
      </c>
      <c r="I334" s="41">
        <v>-3.302985744882528E-11</v>
      </c>
      <c r="J334" s="41">
        <v>1.516650682265972E-12</v>
      </c>
      <c r="K334" s="41">
        <f t="shared" si="6"/>
        <v>1.079743662615387E-11</v>
      </c>
      <c r="L334" s="41">
        <v>-3.4546508131091254E-11</v>
      </c>
      <c r="M334" s="41">
        <v>4.98039076565514E-10</v>
      </c>
      <c r="N334" s="41">
        <v>0</v>
      </c>
    </row>
    <row r="335" spans="1:14" ht="12.75">
      <c r="A335" s="64">
        <v>51897</v>
      </c>
      <c r="B335" s="67"/>
      <c r="C335" s="29">
        <v>308</v>
      </c>
      <c r="D335" s="33">
        <v>-7.777998689562082E-09</v>
      </c>
      <c r="E335" s="33">
        <v>0</v>
      </c>
      <c r="F335" s="33">
        <v>-3.302985744882528E-11</v>
      </c>
      <c r="G335" s="33">
        <v>-3.302985744882528E-11</v>
      </c>
      <c r="I335" s="41">
        <v>-3.302985744882528E-11</v>
      </c>
      <c r="J335" s="41">
        <v>1.6296945338727097E-12</v>
      </c>
      <c r="K335" s="41">
        <f t="shared" si="6"/>
        <v>1.2105335246045026E-11</v>
      </c>
      <c r="L335" s="41">
        <v>-3.465955198269799E-11</v>
      </c>
      <c r="M335" s="41">
        <v>5.32698628548212E-10</v>
      </c>
      <c r="N335" s="41">
        <v>0</v>
      </c>
    </row>
    <row r="336" spans="1:14" ht="12.75">
      <c r="A336" s="64">
        <v>51925</v>
      </c>
      <c r="B336" s="67"/>
      <c r="C336" s="32">
        <v>309</v>
      </c>
      <c r="D336" s="33">
        <v>-7.777998689562082E-09</v>
      </c>
      <c r="E336" s="33">
        <v>0</v>
      </c>
      <c r="F336" s="33">
        <v>-2.983341963119703E-11</v>
      </c>
      <c r="G336" s="33">
        <v>-2.983341963119703E-11</v>
      </c>
      <c r="I336" s="41">
        <v>-2.983341963119703E-11</v>
      </c>
      <c r="J336" s="41">
        <v>1.5744203910424934E-12</v>
      </c>
      <c r="K336" s="41">
        <f t="shared" si="6"/>
        <v>1.3290528598785288E-11</v>
      </c>
      <c r="L336" s="41">
        <v>-3.1407840022239525E-11</v>
      </c>
      <c r="M336" s="41">
        <v>5.641064685704516E-10</v>
      </c>
      <c r="N336" s="41">
        <v>0</v>
      </c>
    </row>
    <row r="337" spans="1:14" ht="12.75">
      <c r="A337" s="64">
        <v>51956</v>
      </c>
      <c r="B337" s="67"/>
      <c r="C337" s="29">
        <v>310</v>
      </c>
      <c r="D337" s="33">
        <v>-7.777998689562082E-09</v>
      </c>
      <c r="E337" s="33">
        <v>0</v>
      </c>
      <c r="F337" s="33">
        <v>-3.302985744882528E-11</v>
      </c>
      <c r="G337" s="33">
        <v>-3.302985744882528E-11</v>
      </c>
      <c r="I337" s="41">
        <v>-3.302985744882528E-11</v>
      </c>
      <c r="J337" s="41">
        <v>1.845881722155533E-12</v>
      </c>
      <c r="K337" s="41">
        <f t="shared" si="6"/>
        <v>1.4606585169631332E-11</v>
      </c>
      <c r="L337" s="41">
        <v>-3.4875739170980814E-11</v>
      </c>
      <c r="M337" s="41">
        <v>5.989822077414324E-10</v>
      </c>
      <c r="N337" s="41">
        <v>0</v>
      </c>
    </row>
    <row r="338" spans="1:14" ht="12.75">
      <c r="A338" s="64">
        <v>51986</v>
      </c>
      <c r="B338" s="67"/>
      <c r="C338" s="32">
        <v>311</v>
      </c>
      <c r="D338" s="33">
        <v>-7.777998689562082E-09</v>
      </c>
      <c r="E338" s="33">
        <v>0</v>
      </c>
      <c r="F338" s="33">
        <v>-3.196437817628253E-11</v>
      </c>
      <c r="G338" s="33">
        <v>-3.196437817628253E-11</v>
      </c>
      <c r="I338" s="41">
        <v>-3.196437817628253E-11</v>
      </c>
      <c r="J338" s="41">
        <v>1.8967769911812027E-12</v>
      </c>
      <c r="K338" s="41">
        <f t="shared" si="6"/>
        <v>1.5884355815182495E-11</v>
      </c>
      <c r="L338" s="41">
        <v>-3.386115516746373E-11</v>
      </c>
      <c r="M338" s="41">
        <v>6.328433629088962E-10</v>
      </c>
      <c r="N338" s="41">
        <v>0</v>
      </c>
    </row>
    <row r="339" spans="1:14" ht="12.75">
      <c r="A339" s="64">
        <v>52017</v>
      </c>
      <c r="B339" s="67"/>
      <c r="C339" s="29">
        <v>312</v>
      </c>
      <c r="D339" s="33">
        <v>-7.777998689562082E-09</v>
      </c>
      <c r="E339" s="33">
        <v>0</v>
      </c>
      <c r="F339" s="33">
        <v>-3.302985744882528E-11</v>
      </c>
      <c r="G339" s="33">
        <v>-3.302985744882528E-11</v>
      </c>
      <c r="I339" s="41">
        <v>-3.302985744882528E-11</v>
      </c>
      <c r="J339" s="41">
        <v>2.070804115296332E-12</v>
      </c>
      <c r="K339" s="41">
        <f t="shared" si="6"/>
        <v>1.7208899965086638E-11</v>
      </c>
      <c r="L339" s="41">
        <v>-3.510066156412162E-11</v>
      </c>
      <c r="M339" s="41">
        <v>6.679440244730178E-10</v>
      </c>
      <c r="N339" s="41">
        <v>0</v>
      </c>
    </row>
    <row r="340" spans="1:14" ht="12.75">
      <c r="A340" s="64">
        <v>52047</v>
      </c>
      <c r="B340" s="67"/>
      <c r="C340" s="32">
        <v>313</v>
      </c>
      <c r="D340" s="33">
        <v>-7.777998689562082E-09</v>
      </c>
      <c r="E340" s="33">
        <v>0</v>
      </c>
      <c r="F340" s="33">
        <v>-3.196437817628253E-11</v>
      </c>
      <c r="G340" s="33">
        <v>-3.196437817628253E-11</v>
      </c>
      <c r="I340" s="41">
        <v>-3.196437817628253E-11</v>
      </c>
      <c r="J340" s="41">
        <v>2.1151560774978894E-12</v>
      </c>
      <c r="K340" s="41">
        <f t="shared" si="6"/>
        <v>1.8494911274156745E-11</v>
      </c>
      <c r="L340" s="41">
        <v>-3.407953425378042E-11</v>
      </c>
      <c r="M340" s="41">
        <v>7.020235587267983E-10</v>
      </c>
      <c r="N340" s="41">
        <v>0</v>
      </c>
    </row>
    <row r="341" spans="1:14" ht="12.75">
      <c r="A341" s="64">
        <v>52078</v>
      </c>
      <c r="B341" s="67"/>
      <c r="C341" s="29">
        <v>314</v>
      </c>
      <c r="D341" s="33">
        <v>-7.777998689562082E-09</v>
      </c>
      <c r="E341" s="33">
        <v>0</v>
      </c>
      <c r="F341" s="33">
        <v>-3.302985744882528E-11</v>
      </c>
      <c r="G341" s="33">
        <v>-3.302985744882528E-11</v>
      </c>
      <c r="I341" s="41">
        <v>-3.302985744882528E-11</v>
      </c>
      <c r="J341" s="41">
        <v>2.2971770893893565E-12</v>
      </c>
      <c r="K341" s="41">
        <f t="shared" si="6"/>
        <v>1.9827997741646087E-11</v>
      </c>
      <c r="L341" s="41">
        <v>-3.532703453821464E-11</v>
      </c>
      <c r="M341" s="41">
        <v>7.37350593265013E-10</v>
      </c>
      <c r="N341" s="41">
        <v>0</v>
      </c>
    </row>
    <row r="342" spans="1:14" ht="12.75">
      <c r="A342" s="64">
        <v>52109</v>
      </c>
      <c r="B342" s="67"/>
      <c r="C342" s="32">
        <v>315</v>
      </c>
      <c r="D342" s="33">
        <v>-7.777998689562082E-09</v>
      </c>
      <c r="E342" s="33">
        <v>0</v>
      </c>
      <c r="F342" s="33">
        <v>-3.302985744882528E-11</v>
      </c>
      <c r="G342" s="33">
        <v>-3.302985744882528E-11</v>
      </c>
      <c r="I342" s="41">
        <v>-3.302985744882528E-11</v>
      </c>
      <c r="J342" s="41">
        <v>2.4127749968505148E-12</v>
      </c>
      <c r="K342" s="41">
        <f t="shared" si="6"/>
        <v>2.1165446364298492E-11</v>
      </c>
      <c r="L342" s="41">
        <v>-3.54426324456758E-11</v>
      </c>
      <c r="M342" s="41">
        <v>7.727932257106887E-10</v>
      </c>
      <c r="N342" s="41">
        <v>0</v>
      </c>
    </row>
    <row r="343" spans="1:14" ht="12.75">
      <c r="A343" s="64">
        <v>52139</v>
      </c>
      <c r="B343" s="67"/>
      <c r="C343" s="29">
        <v>316</v>
      </c>
      <c r="D343" s="33">
        <v>-7.777998689562082E-09</v>
      </c>
      <c r="E343" s="33">
        <v>0</v>
      </c>
      <c r="F343" s="33">
        <v>-3.196437817628253E-11</v>
      </c>
      <c r="G343" s="33">
        <v>-3.196437817628253E-11</v>
      </c>
      <c r="I343" s="41">
        <v>-3.196437817628253E-11</v>
      </c>
      <c r="J343" s="41">
        <v>2.4471785480838475E-12</v>
      </c>
      <c r="K343" s="41">
        <f t="shared" si="6"/>
        <v>2.2463986736966104E-11</v>
      </c>
      <c r="L343" s="41">
        <v>-3.4411556724366373E-11</v>
      </c>
      <c r="M343" s="41">
        <v>8.072047824350551E-10</v>
      </c>
      <c r="N343" s="41">
        <v>0</v>
      </c>
    </row>
    <row r="344" spans="1:14" ht="12.75">
      <c r="A344" s="64">
        <v>52170</v>
      </c>
      <c r="B344" s="67"/>
      <c r="C344" s="32">
        <v>317</v>
      </c>
      <c r="D344" s="33">
        <v>-7.777998689562082E-09</v>
      </c>
      <c r="E344" s="33">
        <v>0</v>
      </c>
      <c r="F344" s="33">
        <v>-3.302985744882528E-11</v>
      </c>
      <c r="G344" s="33">
        <v>-3.302985744882528E-11</v>
      </c>
      <c r="I344" s="41">
        <v>-3.302985744882528E-11</v>
      </c>
      <c r="J344" s="41">
        <v>2.641353426968041E-12</v>
      </c>
      <c r="K344" s="41">
        <f t="shared" si="6"/>
        <v>2.3810060901386522E-11</v>
      </c>
      <c r="L344" s="41">
        <v>-3.5671210875793324E-11</v>
      </c>
      <c r="M344" s="41">
        <v>8.428759933108484E-10</v>
      </c>
      <c r="N344" s="41">
        <v>0</v>
      </c>
    </row>
    <row r="345" spans="1:14" ht="12.75">
      <c r="A345" s="64">
        <v>52200</v>
      </c>
      <c r="B345" s="67"/>
      <c r="C345" s="29">
        <v>318</v>
      </c>
      <c r="D345" s="33">
        <v>-7.777998689562082E-09</v>
      </c>
      <c r="E345" s="33">
        <v>0</v>
      </c>
      <c r="F345" s="33">
        <v>-3.196437817628253E-11</v>
      </c>
      <c r="G345" s="33">
        <v>-3.196437817628253E-11</v>
      </c>
      <c r="I345" s="41">
        <v>-3.196437817628253E-11</v>
      </c>
      <c r="J345" s="41">
        <v>2.6691073121510196E-12</v>
      </c>
      <c r="K345" s="41">
        <f t="shared" si="6"/>
        <v>2.5116975886754908E-11</v>
      </c>
      <c r="L345" s="41">
        <v>-3.4633485488433546E-11</v>
      </c>
      <c r="M345" s="41">
        <v>8.77509478799282E-10</v>
      </c>
      <c r="N345" s="41">
        <v>0</v>
      </c>
    </row>
    <row r="346" spans="1:14" ht="12.75">
      <c r="A346" s="64">
        <v>52231</v>
      </c>
      <c r="B346" s="67"/>
      <c r="C346" s="32">
        <v>319</v>
      </c>
      <c r="D346" s="33">
        <v>-7.777998689562082E-09</v>
      </c>
      <c r="E346" s="33">
        <v>0</v>
      </c>
      <c r="F346" s="33">
        <v>-3.302985744882528E-11</v>
      </c>
      <c r="G346" s="33">
        <v>-3.302985744882528E-11</v>
      </c>
      <c r="I346" s="41">
        <v>-3.302985744882528E-11</v>
      </c>
      <c r="J346" s="41">
        <v>2.8714060167376506E-12</v>
      </c>
      <c r="K346" s="41">
        <f t="shared" si="6"/>
        <v>2.6471731221226593E-11</v>
      </c>
      <c r="L346" s="41">
        <v>-3.5901263465562936E-11</v>
      </c>
      <c r="M346" s="41">
        <v>9.134107422648449E-10</v>
      </c>
      <c r="N346" s="41">
        <v>0</v>
      </c>
    </row>
    <row r="347" spans="1:14" ht="12.75">
      <c r="A347" s="64">
        <v>52262</v>
      </c>
      <c r="B347" s="67"/>
      <c r="C347" s="29">
        <v>320</v>
      </c>
      <c r="D347" s="33">
        <v>-7.777998689562082E-09</v>
      </c>
      <c r="E347" s="33">
        <v>0</v>
      </c>
      <c r="F347" s="33">
        <v>-3.302985744882528E-11</v>
      </c>
      <c r="G347" s="33">
        <v>-3.302985744882528E-11</v>
      </c>
      <c r="I347" s="41">
        <v>-3.302985744882528E-11</v>
      </c>
      <c r="J347" s="41">
        <v>2.9888829288555197E-12</v>
      </c>
      <c r="K347" s="41">
        <f t="shared" si="6"/>
        <v>2.7830919616209402E-11</v>
      </c>
      <c r="L347" s="41">
        <v>-3.6018740377680805E-11</v>
      </c>
      <c r="M347" s="41">
        <v>9.494294826425257E-10</v>
      </c>
      <c r="N347" s="41">
        <v>0</v>
      </c>
    </row>
    <row r="348" spans="1:14" ht="12.75">
      <c r="A348" s="64">
        <v>52290</v>
      </c>
      <c r="B348" s="67"/>
      <c r="C348" s="32">
        <v>321</v>
      </c>
      <c r="D348" s="33">
        <v>-7.777998689562082E-09</v>
      </c>
      <c r="E348" s="33">
        <v>0</v>
      </c>
      <c r="F348" s="33">
        <v>-2.983341963119703E-11</v>
      </c>
      <c r="G348" s="33">
        <v>-2.983341963119703E-11</v>
      </c>
      <c r="I348" s="41">
        <v>-2.983341963119703E-11</v>
      </c>
      <c r="J348" s="41">
        <v>2.806091582032354E-12</v>
      </c>
      <c r="K348" s="41">
        <f t="shared" si="6"/>
        <v>2.9062590807199264E-11</v>
      </c>
      <c r="L348" s="41">
        <v>-3.263951121322938E-11</v>
      </c>
      <c r="M348" s="41">
        <v>9.820689938557551E-10</v>
      </c>
      <c r="N348" s="41">
        <v>0</v>
      </c>
    </row>
    <row r="349" spans="1:14" ht="12.75">
      <c r="A349" s="64">
        <v>52321</v>
      </c>
      <c r="B349" s="67"/>
      <c r="C349" s="29">
        <v>322</v>
      </c>
      <c r="D349" s="33">
        <v>-7.777998689562082E-09</v>
      </c>
      <c r="E349" s="33">
        <v>0</v>
      </c>
      <c r="F349" s="33">
        <v>-3.302985744882528E-11</v>
      </c>
      <c r="G349" s="33">
        <v>-3.302985744882528E-11</v>
      </c>
      <c r="I349" s="41">
        <v>-3.302985744882528E-11</v>
      </c>
      <c r="J349" s="41">
        <v>3.213547985450221E-12</v>
      </c>
      <c r="K349" s="41">
        <f t="shared" si="6"/>
        <v>3.043025707049395E-11</v>
      </c>
      <c r="L349" s="41">
        <v>-3.6243405434275505E-11</v>
      </c>
      <c r="M349" s="41">
        <v>1.0183123992900306E-09</v>
      </c>
      <c r="N349" s="41">
        <v>0</v>
      </c>
    </row>
    <row r="350" spans="1:14" ht="12.75">
      <c r="A350" s="64">
        <v>52351</v>
      </c>
      <c r="B350" s="67"/>
      <c r="C350" s="32">
        <v>323</v>
      </c>
      <c r="D350" s="33">
        <v>-7.777998689562082E-09</v>
      </c>
      <c r="E350" s="33">
        <v>0</v>
      </c>
      <c r="F350" s="33">
        <v>-3.196437817628253E-11</v>
      </c>
      <c r="G350" s="33">
        <v>-3.196437817628253E-11</v>
      </c>
      <c r="I350" s="41">
        <v>-3.196437817628253E-11</v>
      </c>
      <c r="J350" s="41">
        <v>3.2246559310850966E-12</v>
      </c>
      <c r="K350" s="41">
        <f t="shared" si="6"/>
        <v>3.175813601039784E-11</v>
      </c>
      <c r="L350" s="41">
        <v>-3.5189034107367625E-11</v>
      </c>
      <c r="M350" s="41">
        <v>1.0535014333973982E-09</v>
      </c>
      <c r="N350" s="41">
        <v>0</v>
      </c>
    </row>
    <row r="351" spans="1:14" ht="12.75">
      <c r="A351" s="64">
        <v>52382</v>
      </c>
      <c r="B351" s="67"/>
      <c r="C351" s="29">
        <v>324</v>
      </c>
      <c r="D351" s="33">
        <v>-7.777998689562082E-09</v>
      </c>
      <c r="E351" s="33">
        <v>0</v>
      </c>
      <c r="F351" s="33">
        <v>-3.302985744882528E-11</v>
      </c>
      <c r="G351" s="33">
        <v>-3.302985744882528E-11</v>
      </c>
      <c r="I351" s="41">
        <v>-3.302985744882528E-11</v>
      </c>
      <c r="J351" s="41">
        <v>3.4472908015059308E-12</v>
      </c>
      <c r="K351" s="41">
        <f t="shared" si="6"/>
        <v>3.3134622696607444E-11</v>
      </c>
      <c r="L351" s="41">
        <v>-3.6477148250331214E-11</v>
      </c>
      <c r="M351" s="41">
        <v>1.0899785816477294E-09</v>
      </c>
      <c r="N351" s="41">
        <v>0</v>
      </c>
    </row>
    <row r="352" spans="1:14" ht="12.75">
      <c r="A352" s="64">
        <v>52412</v>
      </c>
      <c r="B352" s="67"/>
      <c r="C352" s="32">
        <v>325</v>
      </c>
      <c r="D352" s="33">
        <v>-7.777998689562082E-09</v>
      </c>
      <c r="E352" s="33">
        <v>0</v>
      </c>
      <c r="F352" s="33">
        <v>-3.196437817628253E-11</v>
      </c>
      <c r="G352" s="33">
        <v>-3.196437817628253E-11</v>
      </c>
      <c r="I352" s="41">
        <v>-3.196437817628253E-11</v>
      </c>
      <c r="J352" s="41">
        <v>3.451598841884476E-12</v>
      </c>
      <c r="K352" s="41">
        <f t="shared" si="6"/>
        <v>3.447106546099403E-11</v>
      </c>
      <c r="L352" s="41">
        <v>-3.5415977018167E-11</v>
      </c>
      <c r="M352" s="41">
        <v>1.1253945586658965E-09</v>
      </c>
      <c r="N352" s="41">
        <v>0</v>
      </c>
    </row>
    <row r="353" spans="1:14" ht="12.75">
      <c r="A353" s="64">
        <v>52443</v>
      </c>
      <c r="B353" s="67"/>
      <c r="C353" s="29">
        <v>326</v>
      </c>
      <c r="D353" s="33">
        <v>-7.777998689562082E-09</v>
      </c>
      <c r="E353" s="33">
        <v>0</v>
      </c>
      <c r="F353" s="33">
        <v>-3.302985744882528E-11</v>
      </c>
      <c r="G353" s="33">
        <v>-3.302985744882528E-11</v>
      </c>
      <c r="I353" s="41">
        <v>-3.302985744882528E-11</v>
      </c>
      <c r="J353" s="41">
        <v>3.682541083634516E-12</v>
      </c>
      <c r="K353" s="41">
        <f t="shared" si="6"/>
        <v>3.585642945523919E-11</v>
      </c>
      <c r="L353" s="41">
        <v>-3.67123985324598E-11</v>
      </c>
      <c r="M353" s="41">
        <v>1.1621069571983562E-09</v>
      </c>
      <c r="N353" s="41">
        <v>0</v>
      </c>
    </row>
    <row r="354" spans="1:14" ht="12.75">
      <c r="A354" s="64">
        <v>52474</v>
      </c>
      <c r="B354" s="67"/>
      <c r="C354" s="32">
        <v>327</v>
      </c>
      <c r="D354" s="33">
        <v>-7.777998689562082E-09</v>
      </c>
      <c r="E354" s="33">
        <v>0</v>
      </c>
      <c r="F354" s="33">
        <v>-3.302985744882528E-11</v>
      </c>
      <c r="G354" s="33">
        <v>-3.302985744882528E-11</v>
      </c>
      <c r="I354" s="41">
        <v>-3.302985744882528E-11</v>
      </c>
      <c r="J354" s="41">
        <v>3.8026722099435095E-12</v>
      </c>
      <c r="K354" s="41">
        <f aca="true" t="shared" si="7" ref="K354:K417">SUM(J343:J354)</f>
        <v>3.724632666833218E-11</v>
      </c>
      <c r="L354" s="41">
        <v>-3.6832529658768795E-11</v>
      </c>
      <c r="M354" s="41">
        <v>1.198939486857125E-09</v>
      </c>
      <c r="N354" s="41">
        <v>0</v>
      </c>
    </row>
    <row r="355" spans="1:14" ht="12.75">
      <c r="A355" s="64">
        <v>52504</v>
      </c>
      <c r="B355" s="67"/>
      <c r="C355" s="29">
        <v>328</v>
      </c>
      <c r="D355" s="33">
        <v>-7.777998689562082E-09</v>
      </c>
      <c r="E355" s="33">
        <v>0</v>
      </c>
      <c r="F355" s="33">
        <v>-3.196437817628253E-11</v>
      </c>
      <c r="G355" s="33">
        <v>-3.196437817628253E-11</v>
      </c>
      <c r="I355" s="41">
        <v>-3.196437817628253E-11</v>
      </c>
      <c r="J355" s="41">
        <v>3.7966417083808955E-12</v>
      </c>
      <c r="K355" s="41">
        <f t="shared" si="7"/>
        <v>3.859578982862924E-11</v>
      </c>
      <c r="L355" s="41">
        <v>-3.5761019884663424E-11</v>
      </c>
      <c r="M355" s="41">
        <v>1.2347005067417884E-09</v>
      </c>
      <c r="N355" s="41">
        <v>0</v>
      </c>
    </row>
    <row r="356" spans="1:14" ht="12.75">
      <c r="A356" s="64">
        <v>52535</v>
      </c>
      <c r="B356" s="67"/>
      <c r="C356" s="32">
        <v>329</v>
      </c>
      <c r="D356" s="33">
        <v>-7.777998689562082E-09</v>
      </c>
      <c r="E356" s="33">
        <v>0</v>
      </c>
      <c r="F356" s="33">
        <v>-3.302985744882528E-11</v>
      </c>
      <c r="G356" s="33">
        <v>-3.302985744882528E-11</v>
      </c>
      <c r="I356" s="41">
        <v>-3.302985744882528E-11</v>
      </c>
      <c r="J356" s="41">
        <v>4.040214435949519E-12</v>
      </c>
      <c r="K356" s="41">
        <f t="shared" si="7"/>
        <v>3.9994650837610706E-11</v>
      </c>
      <c r="L356" s="41">
        <v>-3.70700718847748E-11</v>
      </c>
      <c r="M356" s="41">
        <v>1.2717705786265631E-09</v>
      </c>
      <c r="N356" s="41">
        <v>0</v>
      </c>
    </row>
    <row r="357" spans="1:14" ht="12.75">
      <c r="A357" s="64">
        <v>52565</v>
      </c>
      <c r="B357" s="67"/>
      <c r="C357" s="29">
        <v>330</v>
      </c>
      <c r="D357" s="33">
        <v>-7.777998689562082E-09</v>
      </c>
      <c r="E357" s="33">
        <v>0</v>
      </c>
      <c r="F357" s="33">
        <v>-3.196437817628253E-11</v>
      </c>
      <c r="G357" s="33">
        <v>-3.196437817628253E-11</v>
      </c>
      <c r="I357" s="41">
        <v>-3.196437817628253E-11</v>
      </c>
      <c r="J357" s="41">
        <v>4.027273498984116E-12</v>
      </c>
      <c r="K357" s="41">
        <f t="shared" si="7"/>
        <v>4.135281702444381E-11</v>
      </c>
      <c r="L357" s="41">
        <v>-3.5991651675266644E-11</v>
      </c>
      <c r="M357" s="41">
        <v>1.3077622303018298E-09</v>
      </c>
      <c r="N357" s="41">
        <v>0</v>
      </c>
    </row>
    <row r="358" spans="1:14" ht="12.75">
      <c r="A358" s="64">
        <v>52596</v>
      </c>
      <c r="B358" s="67"/>
      <c r="C358" s="32">
        <v>331</v>
      </c>
      <c r="D358" s="33">
        <v>-7.777998689562082E-09</v>
      </c>
      <c r="E358" s="33">
        <v>0</v>
      </c>
      <c r="F358" s="33">
        <v>-3.302985744882528E-11</v>
      </c>
      <c r="G358" s="33">
        <v>-3.302985744882528E-11</v>
      </c>
      <c r="I358" s="41">
        <v>-3.302985744882528E-11</v>
      </c>
      <c r="J358" s="41">
        <v>4.279288631376542E-12</v>
      </c>
      <c r="K358" s="41">
        <f t="shared" si="7"/>
        <v>4.2760699639082694E-11</v>
      </c>
      <c r="L358" s="41">
        <v>-3.7309146080201826E-11</v>
      </c>
      <c r="M358" s="41">
        <v>1.3450713763820317E-09</v>
      </c>
      <c r="N358" s="41">
        <v>0</v>
      </c>
    </row>
    <row r="359" spans="1:14" ht="12.75">
      <c r="A359" s="64">
        <v>52627</v>
      </c>
      <c r="B359" s="67"/>
      <c r="C359" s="29">
        <v>332</v>
      </c>
      <c r="D359" s="33">
        <v>-7.777998689562082E-09</v>
      </c>
      <c r="E359" s="33">
        <v>0</v>
      </c>
      <c r="F359" s="33">
        <v>-3.302985744882528E-11</v>
      </c>
      <c r="G359" s="33">
        <v>-3.302985744882528E-11</v>
      </c>
      <c r="I359" s="41">
        <v>-3.304188305660745E-11</v>
      </c>
      <c r="J359" s="41">
        <v>4.38934684049015E-12</v>
      </c>
      <c r="K359" s="41">
        <f t="shared" si="7"/>
        <v>4.416116355071733E-11</v>
      </c>
      <c r="L359" s="41">
        <v>-3.74312298970976E-11</v>
      </c>
      <c r="M359" s="41">
        <v>1.3825026062791292E-09</v>
      </c>
      <c r="N359" s="41">
        <v>0</v>
      </c>
    </row>
    <row r="360" spans="1:14" ht="12.75">
      <c r="A360" s="64">
        <v>52656</v>
      </c>
      <c r="B360" s="67"/>
      <c r="C360" s="32">
        <v>333</v>
      </c>
      <c r="D360" s="33">
        <v>-7.777998689562082E-09</v>
      </c>
      <c r="E360" s="33">
        <v>0</v>
      </c>
      <c r="F360" s="33">
        <v>-3.089889890373978E-11</v>
      </c>
      <c r="G360" s="33">
        <v>-3.089889890373978E-11</v>
      </c>
      <c r="I360" s="41">
        <v>-3.091046172912016E-11</v>
      </c>
      <c r="J360" s="41">
        <v>4.2204312638407264E-12</v>
      </c>
      <c r="K360" s="41">
        <f t="shared" si="7"/>
        <v>4.55755032325257E-11</v>
      </c>
      <c r="L360" s="41">
        <v>-3.513089299296089E-11</v>
      </c>
      <c r="M360" s="41">
        <v>1.41763349927209E-09</v>
      </c>
      <c r="N360" s="41">
        <v>0</v>
      </c>
    </row>
    <row r="361" spans="1:14" ht="12.75">
      <c r="A361" s="64">
        <v>52687</v>
      </c>
      <c r="B361" s="67"/>
      <c r="C361" s="29">
        <v>334</v>
      </c>
      <c r="D361" s="33">
        <v>-7.777998689562082E-09</v>
      </c>
      <c r="E361" s="33">
        <v>0</v>
      </c>
      <c r="F361" s="33">
        <v>-3.302985744882528E-11</v>
      </c>
      <c r="G361" s="33">
        <v>-3.302985744882528E-11</v>
      </c>
      <c r="I361" s="41">
        <v>-3.3042531798112947E-11</v>
      </c>
      <c r="J361" s="41">
        <v>4.62613748999712E-12</v>
      </c>
      <c r="K361" s="41">
        <f t="shared" si="7"/>
        <v>4.6988092737072605E-11</v>
      </c>
      <c r="L361" s="41">
        <v>-3.766866928811007E-11</v>
      </c>
      <c r="M361" s="41">
        <v>1.4553021685602E-09</v>
      </c>
      <c r="N361" s="41">
        <v>0</v>
      </c>
    </row>
    <row r="362" spans="1:14" ht="12.75">
      <c r="A362" s="64">
        <v>52717</v>
      </c>
      <c r="B362" s="67"/>
      <c r="C362" s="32">
        <v>335</v>
      </c>
      <c r="D362" s="33">
        <v>-7.777998689562082E-09</v>
      </c>
      <c r="E362" s="33">
        <v>0</v>
      </c>
      <c r="F362" s="33">
        <v>-3.196437817628253E-11</v>
      </c>
      <c r="G362" s="33">
        <v>-3.196437817628253E-11</v>
      </c>
      <c r="I362" s="41">
        <v>-3.197696958848774E-11</v>
      </c>
      <c r="J362" s="41">
        <v>4.595865454902088E-12</v>
      </c>
      <c r="K362" s="41">
        <f t="shared" si="7"/>
        <v>4.835930226088959E-11</v>
      </c>
      <c r="L362" s="41">
        <v>-3.657283504338983E-11</v>
      </c>
      <c r="M362" s="41">
        <v>1.4918750036035899E-09</v>
      </c>
      <c r="N362" s="41">
        <v>0</v>
      </c>
    </row>
    <row r="363" spans="1:14" ht="12.75">
      <c r="A363" s="64">
        <v>52748</v>
      </c>
      <c r="B363" s="67"/>
      <c r="C363" s="29">
        <v>336</v>
      </c>
      <c r="D363" s="33">
        <v>-7.777998689562082E-09</v>
      </c>
      <c r="E363" s="33">
        <v>0</v>
      </c>
      <c r="F363" s="33">
        <v>-3.302985744882528E-11</v>
      </c>
      <c r="G363" s="33">
        <v>-3.302985744882528E-11</v>
      </c>
      <c r="I363" s="41">
        <v>-3.304319555412465E-11</v>
      </c>
      <c r="J363" s="41">
        <v>4.868408434270154E-12</v>
      </c>
      <c r="K363" s="41">
        <f t="shared" si="7"/>
        <v>4.9780419893653814E-11</v>
      </c>
      <c r="L363" s="41">
        <v>-3.791160398839481E-11</v>
      </c>
      <c r="M363" s="41">
        <v>1.5297866075919847E-09</v>
      </c>
      <c r="N363" s="41">
        <v>0</v>
      </c>
    </row>
    <row r="364" spans="1:14" ht="12.75">
      <c r="A364" s="64">
        <v>52778</v>
      </c>
      <c r="B364" s="67"/>
      <c r="C364" s="32">
        <v>337</v>
      </c>
      <c r="D364" s="33">
        <v>-7.777998689562082E-09</v>
      </c>
      <c r="E364" s="33">
        <v>0</v>
      </c>
      <c r="F364" s="33">
        <v>-3.196437817628253E-11</v>
      </c>
      <c r="G364" s="33">
        <v>-3.196437817628253E-11</v>
      </c>
      <c r="I364" s="41">
        <v>-3.1977614034909233E-11</v>
      </c>
      <c r="J364" s="41">
        <v>4.831088398747911E-12</v>
      </c>
      <c r="K364" s="41">
        <f t="shared" si="7"/>
        <v>5.115990945051725E-11</v>
      </c>
      <c r="L364" s="41">
        <v>-3.6808702433657146E-11</v>
      </c>
      <c r="M364" s="41">
        <v>1.566595310025642E-09</v>
      </c>
      <c r="N364" s="41">
        <v>0</v>
      </c>
    </row>
    <row r="365" spans="1:14" ht="12.75">
      <c r="A365" s="64">
        <v>52809</v>
      </c>
      <c r="B365" s="67"/>
      <c r="C365" s="29">
        <v>338</v>
      </c>
      <c r="D365" s="33">
        <v>-7.777998689562082E-09</v>
      </c>
      <c r="E365" s="33">
        <v>0</v>
      </c>
      <c r="F365" s="33">
        <v>-3.302985744882528E-11</v>
      </c>
      <c r="G365" s="33">
        <v>-3.302985744882528E-11</v>
      </c>
      <c r="I365" s="41">
        <v>-3.3043863590865435E-11</v>
      </c>
      <c r="J365" s="41">
        <v>5.112241844654866E-12</v>
      </c>
      <c r="K365" s="41">
        <f t="shared" si="7"/>
        <v>5.25896102115376E-11</v>
      </c>
      <c r="L365" s="41">
        <v>-3.81561054355203E-11</v>
      </c>
      <c r="M365" s="41">
        <v>1.6047514154611621E-09</v>
      </c>
      <c r="N365" s="41">
        <v>0</v>
      </c>
    </row>
    <row r="366" spans="1:14" ht="12.75">
      <c r="A366" s="64">
        <v>52840</v>
      </c>
      <c r="B366" s="67"/>
      <c r="C366" s="32">
        <v>339</v>
      </c>
      <c r="D366" s="33">
        <v>-7.777998689562082E-09</v>
      </c>
      <c r="E366" s="33">
        <v>0</v>
      </c>
      <c r="F366" s="33">
        <v>-3.302985744882528E-11</v>
      </c>
      <c r="G366" s="33">
        <v>-3.302985744882528E-11</v>
      </c>
      <c r="I366" s="41">
        <v>-3.3044204725445E-11</v>
      </c>
      <c r="J366" s="41">
        <v>5.2367559661948685E-12</v>
      </c>
      <c r="K366" s="41">
        <f t="shared" si="7"/>
        <v>5.402369396778896E-11</v>
      </c>
      <c r="L366" s="41">
        <v>-3.8280960691639865E-11</v>
      </c>
      <c r="M366" s="41">
        <v>1.6430323761528021E-09</v>
      </c>
      <c r="N366" s="41">
        <v>0</v>
      </c>
    </row>
    <row r="367" spans="1:14" ht="12.75">
      <c r="A367" s="64">
        <v>52870</v>
      </c>
      <c r="B367" s="67"/>
      <c r="C367" s="29">
        <v>340</v>
      </c>
      <c r="D367" s="33">
        <v>-7.777998689562082E-09</v>
      </c>
      <c r="E367" s="33">
        <v>0</v>
      </c>
      <c r="F367" s="33">
        <v>-3.196437817628253E-11</v>
      </c>
      <c r="G367" s="33">
        <v>-3.196437817628253E-11</v>
      </c>
      <c r="I367" s="41">
        <v>-3.1978593848025193E-11</v>
      </c>
      <c r="J367" s="41">
        <v>5.188720186074537E-12</v>
      </c>
      <c r="K367" s="41">
        <f t="shared" si="7"/>
        <v>5.54157724454826E-11</v>
      </c>
      <c r="L367" s="41">
        <v>-3.716731403409973E-11</v>
      </c>
      <c r="M367" s="41">
        <v>1.6801996901869018E-09</v>
      </c>
      <c r="N367" s="41">
        <v>0</v>
      </c>
    </row>
    <row r="368" spans="1:14" ht="12.75">
      <c r="A368" s="64">
        <v>52901</v>
      </c>
      <c r="B368" s="67"/>
      <c r="C368" s="32">
        <v>341</v>
      </c>
      <c r="D368" s="33">
        <v>-7.777998689562082E-09</v>
      </c>
      <c r="E368" s="33">
        <v>0</v>
      </c>
      <c r="F368" s="33">
        <v>-3.302985744882528E-11</v>
      </c>
      <c r="G368" s="33">
        <v>-3.302985744882528E-11</v>
      </c>
      <c r="I368" s="41">
        <v>-3.304487927058485E-11</v>
      </c>
      <c r="J368" s="41">
        <v>5.4829649422409085E-12</v>
      </c>
      <c r="K368" s="41">
        <f t="shared" si="7"/>
        <v>5.6858522951773986E-11</v>
      </c>
      <c r="L368" s="41">
        <v>-3.8527844212825756E-11</v>
      </c>
      <c r="M368" s="41">
        <v>1.7187275343997276E-09</v>
      </c>
      <c r="N368" s="41">
        <v>0</v>
      </c>
    </row>
    <row r="369" spans="1:14" ht="12.75">
      <c r="A369" s="64">
        <v>52931</v>
      </c>
      <c r="B369" s="67"/>
      <c r="C369" s="29">
        <v>342</v>
      </c>
      <c r="D369" s="33">
        <v>-7.777998689562082E-09</v>
      </c>
      <c r="E369" s="33">
        <v>0</v>
      </c>
      <c r="F369" s="33">
        <v>-3.196437817628253E-11</v>
      </c>
      <c r="G369" s="33">
        <v>-3.196437817628253E-11</v>
      </c>
      <c r="I369" s="41">
        <v>-3.197924876970402E-11</v>
      </c>
      <c r="J369" s="41">
        <v>5.427766598844312E-12</v>
      </c>
      <c r="K369" s="41">
        <f t="shared" si="7"/>
        <v>5.825901605163418E-11</v>
      </c>
      <c r="L369" s="41">
        <v>-3.740701536854833E-11</v>
      </c>
      <c r="M369" s="41">
        <v>1.756134549768276E-09</v>
      </c>
      <c r="N369" s="41">
        <v>0</v>
      </c>
    </row>
    <row r="370" spans="1:14" ht="12.75">
      <c r="A370" s="64">
        <v>52962</v>
      </c>
      <c r="B370" s="67"/>
      <c r="C370" s="32">
        <v>343</v>
      </c>
      <c r="D370" s="33">
        <v>-7.777998689562082E-09</v>
      </c>
      <c r="E370" s="33">
        <v>0</v>
      </c>
      <c r="F370" s="33">
        <v>-3.302985744882528E-11</v>
      </c>
      <c r="G370" s="33">
        <v>-3.302985744882528E-11</v>
      </c>
      <c r="I370" s="41">
        <v>-3.304555816603557E-11</v>
      </c>
      <c r="J370" s="41">
        <v>5.730761781753685E-12</v>
      </c>
      <c r="K370" s="41">
        <f t="shared" si="7"/>
        <v>5.971048920201132E-11</v>
      </c>
      <c r="L370" s="41">
        <v>-3.8776319947789254E-11</v>
      </c>
      <c r="M370" s="41">
        <v>1.7949108697160652E-09</v>
      </c>
      <c r="N370" s="41">
        <v>0</v>
      </c>
    </row>
    <row r="371" spans="1:14" ht="12.75">
      <c r="A371" s="64">
        <v>52993</v>
      </c>
      <c r="B371" s="67"/>
      <c r="C371" s="29">
        <v>344</v>
      </c>
      <c r="D371" s="33">
        <v>-7.777998689562082E-09</v>
      </c>
      <c r="E371" s="33">
        <v>0</v>
      </c>
      <c r="F371" s="33">
        <v>-3.302985744882528E-11</v>
      </c>
      <c r="G371" s="33">
        <v>-3.302985744882528E-11</v>
      </c>
      <c r="I371" s="41">
        <v>-3.302985744882528E-11</v>
      </c>
      <c r="J371" s="41">
        <v>5.8733472347931236E-12</v>
      </c>
      <c r="K371" s="41">
        <f t="shared" si="7"/>
        <v>6.11944895963143E-11</v>
      </c>
      <c r="L371" s="41">
        <v>-3.8903204683618406E-11</v>
      </c>
      <c r="M371" s="41">
        <v>1.8338140743996835E-09</v>
      </c>
      <c r="N371" s="41">
        <v>0</v>
      </c>
    </row>
    <row r="372" spans="1:14" ht="12.75">
      <c r="A372" s="64">
        <v>53021</v>
      </c>
      <c r="B372" s="67"/>
      <c r="C372" s="32">
        <v>345</v>
      </c>
      <c r="D372" s="33">
        <v>-7.777998689562082E-09</v>
      </c>
      <c r="E372" s="33">
        <v>0</v>
      </c>
      <c r="F372" s="33">
        <v>-2.983341963119703E-11</v>
      </c>
      <c r="G372" s="33">
        <v>-2.983341963119703E-11</v>
      </c>
      <c r="I372" s="41">
        <v>-2.983341963119703E-11</v>
      </c>
      <c r="J372" s="41">
        <v>5.419939375447953E-12</v>
      </c>
      <c r="K372" s="41">
        <f t="shared" si="7"/>
        <v>6.239399770792153E-11</v>
      </c>
      <c r="L372" s="41">
        <v>-3.525335900664498E-11</v>
      </c>
      <c r="M372" s="41">
        <v>1.8690674334063285E-09</v>
      </c>
      <c r="N372" s="41">
        <v>0</v>
      </c>
    </row>
    <row r="373" spans="1:14" ht="12.75">
      <c r="A373" s="64">
        <v>53052</v>
      </c>
      <c r="B373" s="67"/>
      <c r="C373" s="29">
        <v>346</v>
      </c>
      <c r="D373" s="33">
        <v>-7.777998689562082E-09</v>
      </c>
      <c r="E373" s="33">
        <v>0</v>
      </c>
      <c r="F373" s="33">
        <v>-3.302985744882528E-11</v>
      </c>
      <c r="G373" s="33">
        <v>-3.302985744882528E-11</v>
      </c>
      <c r="I373" s="41">
        <v>-3.302985744882528E-11</v>
      </c>
      <c r="J373" s="41">
        <v>6.116003990424041E-12</v>
      </c>
      <c r="K373" s="41">
        <f t="shared" si="7"/>
        <v>6.388386420834844E-11</v>
      </c>
      <c r="L373" s="41">
        <v>-3.914586143924932E-11</v>
      </c>
      <c r="M373" s="41">
        <v>1.9082132948455776E-09</v>
      </c>
      <c r="N373" s="41">
        <v>0</v>
      </c>
    </row>
    <row r="374" spans="1:14" ht="12.75">
      <c r="A374" s="64">
        <v>53082</v>
      </c>
      <c r="B374" s="67"/>
      <c r="C374" s="32">
        <v>347</v>
      </c>
      <c r="D374" s="33">
        <v>-7.777998689562082E-09</v>
      </c>
      <c r="E374" s="33">
        <v>0</v>
      </c>
      <c r="F374" s="33">
        <v>-3.196437817628253E-11</v>
      </c>
      <c r="G374" s="33">
        <v>-3.196437817628253E-11</v>
      </c>
      <c r="I374" s="41">
        <v>-3.196437817628253E-11</v>
      </c>
      <c r="J374" s="41">
        <v>6.042675433677663E-12</v>
      </c>
      <c r="K374" s="41">
        <f t="shared" si="7"/>
        <v>6.533067418712402E-11</v>
      </c>
      <c r="L374" s="41">
        <v>-3.800705360996019E-11</v>
      </c>
      <c r="M374" s="41">
        <v>1.946220348455538E-09</v>
      </c>
      <c r="N374" s="41">
        <v>0</v>
      </c>
    </row>
    <row r="375" spans="1:14" ht="12.75">
      <c r="A375" s="64">
        <v>53113</v>
      </c>
      <c r="B375" s="67"/>
      <c r="C375" s="29">
        <v>348</v>
      </c>
      <c r="D375" s="33">
        <v>-7.777998689562082E-09</v>
      </c>
      <c r="E375" s="33">
        <v>0</v>
      </c>
      <c r="F375" s="33">
        <v>-3.302985744882528E-11</v>
      </c>
      <c r="G375" s="33">
        <v>-3.302985744882528E-11</v>
      </c>
      <c r="I375" s="41">
        <v>-3.302985744882528E-11</v>
      </c>
      <c r="J375" s="41">
        <v>6.368465473557289E-12</v>
      </c>
      <c r="K375" s="41">
        <f t="shared" si="7"/>
        <v>6.683073122641115E-11</v>
      </c>
      <c r="L375" s="41">
        <v>-3.939832292238257E-11</v>
      </c>
      <c r="M375" s="41">
        <v>1.9856186713779204E-09</v>
      </c>
      <c r="N375" s="41">
        <v>0</v>
      </c>
    </row>
    <row r="376" spans="1:14" ht="12.75">
      <c r="A376" s="64">
        <v>53143</v>
      </c>
      <c r="B376" s="67"/>
      <c r="C376" s="32">
        <v>349</v>
      </c>
      <c r="D376" s="33">
        <v>-7.777998689562082E-09</v>
      </c>
      <c r="E376" s="33">
        <v>0</v>
      </c>
      <c r="F376" s="33">
        <v>-3.196437817628253E-11</v>
      </c>
      <c r="G376" s="33">
        <v>-3.196437817628253E-11</v>
      </c>
      <c r="I376" s="41">
        <v>-3.196437817628253E-11</v>
      </c>
      <c r="J376" s="41">
        <v>6.2877924593634135E-12</v>
      </c>
      <c r="K376" s="41">
        <f t="shared" si="7"/>
        <v>6.828743528702665E-11</v>
      </c>
      <c r="L376" s="41">
        <v>-3.825217063564594E-11</v>
      </c>
      <c r="M376" s="41">
        <v>2.0238708420135665E-09</v>
      </c>
      <c r="N376" s="41">
        <v>0</v>
      </c>
    </row>
    <row r="377" spans="1:14" ht="12.75">
      <c r="A377" s="64">
        <v>53174</v>
      </c>
      <c r="B377" s="67"/>
      <c r="C377" s="29">
        <v>350</v>
      </c>
      <c r="D377" s="33">
        <v>-7.777998689562082E-09</v>
      </c>
      <c r="E377" s="33">
        <v>0</v>
      </c>
      <c r="F377" s="33">
        <v>-3.302985744882528E-11</v>
      </c>
      <c r="G377" s="33">
        <v>-3.302985744882528E-11</v>
      </c>
      <c r="I377" s="41">
        <v>-3.302985744882528E-11</v>
      </c>
      <c r="J377" s="41">
        <v>6.622555144144393E-12</v>
      </c>
      <c r="K377" s="41">
        <f t="shared" si="7"/>
        <v>6.979774858651619E-11</v>
      </c>
      <c r="L377" s="41">
        <v>-3.965241259296967E-11</v>
      </c>
      <c r="M377" s="41">
        <v>2.0635232546065363E-09</v>
      </c>
      <c r="N377" s="41">
        <v>0</v>
      </c>
    </row>
    <row r="378" spans="1:14" ht="12.75">
      <c r="A378" s="64">
        <v>53205</v>
      </c>
      <c r="B378" s="67"/>
      <c r="C378" s="32">
        <v>351</v>
      </c>
      <c r="D378" s="33">
        <v>-7.777998689562082E-09</v>
      </c>
      <c r="E378" s="33">
        <v>0</v>
      </c>
      <c r="F378" s="33">
        <v>-3.302985744882528E-11</v>
      </c>
      <c r="G378" s="33">
        <v>-3.302985744882528E-11</v>
      </c>
      <c r="I378" s="41">
        <v>-3.302985744882528E-11</v>
      </c>
      <c r="J378" s="41">
        <v>6.752306649795832E-12</v>
      </c>
      <c r="K378" s="41">
        <f t="shared" si="7"/>
        <v>7.131329927011714E-11</v>
      </c>
      <c r="L378" s="41">
        <v>-3.978216409862111E-11</v>
      </c>
      <c r="M378" s="41">
        <v>2.1033054187051572E-09</v>
      </c>
      <c r="N378" s="41">
        <v>0</v>
      </c>
    </row>
    <row r="379" spans="1:14" ht="12.75">
      <c r="A379" s="64">
        <v>53235</v>
      </c>
      <c r="B379" s="67"/>
      <c r="C379" s="29">
        <v>352</v>
      </c>
      <c r="D379" s="33">
        <v>-7.777998689562082E-09</v>
      </c>
      <c r="E379" s="33">
        <v>0</v>
      </c>
      <c r="F379" s="33">
        <v>-3.196437817628253E-11</v>
      </c>
      <c r="G379" s="33">
        <v>-3.196437817628253E-11</v>
      </c>
      <c r="I379" s="41">
        <v>-3.196437817628253E-11</v>
      </c>
      <c r="J379" s="41">
        <v>6.6604671592329974E-12</v>
      </c>
      <c r="K379" s="41">
        <f t="shared" si="7"/>
        <v>7.278504624327561E-11</v>
      </c>
      <c r="L379" s="41">
        <v>-3.8624845335515523E-11</v>
      </c>
      <c r="M379" s="41">
        <v>2.141930264040673E-09</v>
      </c>
      <c r="N379" s="41">
        <v>0</v>
      </c>
    </row>
    <row r="380" spans="1:14" ht="12.75">
      <c r="A380" s="64">
        <v>53266</v>
      </c>
      <c r="B380" s="67"/>
      <c r="C380" s="32">
        <v>353</v>
      </c>
      <c r="D380" s="33">
        <v>-7.777998689562082E-09</v>
      </c>
      <c r="E380" s="33">
        <v>0</v>
      </c>
      <c r="F380" s="33">
        <v>-3.302985744882528E-11</v>
      </c>
      <c r="G380" s="33">
        <v>-3.302985744882528E-11</v>
      </c>
      <c r="I380" s="41">
        <v>-3.302985744882528E-11</v>
      </c>
      <c r="J380" s="41">
        <v>7.008871808444202E-12</v>
      </c>
      <c r="K380" s="41">
        <f t="shared" si="7"/>
        <v>7.431095310947892E-11</v>
      </c>
      <c r="L380" s="41">
        <v>-4.003872925726948E-11</v>
      </c>
      <c r="M380" s="41">
        <v>2.181968993297942E-09</v>
      </c>
      <c r="N380" s="41">
        <v>0</v>
      </c>
    </row>
    <row r="381" spans="1:14" ht="12.75">
      <c r="A381" s="64">
        <v>53296</v>
      </c>
      <c r="B381" s="67"/>
      <c r="C381" s="29">
        <v>354</v>
      </c>
      <c r="D381" s="33">
        <v>-7.777998689562082E-09</v>
      </c>
      <c r="E381" s="33">
        <v>0</v>
      </c>
      <c r="F381" s="33">
        <v>-3.196437817628253E-11</v>
      </c>
      <c r="G381" s="33">
        <v>-3.196437817628253E-11</v>
      </c>
      <c r="I381" s="41">
        <v>-3.196437817628253E-11</v>
      </c>
      <c r="J381" s="41">
        <v>6.909568478776817E-12</v>
      </c>
      <c r="K381" s="41">
        <f t="shared" si="7"/>
        <v>7.579275498941141E-11</v>
      </c>
      <c r="L381" s="41">
        <v>-3.8873946655059346E-11</v>
      </c>
      <c r="M381" s="41">
        <v>2.2208429399530015E-09</v>
      </c>
      <c r="N381" s="41">
        <v>0</v>
      </c>
    </row>
    <row r="382" spans="1:14" ht="12.75">
      <c r="A382" s="64">
        <v>53327</v>
      </c>
      <c r="B382" s="67"/>
      <c r="C382" s="32">
        <v>355</v>
      </c>
      <c r="D382" s="33">
        <v>-7.777998689562082E-09</v>
      </c>
      <c r="E382" s="33">
        <v>0</v>
      </c>
      <c r="F382" s="33">
        <v>-3.302985744882528E-11</v>
      </c>
      <c r="G382" s="33">
        <v>-3.302985744882528E-11</v>
      </c>
      <c r="I382" s="41">
        <v>-3.302985744882528E-11</v>
      </c>
      <c r="J382" s="41">
        <v>7.267091620179544E-12</v>
      </c>
      <c r="K382" s="41">
        <f t="shared" si="7"/>
        <v>7.732908482783726E-11</v>
      </c>
      <c r="L382" s="41">
        <v>-4.0296949069004824E-11</v>
      </c>
      <c r="M382" s="41">
        <v>2.261139889022006E-09</v>
      </c>
      <c r="N382" s="41">
        <v>0</v>
      </c>
    </row>
    <row r="383" spans="1:14" ht="12.75">
      <c r="A383" s="64">
        <v>53358</v>
      </c>
      <c r="B383" s="67"/>
      <c r="C383" s="29">
        <v>356</v>
      </c>
      <c r="D383" s="33">
        <v>-7.777998689562082E-09</v>
      </c>
      <c r="E383" s="33">
        <v>0</v>
      </c>
      <c r="F383" s="33">
        <v>-3.302985744882528E-11</v>
      </c>
      <c r="G383" s="33">
        <v>-3.302985744882528E-11</v>
      </c>
      <c r="I383" s="41">
        <v>-3.302985744882528E-11</v>
      </c>
      <c r="J383" s="41">
        <v>7.398952192410897E-12</v>
      </c>
      <c r="K383" s="41">
        <f t="shared" si="7"/>
        <v>7.885468978545503E-11</v>
      </c>
      <c r="L383" s="41">
        <v>-4.0428809641236176E-11</v>
      </c>
      <c r="M383" s="41">
        <v>2.3015686986632426E-09</v>
      </c>
      <c r="N383" s="41">
        <v>0</v>
      </c>
    </row>
    <row r="384" spans="1:14" ht="12.75">
      <c r="A384" s="64">
        <v>53386</v>
      </c>
      <c r="B384" s="67"/>
      <c r="C384" s="32">
        <v>357</v>
      </c>
      <c r="D384" s="33">
        <v>-7.777998689562082E-09</v>
      </c>
      <c r="E384" s="33">
        <v>0</v>
      </c>
      <c r="F384" s="33">
        <v>-2.983341963119703E-11</v>
      </c>
      <c r="G384" s="33">
        <v>-2.983341963119703E-11</v>
      </c>
      <c r="I384" s="41">
        <v>-2.983341963119703E-11</v>
      </c>
      <c r="J384" s="41">
        <v>6.802414153826917E-12</v>
      </c>
      <c r="K384" s="41">
        <f t="shared" si="7"/>
        <v>8.023716456383399E-11</v>
      </c>
      <c r="L384" s="41">
        <v>-3.663583378502395E-11</v>
      </c>
      <c r="M384" s="41">
        <v>2.3382045324482666E-09</v>
      </c>
      <c r="N384" s="41">
        <v>0</v>
      </c>
    </row>
    <row r="385" spans="1:14" ht="12.75">
      <c r="A385" s="64">
        <v>53417</v>
      </c>
      <c r="B385" s="67"/>
      <c r="C385" s="29">
        <v>358</v>
      </c>
      <c r="D385" s="33">
        <v>-7.777998689562082E-09</v>
      </c>
      <c r="E385" s="33">
        <v>0</v>
      </c>
      <c r="F385" s="33">
        <v>-3.302985744882528E-11</v>
      </c>
      <c r="G385" s="33">
        <v>-3.302985744882528E-11</v>
      </c>
      <c r="I385" s="41">
        <v>-3.302985744882528E-11</v>
      </c>
      <c r="J385" s="41">
        <v>7.65112483117794E-12</v>
      </c>
      <c r="K385" s="41">
        <f t="shared" si="7"/>
        <v>8.17722854045879E-11</v>
      </c>
      <c r="L385" s="41">
        <v>-4.068098228000322E-11</v>
      </c>
      <c r="M385" s="41">
        <v>2.3788855147282697E-09</v>
      </c>
      <c r="N385" s="41">
        <v>0</v>
      </c>
    </row>
    <row r="386" spans="1:14" ht="12.75">
      <c r="A386" s="64">
        <v>53447</v>
      </c>
      <c r="B386" s="67"/>
      <c r="C386" s="32">
        <v>359</v>
      </c>
      <c r="D386" s="33">
        <v>-7.777998689562082E-09</v>
      </c>
      <c r="E386" s="33">
        <v>0</v>
      </c>
      <c r="F386" s="33">
        <v>-3.196437817628253E-11</v>
      </c>
      <c r="G386" s="33">
        <v>-3.196437817628253E-11</v>
      </c>
      <c r="I386" s="41">
        <v>-3.196437817628253E-11</v>
      </c>
      <c r="J386" s="41">
        <v>7.533137463306188E-12</v>
      </c>
      <c r="K386" s="41">
        <f t="shared" si="7"/>
        <v>8.326274743421641E-11</v>
      </c>
      <c r="L386" s="41">
        <v>-3.9497515639588715E-11</v>
      </c>
      <c r="M386" s="41">
        <v>2.4183830303678585E-09</v>
      </c>
      <c r="N386" s="41">
        <v>0</v>
      </c>
    </row>
    <row r="387" spans="1:14" ht="12.75">
      <c r="A387" s="64">
        <v>53478</v>
      </c>
      <c r="B387" s="67"/>
      <c r="C387" s="29">
        <v>360</v>
      </c>
      <c r="D387" s="33">
        <v>-7.777998689562082E-09</v>
      </c>
      <c r="E387" s="33">
        <v>0</v>
      </c>
      <c r="F387" s="33">
        <v>-3.302985744882528E-11</v>
      </c>
      <c r="G387" s="33">
        <v>-3.302985744882528E-11</v>
      </c>
      <c r="I387" s="41">
        <v>-3.302985744882528E-11</v>
      </c>
      <c r="J387" s="41">
        <v>7.913486693814826E-12</v>
      </c>
      <c r="K387" s="41">
        <f t="shared" si="7"/>
        <v>8.480776865447397E-11</v>
      </c>
      <c r="L387" s="41">
        <v>-4.0943344142640105E-11</v>
      </c>
      <c r="M387" s="41">
        <v>2.4593263745104986E-09</v>
      </c>
      <c r="N387" s="41">
        <v>0</v>
      </c>
    </row>
    <row r="388" spans="1:14" ht="12.75">
      <c r="A388" s="64">
        <v>53508</v>
      </c>
      <c r="B388" s="67"/>
      <c r="C388" s="32">
        <v>361</v>
      </c>
      <c r="D388" s="33">
        <v>-7.777998689562082E-09</v>
      </c>
      <c r="E388" s="33">
        <v>0</v>
      </c>
      <c r="F388" s="33">
        <v>-3.196437817628253E-11</v>
      </c>
      <c r="G388" s="33">
        <v>-3.196437817628253E-11</v>
      </c>
      <c r="I388" s="41">
        <v>-3.196437817628253E-11</v>
      </c>
      <c r="J388" s="41">
        <v>7.787866852616578E-12</v>
      </c>
      <c r="K388" s="41">
        <f t="shared" si="7"/>
        <v>8.63078430477271E-11</v>
      </c>
      <c r="L388" s="41">
        <v>-3.975224502889911E-11</v>
      </c>
      <c r="M388" s="41">
        <v>2.4990786195393978E-09</v>
      </c>
      <c r="N388" s="41">
        <v>0</v>
      </c>
    </row>
    <row r="389" spans="1:14" ht="12.75">
      <c r="A389" s="64">
        <v>53539</v>
      </c>
      <c r="B389" s="67"/>
      <c r="C389" s="29">
        <v>362</v>
      </c>
      <c r="D389" s="33">
        <v>-7.777998689562082E-09</v>
      </c>
      <c r="E389" s="33">
        <v>0</v>
      </c>
      <c r="F389" s="33">
        <v>-3.302985744882528E-11</v>
      </c>
      <c r="G389" s="33">
        <v>-3.302985744882528E-11</v>
      </c>
      <c r="I389" s="41">
        <v>-3.302985744882528E-11</v>
      </c>
      <c r="J389" s="41">
        <v>8.177540593937252E-12</v>
      </c>
      <c r="K389" s="41">
        <f t="shared" si="7"/>
        <v>8.786282849751999E-11</v>
      </c>
      <c r="L389" s="41">
        <v>-4.120739804276253E-11</v>
      </c>
      <c r="M389" s="41">
        <v>2.5402860175821604E-09</v>
      </c>
      <c r="N389" s="41">
        <v>0</v>
      </c>
    </row>
    <row r="390" spans="1:14" ht="12.75">
      <c r="A390" s="64">
        <v>53570</v>
      </c>
      <c r="B390" s="67"/>
      <c r="C390" s="32">
        <v>363</v>
      </c>
      <c r="D390" s="33">
        <v>-7.777998689562082E-09</v>
      </c>
      <c r="E390" s="33">
        <v>0</v>
      </c>
      <c r="F390" s="33">
        <v>-3.302985744882528E-11</v>
      </c>
      <c r="G390" s="33">
        <v>-3.302985744882528E-11</v>
      </c>
      <c r="I390" s="41">
        <v>-3.302985744882528E-11</v>
      </c>
      <c r="J390" s="41">
        <v>8.312380357532734E-12</v>
      </c>
      <c r="K390" s="41">
        <f t="shared" si="7"/>
        <v>8.942290220525688E-11</v>
      </c>
      <c r="L390" s="41">
        <v>-4.1342237806358016E-11</v>
      </c>
      <c r="M390" s="41">
        <v>2.5816282553885186E-09</v>
      </c>
      <c r="N390" s="41">
        <v>0</v>
      </c>
    </row>
    <row r="391" spans="1:14" ht="12.75">
      <c r="A391" s="64">
        <v>53600</v>
      </c>
      <c r="B391" s="67"/>
      <c r="C391" s="29">
        <v>364</v>
      </c>
      <c r="D391" s="33">
        <v>-7.777998689562082E-09</v>
      </c>
      <c r="E391" s="33">
        <v>0</v>
      </c>
      <c r="F391" s="33">
        <v>-3.196437817628253E-11</v>
      </c>
      <c r="G391" s="33">
        <v>-3.196437817628253E-11</v>
      </c>
      <c r="I391" s="41">
        <v>-3.196437817628253E-11</v>
      </c>
      <c r="J391" s="41">
        <v>8.175156142063641E-12</v>
      </c>
      <c r="K391" s="41">
        <f t="shared" si="7"/>
        <v>9.093759118808753E-11</v>
      </c>
      <c r="L391" s="41">
        <v>-4.013953431834617E-11</v>
      </c>
      <c r="M391" s="41">
        <v>2.6217677897068646E-09</v>
      </c>
      <c r="N391" s="41">
        <v>0</v>
      </c>
    </row>
    <row r="392" spans="1:14" ht="12.75">
      <c r="A392" s="64">
        <v>53631</v>
      </c>
      <c r="B392" s="67"/>
      <c r="C392" s="32">
        <v>365</v>
      </c>
      <c r="D392" s="33">
        <v>-7.777998689562082E-09</v>
      </c>
      <c r="E392" s="33">
        <v>0</v>
      </c>
      <c r="F392" s="33">
        <v>-3.302985744882528E-11</v>
      </c>
      <c r="G392" s="33">
        <v>-3.302985744882528E-11</v>
      </c>
      <c r="I392" s="41">
        <v>-3.302985744882528E-11</v>
      </c>
      <c r="J392" s="41">
        <v>8.579006822985239E-12</v>
      </c>
      <c r="K392" s="41">
        <f t="shared" si="7"/>
        <v>9.250772620262858E-11</v>
      </c>
      <c r="L392" s="41">
        <v>-4.1608864271810524E-11</v>
      </c>
      <c r="M392" s="41">
        <v>2.663376653978675E-09</v>
      </c>
      <c r="N392" s="41">
        <v>0</v>
      </c>
    </row>
    <row r="393" spans="1:14" ht="12.75">
      <c r="A393" s="64">
        <v>53661</v>
      </c>
      <c r="B393" s="67"/>
      <c r="C393" s="29">
        <v>366</v>
      </c>
      <c r="D393" s="33">
        <v>-7.777998689562082E-09</v>
      </c>
      <c r="E393" s="33">
        <v>0</v>
      </c>
      <c r="F393" s="33">
        <v>-3.196437817628253E-11</v>
      </c>
      <c r="G393" s="33">
        <v>-3.196437817628253E-11</v>
      </c>
      <c r="I393" s="41">
        <v>-3.196437817628253E-11</v>
      </c>
      <c r="J393" s="41">
        <v>8.43402607093247E-12</v>
      </c>
      <c r="K393" s="41">
        <f t="shared" si="7"/>
        <v>9.403218379478422E-11</v>
      </c>
      <c r="L393" s="41">
        <v>-4.0398404247215E-11</v>
      </c>
      <c r="M393" s="41">
        <v>2.70377505822589E-09</v>
      </c>
      <c r="N393" s="41">
        <v>0</v>
      </c>
    </row>
    <row r="394" spans="1:14" ht="12.75">
      <c r="A394" s="64">
        <v>53692</v>
      </c>
      <c r="B394" s="67"/>
      <c r="C394" s="32">
        <v>367</v>
      </c>
      <c r="D394" s="33">
        <v>-7.777998689562082E-09</v>
      </c>
      <c r="E394" s="33">
        <v>0</v>
      </c>
      <c r="F394" s="33">
        <v>-3.302985744882528E-11</v>
      </c>
      <c r="G394" s="33">
        <v>-3.302985744882528E-11</v>
      </c>
      <c r="I394" s="41">
        <v>-3.302985744882528E-11</v>
      </c>
      <c r="J394" s="41">
        <v>8.84735282941694E-12</v>
      </c>
      <c r="K394" s="41">
        <f t="shared" si="7"/>
        <v>9.561244500402163E-11</v>
      </c>
      <c r="L394" s="41">
        <v>-4.1877210278242226E-11</v>
      </c>
      <c r="M394" s="41">
        <v>2.7456522685041323E-09</v>
      </c>
      <c r="N394" s="41">
        <v>0</v>
      </c>
    </row>
    <row r="395" spans="1:14" ht="12.75">
      <c r="A395" s="64">
        <v>53723</v>
      </c>
      <c r="B395" s="67"/>
      <c r="C395" s="29">
        <v>368</v>
      </c>
      <c r="D395" s="33">
        <v>-7.777998689562082E-09</v>
      </c>
      <c r="E395" s="33">
        <v>0</v>
      </c>
      <c r="F395" s="33">
        <v>-3.302985744882528E-11</v>
      </c>
      <c r="G395" s="33">
        <v>-3.302985744882528E-11</v>
      </c>
      <c r="I395" s="41">
        <v>-3.302985744882528E-11</v>
      </c>
      <c r="J395" s="41">
        <v>8.984384367494075E-12</v>
      </c>
      <c r="K395" s="41">
        <f t="shared" si="7"/>
        <v>9.71978771791048E-11</v>
      </c>
      <c r="L395" s="41">
        <v>-4.201424181631936E-11</v>
      </c>
      <c r="M395" s="41">
        <v>2.7876665103204515E-09</v>
      </c>
      <c r="N395" s="41">
        <v>0</v>
      </c>
    </row>
    <row r="396" spans="1:14" ht="12.75">
      <c r="A396" s="64">
        <v>53751</v>
      </c>
      <c r="B396" s="67"/>
      <c r="C396" s="32">
        <v>369</v>
      </c>
      <c r="D396" s="33">
        <v>-7.777998689562082E-09</v>
      </c>
      <c r="E396" s="33">
        <v>0</v>
      </c>
      <c r="F396" s="33">
        <v>-2.983341963119703E-11</v>
      </c>
      <c r="G396" s="33">
        <v>-2.983341963119703E-11</v>
      </c>
      <c r="I396" s="41">
        <v>-2.983341963119703E-11</v>
      </c>
      <c r="J396" s="41">
        <v>8.23910324161378E-12</v>
      </c>
      <c r="K396" s="41">
        <f t="shared" si="7"/>
        <v>9.863456626689167E-11</v>
      </c>
      <c r="L396" s="41">
        <v>-3.807252287281081E-11</v>
      </c>
      <c r="M396" s="41">
        <v>2.8257390331932623E-09</v>
      </c>
      <c r="N396" s="41">
        <v>0</v>
      </c>
    </row>
    <row r="397" spans="1:14" ht="12.75">
      <c r="A397" s="64">
        <v>53782</v>
      </c>
      <c r="B397" s="67"/>
      <c r="C397" s="29">
        <v>370</v>
      </c>
      <c r="D397" s="33">
        <v>-7.777998689562082E-09</v>
      </c>
      <c r="E397" s="33">
        <v>0</v>
      </c>
      <c r="F397" s="33">
        <v>-3.302985744882528E-11</v>
      </c>
      <c r="G397" s="33">
        <v>-3.302985744882528E-11</v>
      </c>
      <c r="I397" s="41">
        <v>-3.302985744882528E-11</v>
      </c>
      <c r="J397" s="41">
        <v>9.24644605861573E-12</v>
      </c>
      <c r="K397" s="41">
        <f t="shared" si="7"/>
        <v>1.0022988749432946E-10</v>
      </c>
      <c r="L397" s="41">
        <v>-4.227630350744101E-11</v>
      </c>
      <c r="M397" s="41">
        <v>2.8680153367007034E-09</v>
      </c>
      <c r="N397" s="41">
        <v>0</v>
      </c>
    </row>
    <row r="398" spans="1:14" ht="12.75">
      <c r="A398" s="64">
        <v>53812</v>
      </c>
      <c r="B398" s="67"/>
      <c r="C398" s="32">
        <v>371</v>
      </c>
      <c r="D398" s="33">
        <v>-7.777998689562082E-09</v>
      </c>
      <c r="E398" s="33">
        <v>0</v>
      </c>
      <c r="F398" s="33">
        <v>-3.196437817628253E-11</v>
      </c>
      <c r="G398" s="33">
        <v>-3.196437817628253E-11</v>
      </c>
      <c r="I398" s="41">
        <v>-3.196437817628253E-11</v>
      </c>
      <c r="J398" s="41">
        <v>9.082048566218895E-12</v>
      </c>
      <c r="K398" s="41">
        <f t="shared" si="7"/>
        <v>1.0177879859724217E-10</v>
      </c>
      <c r="L398" s="41">
        <v>-4.1046426742501424E-11</v>
      </c>
      <c r="M398" s="41">
        <v>2.909061763443205E-09</v>
      </c>
      <c r="N398" s="41">
        <v>0</v>
      </c>
    </row>
    <row r="399" spans="1:14" ht="12.75">
      <c r="A399" s="64">
        <v>53843</v>
      </c>
      <c r="B399" s="67"/>
      <c r="C399" s="29">
        <v>372</v>
      </c>
      <c r="D399" s="33">
        <v>-7.777998689562082E-09</v>
      </c>
      <c r="E399" s="33">
        <v>0</v>
      </c>
      <c r="F399" s="33">
        <v>-3.302985744882528E-11</v>
      </c>
      <c r="G399" s="33">
        <v>-3.302985744882528E-11</v>
      </c>
      <c r="I399" s="41">
        <v>-3.302985744882528E-11</v>
      </c>
      <c r="J399" s="41">
        <v>9.51909654815582E-12</v>
      </c>
      <c r="K399" s="41">
        <f t="shared" si="7"/>
        <v>1.0338440845158317E-10</v>
      </c>
      <c r="L399" s="41">
        <v>-4.25489539969811E-11</v>
      </c>
      <c r="M399" s="41">
        <v>2.951610717440186E-09</v>
      </c>
      <c r="N399" s="41">
        <v>0</v>
      </c>
    </row>
    <row r="400" spans="1:14" ht="12.75">
      <c r="A400" s="64">
        <v>53873</v>
      </c>
      <c r="B400" s="67"/>
      <c r="C400" s="32">
        <v>373</v>
      </c>
      <c r="D400" s="33">
        <v>-7.777998689562082E-09</v>
      </c>
      <c r="E400" s="33">
        <v>0</v>
      </c>
      <c r="F400" s="33">
        <v>-3.196437817628253E-11</v>
      </c>
      <c r="G400" s="33">
        <v>-3.196437817628253E-11</v>
      </c>
      <c r="I400" s="41">
        <v>-3.1964378176282534E-11</v>
      </c>
      <c r="J400" s="41">
        <v>9.346767271893922E-12</v>
      </c>
      <c r="K400" s="41">
        <f t="shared" si="7"/>
        <v>1.049433088708605E-10</v>
      </c>
      <c r="L400" s="41">
        <v>-4.131114544817645E-11</v>
      </c>
      <c r="M400" s="41">
        <v>2.9929218628883626E-09</v>
      </c>
      <c r="N400" s="41">
        <v>0</v>
      </c>
    </row>
    <row r="401" spans="1:14" ht="12.75">
      <c r="A401" s="64">
        <v>53904</v>
      </c>
      <c r="B401" s="67"/>
      <c r="C401" s="29">
        <v>374</v>
      </c>
      <c r="D401" s="33">
        <v>-7.777998689562082E-09</v>
      </c>
      <c r="E401" s="33">
        <v>0</v>
      </c>
      <c r="F401" s="33">
        <v>-3.302985744882528E-11</v>
      </c>
      <c r="G401" s="33">
        <v>-3.302985744882528E-11</v>
      </c>
      <c r="I401" s="41">
        <v>-3.302985744882528E-11</v>
      </c>
      <c r="J401" s="41">
        <v>9.79350542911803E-12</v>
      </c>
      <c r="K401" s="41">
        <f t="shared" si="7"/>
        <v>1.0655927370604128E-10</v>
      </c>
      <c r="L401" s="41">
        <v>-4.282336287794331E-11</v>
      </c>
      <c r="M401" s="41">
        <v>3.035745225766306E-09</v>
      </c>
      <c r="N401" s="41">
        <v>0</v>
      </c>
    </row>
    <row r="402" spans="1:14" ht="12.75">
      <c r="A402" s="64">
        <v>53935</v>
      </c>
      <c r="B402" s="67"/>
      <c r="C402" s="32">
        <v>375</v>
      </c>
      <c r="D402" s="33">
        <v>-7.777998689562082E-09</v>
      </c>
      <c r="E402" s="33">
        <v>0</v>
      </c>
      <c r="F402" s="33">
        <v>-3.302985744882528E-11</v>
      </c>
      <c r="G402" s="33">
        <v>-3.302985744882528E-11</v>
      </c>
      <c r="I402" s="41">
        <v>-3.302985744882528E-11</v>
      </c>
      <c r="J402" s="41">
        <v>9.933632988757523E-12</v>
      </c>
      <c r="K402" s="41">
        <f t="shared" si="7"/>
        <v>1.0818052633726607E-10</v>
      </c>
      <c r="L402" s="41">
        <v>-4.296349043758281E-11</v>
      </c>
      <c r="M402" s="41">
        <v>3.0787087162038888E-09</v>
      </c>
      <c r="N402" s="41">
        <v>0</v>
      </c>
    </row>
    <row r="403" spans="1:14" ht="12.75">
      <c r="A403" s="64">
        <v>53965</v>
      </c>
      <c r="B403" s="67"/>
      <c r="C403" s="29">
        <v>376</v>
      </c>
      <c r="D403" s="33">
        <v>-7.777998689562082E-09</v>
      </c>
      <c r="E403" s="33">
        <v>0</v>
      </c>
      <c r="F403" s="33">
        <v>-3.196437817628253E-11</v>
      </c>
      <c r="G403" s="33">
        <v>-3.196437817628253E-11</v>
      </c>
      <c r="I403" s="41">
        <v>-3.1964378176282534E-11</v>
      </c>
      <c r="J403" s="41">
        <v>9.749244267978981E-12</v>
      </c>
      <c r="K403" s="41">
        <f t="shared" si="7"/>
        <v>1.097546144631814E-10</v>
      </c>
      <c r="L403" s="41">
        <v>-4.171362244426151E-11</v>
      </c>
      <c r="M403" s="41">
        <v>3.1204223386481502E-09</v>
      </c>
      <c r="N403" s="41">
        <v>0</v>
      </c>
    </row>
    <row r="404" spans="1:14" ht="12.75">
      <c r="A404" s="64">
        <v>53996</v>
      </c>
      <c r="B404" s="67"/>
      <c r="C404" s="32">
        <v>377</v>
      </c>
      <c r="D404" s="33">
        <v>-7.777998689562082E-09</v>
      </c>
      <c r="E404" s="33">
        <v>0</v>
      </c>
      <c r="F404" s="33">
        <v>-3.302985744882528E-11</v>
      </c>
      <c r="G404" s="33">
        <v>-3.302985744882528E-11</v>
      </c>
      <c r="I404" s="41">
        <v>-3.302985744882528E-11</v>
      </c>
      <c r="J404" s="41">
        <v>1.0210715319243115E-11</v>
      </c>
      <c r="K404" s="41">
        <f t="shared" si="7"/>
        <v>1.113863229594393E-10</v>
      </c>
      <c r="L404" s="41">
        <v>-4.32405727680684E-11</v>
      </c>
      <c r="M404" s="41">
        <v>3.1636629114162186E-09</v>
      </c>
      <c r="N404" s="41">
        <v>0</v>
      </c>
    </row>
    <row r="405" spans="1:14" ht="12.75">
      <c r="A405" s="64">
        <v>54026</v>
      </c>
      <c r="B405" s="67"/>
      <c r="C405" s="29">
        <v>378</v>
      </c>
      <c r="D405" s="33">
        <v>-7.777998689562082E-09</v>
      </c>
      <c r="E405" s="33">
        <v>0</v>
      </c>
      <c r="F405" s="33">
        <v>-3.196437817628253E-11</v>
      </c>
      <c r="G405" s="33">
        <v>-3.196437817628253E-11</v>
      </c>
      <c r="I405" s="41">
        <v>-3.196437817628253E-11</v>
      </c>
      <c r="J405" s="41">
        <v>1.0018265886151359E-11</v>
      </c>
      <c r="K405" s="41">
        <f t="shared" si="7"/>
        <v>1.1297056277465818E-10</v>
      </c>
      <c r="L405" s="41">
        <v>-4.198264406243389E-11</v>
      </c>
      <c r="M405" s="41">
        <v>3.2056455554786523E-09</v>
      </c>
      <c r="N405" s="41">
        <v>0</v>
      </c>
    </row>
    <row r="406" spans="1:14" ht="12.75">
      <c r="A406" s="64">
        <v>54057</v>
      </c>
      <c r="B406" s="67"/>
      <c r="C406" s="32">
        <v>379</v>
      </c>
      <c r="D406" s="33">
        <v>-7.777998689562082E-09</v>
      </c>
      <c r="E406" s="33">
        <v>0</v>
      </c>
      <c r="F406" s="33">
        <v>-3.302985744882528E-11</v>
      </c>
      <c r="G406" s="33">
        <v>-3.302985744882528E-11</v>
      </c>
      <c r="I406" s="41">
        <v>-3.302985744882528E-11</v>
      </c>
      <c r="J406" s="41">
        <v>1.0489584623205145E-11</v>
      </c>
      <c r="K406" s="41">
        <f t="shared" si="7"/>
        <v>1.1461279456844639E-10</v>
      </c>
      <c r="L406" s="41">
        <v>-4.3519442072030425E-11</v>
      </c>
      <c r="M406" s="41">
        <v>3.249164997550683E-09</v>
      </c>
      <c r="N406" s="41">
        <v>0</v>
      </c>
    </row>
    <row r="407" spans="1:14" ht="12.75">
      <c r="A407" s="64">
        <v>54088</v>
      </c>
      <c r="B407" s="67"/>
      <c r="C407" s="29">
        <v>380</v>
      </c>
      <c r="D407" s="33">
        <v>-7.777998689562082E-09</v>
      </c>
      <c r="E407" s="33">
        <v>0</v>
      </c>
      <c r="F407" s="33">
        <v>-3.302985744882528E-11</v>
      </c>
      <c r="G407" s="33">
        <v>-3.302985744882528E-11</v>
      </c>
      <c r="I407" s="41">
        <v>-3.305890660158116E-11</v>
      </c>
      <c r="J407" s="41">
        <v>1.0602940755896078E-11</v>
      </c>
      <c r="K407" s="41">
        <f t="shared" si="7"/>
        <v>1.1623135095684837E-10</v>
      </c>
      <c r="L407" s="41">
        <v>-4.366184735747724E-11</v>
      </c>
      <c r="M407" s="41">
        <v>3.29282684490816E-09</v>
      </c>
      <c r="N407" s="41">
        <v>0</v>
      </c>
    </row>
    <row r="408" spans="1:14" ht="12.75">
      <c r="A408" s="64">
        <v>54117</v>
      </c>
      <c r="B408" s="67"/>
      <c r="C408" s="32">
        <v>381</v>
      </c>
      <c r="D408" s="33">
        <v>-7.777998689562082E-09</v>
      </c>
      <c r="E408" s="33">
        <v>0</v>
      </c>
      <c r="F408" s="33">
        <v>-3.089889890373978E-11</v>
      </c>
      <c r="G408" s="33">
        <v>-3.089889890373978E-11</v>
      </c>
      <c r="I408" s="41">
        <v>-3.092643909183244E-11</v>
      </c>
      <c r="J408" s="41">
        <v>1.0052168653820654E-11</v>
      </c>
      <c r="K408" s="41">
        <f t="shared" si="7"/>
        <v>1.1804441636905527E-10</v>
      </c>
      <c r="L408" s="41">
        <v>-4.097860774565309E-11</v>
      </c>
      <c r="M408" s="41">
        <v>3.3338054526538132E-09</v>
      </c>
      <c r="N408" s="41">
        <v>0</v>
      </c>
    </row>
    <row r="409" spans="1:14" ht="12.75">
      <c r="A409" s="64">
        <v>54148</v>
      </c>
      <c r="B409" s="67"/>
      <c r="C409" s="29">
        <v>382</v>
      </c>
      <c r="D409" s="33">
        <v>-7.777998689562082E-09</v>
      </c>
      <c r="E409" s="33">
        <v>0</v>
      </c>
      <c r="F409" s="33">
        <v>-3.302985744882528E-11</v>
      </c>
      <c r="G409" s="33">
        <v>-3.302985744882528E-11</v>
      </c>
      <c r="I409" s="41">
        <v>-3.305966332939015E-11</v>
      </c>
      <c r="J409" s="41">
        <v>1.087914640617456E-11</v>
      </c>
      <c r="K409" s="41">
        <f t="shared" si="7"/>
        <v>1.196771167166141E-10</v>
      </c>
      <c r="L409" s="41">
        <v>-4.393880973556471E-11</v>
      </c>
      <c r="M409" s="41">
        <v>3.377744262389378E-09</v>
      </c>
      <c r="N409" s="41">
        <v>0</v>
      </c>
    </row>
    <row r="410" spans="1:14" ht="12.75">
      <c r="A410" s="64">
        <v>54178</v>
      </c>
      <c r="B410" s="67"/>
      <c r="C410" s="32">
        <v>383</v>
      </c>
      <c r="D410" s="33">
        <v>-7.777998689562082E-09</v>
      </c>
      <c r="E410" s="33">
        <v>0</v>
      </c>
      <c r="F410" s="33">
        <v>-3.196437817628253E-11</v>
      </c>
      <c r="G410" s="33">
        <v>-3.196437817628253E-11</v>
      </c>
      <c r="I410" s="41">
        <v>-3.1993602739572785E-11</v>
      </c>
      <c r="J410" s="41">
        <v>1.0666965600942776E-11</v>
      </c>
      <c r="K410" s="41">
        <f t="shared" si="7"/>
        <v>1.2126203375133798E-10</v>
      </c>
      <c r="L410" s="41">
        <v>-4.266056834051556E-11</v>
      </c>
      <c r="M410" s="41">
        <v>3.4204048307298935E-09</v>
      </c>
      <c r="N410" s="41">
        <v>0</v>
      </c>
    </row>
    <row r="411" spans="1:14" ht="12.75">
      <c r="A411" s="64">
        <v>54209</v>
      </c>
      <c r="B411" s="67"/>
      <c r="C411" s="29">
        <v>384</v>
      </c>
      <c r="D411" s="33">
        <v>-7.777998689562082E-09</v>
      </c>
      <c r="E411" s="33">
        <v>0</v>
      </c>
      <c r="F411" s="33">
        <v>-3.302985744882528E-11</v>
      </c>
      <c r="G411" s="33">
        <v>-3.302985744882528E-11</v>
      </c>
      <c r="I411" s="41">
        <v>-3.3060437570945805E-11</v>
      </c>
      <c r="J411" s="41">
        <v>1.1161744573990075E-11</v>
      </c>
      <c r="K411" s="41">
        <f t="shared" si="7"/>
        <v>1.2290468177717219E-10</v>
      </c>
      <c r="L411" s="41">
        <v>-4.422218214493588E-11</v>
      </c>
      <c r="M411" s="41">
        <v>3.4646270128748294E-09</v>
      </c>
      <c r="N411" s="41">
        <v>0</v>
      </c>
    </row>
    <row r="412" spans="1:14" ht="12.75">
      <c r="A412" s="64">
        <v>54239</v>
      </c>
      <c r="B412" s="67"/>
      <c r="C412" s="32">
        <v>385</v>
      </c>
      <c r="D412" s="33">
        <v>-7.777998689562082E-09</v>
      </c>
      <c r="E412" s="33">
        <v>0</v>
      </c>
      <c r="F412" s="33">
        <v>-3.196437817628253E-11</v>
      </c>
      <c r="G412" s="33">
        <v>-3.196437817628253E-11</v>
      </c>
      <c r="I412" s="41">
        <v>-3.199435445735932E-11</v>
      </c>
      <c r="J412" s="41">
        <v>1.0941342593026838E-11</v>
      </c>
      <c r="K412" s="41">
        <f t="shared" si="7"/>
        <v>1.2449925709830513E-10</v>
      </c>
      <c r="L412" s="41">
        <v>-4.2935697050386156E-11</v>
      </c>
      <c r="M412" s="41">
        <v>3.5075627099252155E-09</v>
      </c>
      <c r="N412" s="41">
        <v>0</v>
      </c>
    </row>
    <row r="413" spans="1:14" ht="12.75">
      <c r="A413" s="64">
        <v>54270</v>
      </c>
      <c r="B413" s="67"/>
      <c r="C413" s="29">
        <v>386</v>
      </c>
      <c r="D413" s="33">
        <v>-7.777998689562082E-09</v>
      </c>
      <c r="E413" s="33">
        <v>0</v>
      </c>
      <c r="F413" s="33">
        <v>-3.302985744882528E-11</v>
      </c>
      <c r="G413" s="33">
        <v>-3.302985744882528E-11</v>
      </c>
      <c r="I413" s="41">
        <v>-3.3061216805779535E-11</v>
      </c>
      <c r="J413" s="41">
        <v>1.1446165288301037E-11</v>
      </c>
      <c r="K413" s="41">
        <f t="shared" si="7"/>
        <v>1.2615191695748813E-10</v>
      </c>
      <c r="L413" s="41">
        <v>-4.4507382094080574E-11</v>
      </c>
      <c r="M413" s="41">
        <v>3.5520700920192963E-09</v>
      </c>
      <c r="N413" s="41">
        <v>0</v>
      </c>
    </row>
    <row r="414" spans="1:14" ht="12.75">
      <c r="A414" s="64">
        <v>54301</v>
      </c>
      <c r="B414" s="67"/>
      <c r="C414" s="32">
        <v>387</v>
      </c>
      <c r="D414" s="33">
        <v>-7.777998689562082E-09</v>
      </c>
      <c r="E414" s="33">
        <v>0</v>
      </c>
      <c r="F414" s="33">
        <v>-3.302985744882528E-11</v>
      </c>
      <c r="G414" s="33">
        <v>-3.302985744882528E-11</v>
      </c>
      <c r="I414" s="41">
        <v>-3.3061614723934566E-11</v>
      </c>
      <c r="J414" s="41">
        <v>1.1591405414887192E-11</v>
      </c>
      <c r="K414" s="41">
        <f t="shared" si="7"/>
        <v>1.278096893836178E-10</v>
      </c>
      <c r="L414" s="41">
        <v>-4.4653020138821755E-11</v>
      </c>
      <c r="M414" s="41">
        <v>3.596723112158118E-09</v>
      </c>
      <c r="N414" s="41">
        <v>0</v>
      </c>
    </row>
    <row r="415" spans="1:14" ht="12.75">
      <c r="A415" s="64">
        <v>54331</v>
      </c>
      <c r="B415" s="67"/>
      <c r="C415" s="29">
        <v>388</v>
      </c>
      <c r="D415" s="33">
        <v>-7.777998689562082E-09</v>
      </c>
      <c r="E415" s="33">
        <v>0</v>
      </c>
      <c r="F415" s="33">
        <v>-3.196437817628253E-11</v>
      </c>
      <c r="G415" s="33">
        <v>-3.196437817628253E-11</v>
      </c>
      <c r="I415" s="41">
        <v>-3.1995497365322144E-11</v>
      </c>
      <c r="J415" s="41">
        <v>1.1358503999461085E-11</v>
      </c>
      <c r="K415" s="41">
        <f t="shared" si="7"/>
        <v>1.294189491150999E-10</v>
      </c>
      <c r="L415" s="41">
        <v>-4.335400136478323E-11</v>
      </c>
      <c r="M415" s="41">
        <v>3.6400771135229013E-09</v>
      </c>
      <c r="N415" s="41">
        <v>0</v>
      </c>
    </row>
    <row r="416" spans="1:14" ht="12.75">
      <c r="A416" s="64">
        <v>54362</v>
      </c>
      <c r="B416" s="67"/>
      <c r="C416" s="32">
        <v>389</v>
      </c>
      <c r="D416" s="33">
        <v>-7.777998689562082E-09</v>
      </c>
      <c r="E416" s="33">
        <v>0</v>
      </c>
      <c r="F416" s="33">
        <v>-3.302985744882528E-11</v>
      </c>
      <c r="G416" s="33">
        <v>-3.302985744882528E-11</v>
      </c>
      <c r="I416" s="41">
        <v>-3.3062401550523294E-11</v>
      </c>
      <c r="J416" s="41">
        <v>1.1878597119774148E-11</v>
      </c>
      <c r="K416" s="41">
        <f t="shared" si="7"/>
        <v>1.3108683091563096E-10</v>
      </c>
      <c r="L416" s="41">
        <v>-4.4940998670297444E-11</v>
      </c>
      <c r="M416" s="41">
        <v>3.685018112193199E-09</v>
      </c>
      <c r="N416" s="41">
        <v>0</v>
      </c>
    </row>
    <row r="417" spans="1:14" ht="12.75">
      <c r="A417" s="64">
        <v>54392</v>
      </c>
      <c r="B417" s="67"/>
      <c r="C417" s="29">
        <v>390</v>
      </c>
      <c r="D417" s="33">
        <v>-7.777998689562082E-09</v>
      </c>
      <c r="E417" s="33">
        <v>0</v>
      </c>
      <c r="F417" s="33">
        <v>-3.196437817628253E-11</v>
      </c>
      <c r="G417" s="33">
        <v>-3.196437817628253E-11</v>
      </c>
      <c r="I417" s="41">
        <v>-3.199626130202555E-11</v>
      </c>
      <c r="J417" s="41">
        <v>1.163734089620211E-11</v>
      </c>
      <c r="K417" s="41">
        <f t="shared" si="7"/>
        <v>1.3270590592568168E-10</v>
      </c>
      <c r="L417" s="41">
        <v>-4.3633602198227656E-11</v>
      </c>
      <c r="M417" s="41">
        <v>3.728651714391427E-09</v>
      </c>
      <c r="N417" s="41">
        <v>0</v>
      </c>
    </row>
    <row r="418" spans="1:14" ht="12.75">
      <c r="A418" s="64">
        <v>54423</v>
      </c>
      <c r="B418" s="67"/>
      <c r="C418" s="32">
        <v>391</v>
      </c>
      <c r="D418" s="33">
        <v>-7.777998689562082E-09</v>
      </c>
      <c r="E418" s="33">
        <v>0</v>
      </c>
      <c r="F418" s="33">
        <v>-3.302985744882528E-11</v>
      </c>
      <c r="G418" s="33">
        <v>-3.302985744882528E-11</v>
      </c>
      <c r="I418" s="41">
        <v>-3.3063193451554124E-11</v>
      </c>
      <c r="J418" s="41">
        <v>1.2167640996029766E-11</v>
      </c>
      <c r="K418" s="41">
        <f aca="true" t="shared" si="8" ref="K418:K458">SUM(J407:J418)</f>
        <v>1.343839622985063E-10</v>
      </c>
      <c r="L418" s="41">
        <v>-4.523083444758389E-11</v>
      </c>
      <c r="M418" s="41">
        <v>3.773882548839011E-09</v>
      </c>
      <c r="N418" s="41">
        <v>0</v>
      </c>
    </row>
    <row r="419" spans="1:14" ht="12.75">
      <c r="A419" s="64">
        <v>54454</v>
      </c>
      <c r="B419" s="67"/>
      <c r="C419" s="29">
        <v>392</v>
      </c>
      <c r="D419" s="33">
        <v>-7.777998689562082E-09</v>
      </c>
      <c r="E419" s="33">
        <v>0</v>
      </c>
      <c r="F419" s="33">
        <v>-3.302985744882528E-11</v>
      </c>
      <c r="G419" s="33">
        <v>-3.302985744882528E-11</v>
      </c>
      <c r="I419" s="41">
        <v>-3.302985744882528E-11</v>
      </c>
      <c r="J419" s="41">
        <v>1.2348982340367652E-11</v>
      </c>
      <c r="K419" s="41">
        <f t="shared" si="8"/>
        <v>1.3613000388297788E-10</v>
      </c>
      <c r="L419" s="41">
        <v>-4.5378839789192935E-11</v>
      </c>
      <c r="M419" s="41">
        <v>3.819261388628204E-09</v>
      </c>
      <c r="N419" s="41">
        <v>0</v>
      </c>
    </row>
    <row r="420" spans="1:14" ht="12.75">
      <c r="A420" s="64">
        <v>54482</v>
      </c>
      <c r="B420" s="67"/>
      <c r="C420" s="32">
        <v>393</v>
      </c>
      <c r="D420" s="33">
        <v>-7.777998689562082E-09</v>
      </c>
      <c r="E420" s="33">
        <v>0</v>
      </c>
      <c r="F420" s="33">
        <v>-2.983341963119703E-11</v>
      </c>
      <c r="G420" s="33">
        <v>-2.983341963119703E-11</v>
      </c>
      <c r="I420" s="41">
        <v>-2.9833419631197025E-11</v>
      </c>
      <c r="J420" s="41">
        <v>1.1288039215278914E-11</v>
      </c>
      <c r="K420" s="41">
        <f t="shared" si="8"/>
        <v>1.3736587444443615E-10</v>
      </c>
      <c r="L420" s="41">
        <v>-4.112145884647594E-11</v>
      </c>
      <c r="M420" s="41">
        <v>3.8603828474746796E-09</v>
      </c>
      <c r="N420" s="41">
        <v>0</v>
      </c>
    </row>
    <row r="421" spans="1:14" ht="12.75">
      <c r="A421" s="64">
        <v>54513</v>
      </c>
      <c r="B421" s="67"/>
      <c r="C421" s="29">
        <v>394</v>
      </c>
      <c r="D421" s="33">
        <v>-7.777998689562082E-09</v>
      </c>
      <c r="E421" s="33">
        <v>0</v>
      </c>
      <c r="F421" s="33">
        <v>-3.302985744882528E-11</v>
      </c>
      <c r="G421" s="33">
        <v>-3.302985744882528E-11</v>
      </c>
      <c r="I421" s="41">
        <v>-3.302985744882528E-11</v>
      </c>
      <c r="J421" s="41">
        <v>1.2632030539792147E-11</v>
      </c>
      <c r="K421" s="41">
        <f t="shared" si="8"/>
        <v>1.3911875857805374E-10</v>
      </c>
      <c r="L421" s="41">
        <v>-4.566188798861743E-11</v>
      </c>
      <c r="M421" s="41">
        <v>3.906044735463297E-09</v>
      </c>
      <c r="N421" s="41">
        <v>0</v>
      </c>
    </row>
    <row r="422" spans="1:14" ht="12.75">
      <c r="A422" s="64">
        <v>54543</v>
      </c>
      <c r="B422" s="67"/>
      <c r="C422" s="32">
        <v>395</v>
      </c>
      <c r="D422" s="33">
        <v>-7.777998689562082E-09</v>
      </c>
      <c r="E422" s="33">
        <v>0</v>
      </c>
      <c r="F422" s="33">
        <v>-3.196437817628253E-11</v>
      </c>
      <c r="G422" s="33">
        <v>-3.196437817628253E-11</v>
      </c>
      <c r="I422" s="41">
        <v>-3.1964378176282534E-11</v>
      </c>
      <c r="J422" s="41">
        <v>1.2369141662300441E-11</v>
      </c>
      <c r="K422" s="41">
        <f t="shared" si="8"/>
        <v>1.408209346394114E-10</v>
      </c>
      <c r="L422" s="41">
        <v>-4.4333519838582974E-11</v>
      </c>
      <c r="M422" s="41">
        <v>3.95037825530188E-09</v>
      </c>
      <c r="N422" s="41">
        <v>0</v>
      </c>
    </row>
    <row r="423" spans="1:14" ht="12.75">
      <c r="A423" s="64">
        <v>54574</v>
      </c>
      <c r="B423" s="67"/>
      <c r="C423" s="29">
        <v>396</v>
      </c>
      <c r="D423" s="33">
        <v>-7.777998689562082E-09</v>
      </c>
      <c r="E423" s="33">
        <v>0</v>
      </c>
      <c r="F423" s="33">
        <v>-3.302985744882528E-11</v>
      </c>
      <c r="G423" s="33">
        <v>-3.302985744882528E-11</v>
      </c>
      <c r="I423" s="41">
        <v>-3.302985744882528E-11</v>
      </c>
      <c r="J423" s="41">
        <v>1.2926515513182263E-11</v>
      </c>
      <c r="K423" s="41">
        <f t="shared" si="8"/>
        <v>1.425857055786036E-10</v>
      </c>
      <c r="L423" s="41">
        <v>-4.5956372962007545E-11</v>
      </c>
      <c r="M423" s="41">
        <v>3.996334628263888E-09</v>
      </c>
      <c r="N423" s="41">
        <v>0</v>
      </c>
    </row>
    <row r="424" spans="1:14" ht="12.75">
      <c r="A424" s="64">
        <v>54604</v>
      </c>
      <c r="B424" s="67"/>
      <c r="C424" s="32">
        <v>397</v>
      </c>
      <c r="D424" s="33">
        <v>-7.777998689562082E-09</v>
      </c>
      <c r="E424" s="33">
        <v>0</v>
      </c>
      <c r="F424" s="33">
        <v>-3.196437817628253E-11</v>
      </c>
      <c r="G424" s="33">
        <v>-3.196437817628253E-11</v>
      </c>
      <c r="I424" s="41">
        <v>-3.196437817628253E-11</v>
      </c>
      <c r="J424" s="41">
        <v>1.2655059656168977E-11</v>
      </c>
      <c r="K424" s="41">
        <f t="shared" si="8"/>
        <v>1.4429942264174574E-10</v>
      </c>
      <c r="L424" s="41">
        <v>-4.4619437832451506E-11</v>
      </c>
      <c r="M424" s="41">
        <v>4.040954066096339E-09</v>
      </c>
      <c r="N424" s="41">
        <v>0</v>
      </c>
    </row>
    <row r="425" spans="1:14" ht="12.75">
      <c r="A425" s="64">
        <v>54635</v>
      </c>
      <c r="B425" s="67"/>
      <c r="C425" s="29">
        <v>398</v>
      </c>
      <c r="D425" s="33">
        <v>-7.777998689562082E-09</v>
      </c>
      <c r="E425" s="33">
        <v>0</v>
      </c>
      <c r="F425" s="33">
        <v>-3.302985744882528E-11</v>
      </c>
      <c r="G425" s="33">
        <v>-3.302985744882528E-11</v>
      </c>
      <c r="I425" s="41">
        <v>-3.302985744882528E-11</v>
      </c>
      <c r="J425" s="41">
        <v>1.3222899694059687E-11</v>
      </c>
      <c r="K425" s="41">
        <f t="shared" si="8"/>
        <v>1.4607615704750436E-10</v>
      </c>
      <c r="L425" s="41">
        <v>-4.625275714288497E-11</v>
      </c>
      <c r="M425" s="41">
        <v>4.087206823239224E-09</v>
      </c>
      <c r="N425" s="41">
        <v>0</v>
      </c>
    </row>
    <row r="426" spans="1:14" ht="12.75">
      <c r="A426" s="64">
        <v>54666</v>
      </c>
      <c r="B426" s="67"/>
      <c r="C426" s="32">
        <v>399</v>
      </c>
      <c r="D426" s="33">
        <v>-7.777998689562082E-09</v>
      </c>
      <c r="E426" s="33">
        <v>0</v>
      </c>
      <c r="F426" s="33">
        <v>-3.302985744882528E-11</v>
      </c>
      <c r="G426" s="33">
        <v>-3.302985744882528E-11</v>
      </c>
      <c r="I426" s="41">
        <v>-3.302985744882528E-11</v>
      </c>
      <c r="J426" s="41">
        <v>1.3374248993821681E-11</v>
      </c>
      <c r="K426" s="41">
        <f t="shared" si="8"/>
        <v>1.4785900062643886E-10</v>
      </c>
      <c r="L426" s="41">
        <v>-4.6404106442646965E-11</v>
      </c>
      <c r="M426" s="41">
        <v>4.133610929681871E-09</v>
      </c>
      <c r="N426" s="41">
        <v>0</v>
      </c>
    </row>
    <row r="427" spans="1:14" ht="12.75">
      <c r="A427" s="64">
        <v>54696</v>
      </c>
      <c r="B427" s="67"/>
      <c r="C427" s="29">
        <v>400</v>
      </c>
      <c r="D427" s="33">
        <v>-7.777998689562082E-09</v>
      </c>
      <c r="E427" s="33">
        <v>0</v>
      </c>
      <c r="F427" s="33">
        <v>-3.196437817628253E-11</v>
      </c>
      <c r="G427" s="33">
        <v>-3.196437817628253E-11</v>
      </c>
      <c r="I427" s="41">
        <v>-3.196437817628253E-11</v>
      </c>
      <c r="J427" s="41">
        <v>1.308976794399259E-11</v>
      </c>
      <c r="K427" s="41">
        <f t="shared" si="8"/>
        <v>1.4959026457097038E-10</v>
      </c>
      <c r="L427" s="41">
        <v>-4.5054146120275116E-11</v>
      </c>
      <c r="M427" s="41">
        <v>4.178665075802146E-09</v>
      </c>
      <c r="N427" s="41">
        <v>0</v>
      </c>
    </row>
    <row r="428" spans="1:14" ht="12.75">
      <c r="A428" s="64">
        <v>54727</v>
      </c>
      <c r="B428" s="67"/>
      <c r="C428" s="32">
        <v>401</v>
      </c>
      <c r="D428" s="33">
        <v>-7.777998689562082E-09</v>
      </c>
      <c r="E428" s="33">
        <v>0</v>
      </c>
      <c r="F428" s="33">
        <v>-3.302985744882528E-11</v>
      </c>
      <c r="G428" s="33">
        <v>-3.302985744882528E-11</v>
      </c>
      <c r="I428" s="41">
        <v>-3.302985744882528E-11</v>
      </c>
      <c r="J428" s="41">
        <v>1.3673520720263689E-11</v>
      </c>
      <c r="K428" s="41">
        <f t="shared" si="8"/>
        <v>1.5138518817145993E-10</v>
      </c>
      <c r="L428" s="41">
        <v>-4.670337816908897E-11</v>
      </c>
      <c r="M428" s="41">
        <v>4.225368453971235E-09</v>
      </c>
      <c r="N428" s="41">
        <v>0</v>
      </c>
    </row>
    <row r="429" spans="1:14" ht="12.75">
      <c r="A429" s="64">
        <v>54757</v>
      </c>
      <c r="B429" s="67"/>
      <c r="C429" s="29">
        <v>402</v>
      </c>
      <c r="D429" s="33">
        <v>-7.777998689562082E-09</v>
      </c>
      <c r="E429" s="33">
        <v>0</v>
      </c>
      <c r="F429" s="33">
        <v>-3.196437817628253E-11</v>
      </c>
      <c r="G429" s="33">
        <v>-3.196437817628253E-11</v>
      </c>
      <c r="I429" s="41">
        <v>-3.196437817628253E-11</v>
      </c>
      <c r="J429" s="41">
        <v>1.3380333437575578E-11</v>
      </c>
      <c r="K429" s="41">
        <f t="shared" si="8"/>
        <v>1.531281807128334E-10</v>
      </c>
      <c r="L429" s="41">
        <v>-4.534471161385811E-11</v>
      </c>
      <c r="M429" s="41">
        <v>4.270713165585093E-09</v>
      </c>
      <c r="N429" s="41">
        <v>0</v>
      </c>
    </row>
    <row r="430" spans="1:14" ht="12.75">
      <c r="A430" s="64">
        <v>54788</v>
      </c>
      <c r="B430" s="67"/>
      <c r="C430" s="32">
        <v>403</v>
      </c>
      <c r="D430" s="33">
        <v>-7.777998689562082E-09</v>
      </c>
      <c r="E430" s="33">
        <v>0</v>
      </c>
      <c r="F430" s="33">
        <v>-3.302985744882528E-11</v>
      </c>
      <c r="G430" s="33">
        <v>-3.302985744882528E-11</v>
      </c>
      <c r="I430" s="41">
        <v>-3.302985744882528E-11</v>
      </c>
      <c r="J430" s="41">
        <v>1.3974722525164554E-11</v>
      </c>
      <c r="K430" s="41">
        <f t="shared" si="8"/>
        <v>1.5493526224196817E-10</v>
      </c>
      <c r="L430" s="41">
        <v>-4.7004579973989836E-11</v>
      </c>
      <c r="M430" s="41">
        <v>4.317717745559083E-09</v>
      </c>
      <c r="N430" s="41">
        <v>0</v>
      </c>
    </row>
    <row r="431" spans="1:14" ht="12.75">
      <c r="A431" s="64">
        <v>54819</v>
      </c>
      <c r="B431" s="67"/>
      <c r="C431" s="29">
        <v>404</v>
      </c>
      <c r="D431" s="33">
        <v>-7.777998689562082E-09</v>
      </c>
      <c r="E431" s="33">
        <v>0</v>
      </c>
      <c r="F431" s="33">
        <v>-3.302985744882528E-11</v>
      </c>
      <c r="G431" s="33">
        <v>-3.302985744882528E-11</v>
      </c>
      <c r="I431" s="41">
        <v>-3.302985744882528E-11</v>
      </c>
      <c r="J431" s="41">
        <v>1.4128531956301667E-11</v>
      </c>
      <c r="K431" s="41">
        <f t="shared" si="8"/>
        <v>1.5671481185790216E-10</v>
      </c>
      <c r="L431" s="41">
        <v>-4.7158389405126946E-11</v>
      </c>
      <c r="M431" s="41">
        <v>4.36487613496421E-09</v>
      </c>
      <c r="N431" s="41">
        <v>0</v>
      </c>
    </row>
    <row r="432" spans="1:14" ht="12.75">
      <c r="A432" s="64">
        <v>54847</v>
      </c>
      <c r="B432" s="67"/>
      <c r="C432" s="32">
        <v>405</v>
      </c>
      <c r="D432" s="33">
        <v>-7.777998689562082E-09</v>
      </c>
      <c r="E432" s="33">
        <v>0</v>
      </c>
      <c r="F432" s="33">
        <v>-2.983341963119703E-11</v>
      </c>
      <c r="G432" s="33">
        <v>-2.983341963119703E-11</v>
      </c>
      <c r="I432" s="41">
        <v>-2.983341963119704E-11</v>
      </c>
      <c r="J432" s="41">
        <v>1.290063391000533E-11</v>
      </c>
      <c r="K432" s="41">
        <f t="shared" si="8"/>
        <v>1.583274065526286E-10</v>
      </c>
      <c r="L432" s="41">
        <v>-4.2734053541202365E-11</v>
      </c>
      <c r="M432" s="41">
        <v>4.4076101885054125E-09</v>
      </c>
      <c r="N432" s="41">
        <v>0</v>
      </c>
    </row>
    <row r="433" spans="1:14" ht="12.75">
      <c r="A433" s="64">
        <v>54878</v>
      </c>
      <c r="B433" s="67"/>
      <c r="C433" s="29">
        <v>406</v>
      </c>
      <c r="D433" s="33">
        <v>-7.777998689562082E-09</v>
      </c>
      <c r="E433" s="33">
        <v>0</v>
      </c>
      <c r="F433" s="33">
        <v>-3.302985744882528E-11</v>
      </c>
      <c r="G433" s="33">
        <v>-3.302985744882528E-11</v>
      </c>
      <c r="I433" s="41">
        <v>-3.302985744882528E-11</v>
      </c>
      <c r="J433" s="41">
        <v>1.4422680005720487E-11</v>
      </c>
      <c r="K433" s="41">
        <f t="shared" si="8"/>
        <v>1.6011805601855692E-10</v>
      </c>
      <c r="L433" s="41">
        <v>-4.745253745454577E-11</v>
      </c>
      <c r="M433" s="41">
        <v>4.4550627259599586E-09</v>
      </c>
      <c r="N433" s="41">
        <v>0</v>
      </c>
    </row>
    <row r="434" spans="1:14" ht="12.75">
      <c r="A434" s="64">
        <v>54908</v>
      </c>
      <c r="B434" s="67"/>
      <c r="C434" s="32">
        <v>407</v>
      </c>
      <c r="D434" s="33">
        <v>-7.777998689562082E-09</v>
      </c>
      <c r="E434" s="33">
        <v>0</v>
      </c>
      <c r="F434" s="33">
        <v>-3.196437817628253E-11</v>
      </c>
      <c r="G434" s="33">
        <v>-3.196437817628253E-11</v>
      </c>
      <c r="I434" s="41">
        <v>-3.196437817628253E-11</v>
      </c>
      <c r="J434" s="41">
        <v>1.4107698632206535E-11</v>
      </c>
      <c r="K434" s="41">
        <f t="shared" si="8"/>
        <v>1.6185661298846303E-10</v>
      </c>
      <c r="L434" s="41">
        <v>-4.607207680848906E-11</v>
      </c>
      <c r="M434" s="41">
        <v>4.501134802768448E-09</v>
      </c>
      <c r="N434" s="41">
        <v>0</v>
      </c>
    </row>
    <row r="435" spans="1:14" ht="12.75">
      <c r="A435" s="64">
        <v>54939</v>
      </c>
      <c r="B435" s="67"/>
      <c r="C435" s="29">
        <v>408</v>
      </c>
      <c r="D435" s="33">
        <v>-7.777998689562082E-09</v>
      </c>
      <c r="E435" s="33">
        <v>0</v>
      </c>
      <c r="F435" s="33">
        <v>-3.302985744882528E-11</v>
      </c>
      <c r="G435" s="33">
        <v>-3.302985744882528E-11</v>
      </c>
      <c r="I435" s="41">
        <v>-3.302985744882528E-11</v>
      </c>
      <c r="J435" s="41">
        <v>1.4728713326836755E-11</v>
      </c>
      <c r="K435" s="41">
        <f t="shared" si="8"/>
        <v>1.636588108021175E-10</v>
      </c>
      <c r="L435" s="41">
        <v>-4.7758570775662033E-11</v>
      </c>
      <c r="M435" s="41">
        <v>4.5488933735441094E-09</v>
      </c>
      <c r="N435" s="41">
        <v>0</v>
      </c>
    </row>
    <row r="436" spans="1:14" ht="12.75">
      <c r="A436" s="64">
        <v>54969</v>
      </c>
      <c r="B436" s="67"/>
      <c r="C436" s="32">
        <v>409</v>
      </c>
      <c r="D436" s="33">
        <v>-7.777998689562082E-09</v>
      </c>
      <c r="E436" s="33">
        <v>0</v>
      </c>
      <c r="F436" s="33">
        <v>-3.196437817628253E-11</v>
      </c>
      <c r="G436" s="33">
        <v>-3.196437817628253E-11</v>
      </c>
      <c r="I436" s="41">
        <v>-3.196437817628253E-11</v>
      </c>
      <c r="J436" s="41">
        <v>1.4404829016223013E-11</v>
      </c>
      <c r="K436" s="41">
        <f t="shared" si="8"/>
        <v>1.6540858016217156E-10</v>
      </c>
      <c r="L436" s="41">
        <v>-4.636920719250554E-11</v>
      </c>
      <c r="M436" s="41">
        <v>4.595262580736615E-09</v>
      </c>
      <c r="N436" s="41">
        <v>0</v>
      </c>
    </row>
    <row r="437" spans="1:14" ht="12.75">
      <c r="A437" s="64">
        <v>55000</v>
      </c>
      <c r="B437" s="67"/>
      <c r="C437" s="29">
        <v>410</v>
      </c>
      <c r="D437" s="33">
        <v>-7.777998689562082E-09</v>
      </c>
      <c r="E437" s="33">
        <v>0</v>
      </c>
      <c r="F437" s="33">
        <v>-3.302985744882528E-11</v>
      </c>
      <c r="G437" s="33">
        <v>-3.302985744882528E-11</v>
      </c>
      <c r="I437" s="41">
        <v>-3.302985744882528E-11</v>
      </c>
      <c r="J437" s="41">
        <v>1.5036720333632586E-11</v>
      </c>
      <c r="K437" s="41">
        <f t="shared" si="8"/>
        <v>1.6722240080174445E-10</v>
      </c>
      <c r="L437" s="41">
        <v>-4.806657778245787E-11</v>
      </c>
      <c r="M437" s="41">
        <v>4.643329158519072E-09</v>
      </c>
      <c r="N437" s="41">
        <v>0</v>
      </c>
    </row>
    <row r="438" spans="1:14" ht="12.75">
      <c r="A438" s="64">
        <v>55031</v>
      </c>
      <c r="B438" s="67"/>
      <c r="C438" s="32">
        <v>411</v>
      </c>
      <c r="D438" s="33">
        <v>-7.777998689562082E-09</v>
      </c>
      <c r="E438" s="33">
        <v>0</v>
      </c>
      <c r="F438" s="33">
        <v>-3.302985744882528E-11</v>
      </c>
      <c r="G438" s="33">
        <v>-3.302985744882528E-11</v>
      </c>
      <c r="I438" s="41">
        <v>-3.302985744882528E-11</v>
      </c>
      <c r="J438" s="41">
        <v>1.519400485759852E-11</v>
      </c>
      <c r="K438" s="41">
        <f t="shared" si="8"/>
        <v>1.690421566655213E-10</v>
      </c>
      <c r="L438" s="41">
        <v>-4.82238623064238E-11</v>
      </c>
      <c r="M438" s="41">
        <v>4.691553020825496E-09</v>
      </c>
      <c r="N438" s="41">
        <v>0</v>
      </c>
    </row>
    <row r="439" spans="1:14" ht="12.75">
      <c r="A439" s="64">
        <v>55061</v>
      </c>
      <c r="B439" s="67"/>
      <c r="C439" s="29">
        <v>412</v>
      </c>
      <c r="D439" s="33">
        <v>-7.777998689562082E-09</v>
      </c>
      <c r="E439" s="33">
        <v>0</v>
      </c>
      <c r="F439" s="33">
        <v>-3.196437817628253E-11</v>
      </c>
      <c r="G439" s="33">
        <v>-3.196437817628253E-11</v>
      </c>
      <c r="I439" s="41">
        <v>-3.196437817628253E-11</v>
      </c>
      <c r="J439" s="41">
        <v>1.4856584565947404E-11</v>
      </c>
      <c r="K439" s="41">
        <f t="shared" si="8"/>
        <v>1.7080897328747607E-10</v>
      </c>
      <c r="L439" s="41">
        <v>-4.682096274222993E-11</v>
      </c>
      <c r="M439" s="41">
        <v>4.7383739835677255E-09</v>
      </c>
      <c r="N439" s="41">
        <v>0</v>
      </c>
    </row>
    <row r="440" spans="1:14" ht="12.75">
      <c r="A440" s="64">
        <v>55092</v>
      </c>
      <c r="B440" s="67"/>
      <c r="C440" s="32">
        <v>413</v>
      </c>
      <c r="D440" s="33">
        <v>-7.777998689562082E-09</v>
      </c>
      <c r="E440" s="33">
        <v>0</v>
      </c>
      <c r="F440" s="33">
        <v>-3.302985744882528E-11</v>
      </c>
      <c r="G440" s="33">
        <v>-3.302985744882528E-11</v>
      </c>
      <c r="I440" s="41">
        <v>-3.302985744882528E-11</v>
      </c>
      <c r="J440" s="41">
        <v>1.5505012646229945E-11</v>
      </c>
      <c r="K440" s="41">
        <f t="shared" si="8"/>
        <v>1.7264046521344234E-10</v>
      </c>
      <c r="L440" s="41">
        <v>-4.853487009505523E-11</v>
      </c>
      <c r="M440" s="41">
        <v>4.7869088536627806E-09</v>
      </c>
      <c r="N440" s="41">
        <v>0</v>
      </c>
    </row>
    <row r="441" spans="1:14" ht="12.75">
      <c r="A441" s="64">
        <v>55122</v>
      </c>
      <c r="B441" s="67"/>
      <c r="C441" s="29">
        <v>414</v>
      </c>
      <c r="D441" s="33">
        <v>-7.777998689562082E-09</v>
      </c>
      <c r="E441" s="33">
        <v>0</v>
      </c>
      <c r="F441" s="33">
        <v>-3.196437817628253E-11</v>
      </c>
      <c r="G441" s="33">
        <v>-3.196437817628253E-11</v>
      </c>
      <c r="I441" s="41">
        <v>-3.1964378176282534E-11</v>
      </c>
      <c r="J441" s="41">
        <v>1.515854470326547E-11</v>
      </c>
      <c r="K441" s="41">
        <f t="shared" si="8"/>
        <v>1.7441867647913226E-10</v>
      </c>
      <c r="L441" s="41">
        <v>-4.7122922879548E-11</v>
      </c>
      <c r="M441" s="41">
        <v>4.834031776542329E-09</v>
      </c>
      <c r="N441" s="41">
        <v>0</v>
      </c>
    </row>
    <row r="442" spans="1:14" ht="12.75">
      <c r="A442" s="64">
        <v>55153</v>
      </c>
      <c r="B442" s="67"/>
      <c r="C442" s="32">
        <v>415</v>
      </c>
      <c r="D442" s="33">
        <v>-7.777998689562082E-09</v>
      </c>
      <c r="E442" s="33">
        <v>0</v>
      </c>
      <c r="F442" s="33">
        <v>-3.302985744882528E-11</v>
      </c>
      <c r="G442" s="33">
        <v>-3.302985744882528E-11</v>
      </c>
      <c r="I442" s="41">
        <v>-3.302985744882528E-11</v>
      </c>
      <c r="J442" s="41">
        <v>1.581802620213018E-11</v>
      </c>
      <c r="K442" s="41">
        <f t="shared" si="8"/>
        <v>1.762619801560979E-10</v>
      </c>
      <c r="L442" s="41">
        <v>-4.884788365095546E-11</v>
      </c>
      <c r="M442" s="41">
        <v>4.882879660193284E-09</v>
      </c>
      <c r="N442" s="41">
        <v>0</v>
      </c>
    </row>
    <row r="443" spans="1:14" ht="12.75">
      <c r="A443" s="64">
        <v>55184</v>
      </c>
      <c r="B443" s="67"/>
      <c r="C443" s="29">
        <v>416</v>
      </c>
      <c r="D443" s="33">
        <v>-7.777998689562082E-09</v>
      </c>
      <c r="E443" s="33">
        <v>0</v>
      </c>
      <c r="F443" s="33">
        <v>-3.302985744882528E-11</v>
      </c>
      <c r="G443" s="33">
        <v>-3.302985744882528E-11</v>
      </c>
      <c r="I443" s="41">
        <v>-3.302985744882528E-11</v>
      </c>
      <c r="J443" s="41">
        <v>1.5977867332521355E-11</v>
      </c>
      <c r="K443" s="41">
        <f t="shared" si="8"/>
        <v>1.7811131553231756E-10</v>
      </c>
      <c r="L443" s="41">
        <v>-4.900772478134664E-11</v>
      </c>
      <c r="M443" s="41">
        <v>4.931887384974631E-09</v>
      </c>
      <c r="N443" s="41">
        <v>0</v>
      </c>
    </row>
    <row r="444" spans="1:14" ht="12.75">
      <c r="A444" s="64">
        <v>55212</v>
      </c>
      <c r="B444" s="67"/>
      <c r="C444" s="32">
        <v>417</v>
      </c>
      <c r="D444" s="33">
        <v>-7.777998689562082E-09</v>
      </c>
      <c r="E444" s="33">
        <v>0</v>
      </c>
      <c r="F444" s="33">
        <v>-2.983341963119703E-11</v>
      </c>
      <c r="G444" s="33">
        <v>-2.983341963119703E-11</v>
      </c>
      <c r="I444" s="41">
        <v>-2.983341963119703E-11</v>
      </c>
      <c r="J444" s="41">
        <v>1.457646716003613E-11</v>
      </c>
      <c r="K444" s="41">
        <f t="shared" si="8"/>
        <v>1.797871487823484E-10</v>
      </c>
      <c r="L444" s="41">
        <v>-4.440988679123316E-11</v>
      </c>
      <c r="M444" s="41">
        <v>4.976297271765864E-09</v>
      </c>
      <c r="N444" s="41">
        <v>0</v>
      </c>
    </row>
    <row r="445" spans="1:14" ht="12.75">
      <c r="A445" s="64">
        <v>55243</v>
      </c>
      <c r="B445" s="67"/>
      <c r="C445" s="29">
        <v>418</v>
      </c>
      <c r="D445" s="33">
        <v>-7.777998689562082E-09</v>
      </c>
      <c r="E445" s="33">
        <v>0</v>
      </c>
      <c r="F445" s="33">
        <v>-3.302985744882528E-11</v>
      </c>
      <c r="G445" s="33">
        <v>-3.302985744882528E-11</v>
      </c>
      <c r="I445" s="41">
        <v>-3.302985744882528E-11</v>
      </c>
      <c r="J445" s="41">
        <v>1.6283550517056075E-11</v>
      </c>
      <c r="K445" s="41">
        <f t="shared" si="8"/>
        <v>1.8164801929368398E-10</v>
      </c>
      <c r="L445" s="41">
        <v>-4.931340796588136E-11</v>
      </c>
      <c r="M445" s="41">
        <v>5.0256106797317454E-09</v>
      </c>
      <c r="N445" s="41">
        <v>0</v>
      </c>
    </row>
    <row r="446" spans="1:14" ht="12.75">
      <c r="A446" s="64">
        <v>55273</v>
      </c>
      <c r="B446" s="67"/>
      <c r="C446" s="32">
        <v>419</v>
      </c>
      <c r="D446" s="33">
        <v>-7.777998689562082E-09</v>
      </c>
      <c r="E446" s="33">
        <v>0</v>
      </c>
      <c r="F446" s="33">
        <v>-3.196437817628253E-11</v>
      </c>
      <c r="G446" s="33">
        <v>-3.196437817628253E-11</v>
      </c>
      <c r="I446" s="41">
        <v>-3.196437817628253E-11</v>
      </c>
      <c r="J446" s="41">
        <v>1.5914433819150524E-11</v>
      </c>
      <c r="K446" s="41">
        <f t="shared" si="8"/>
        <v>1.8345475448062793E-10</v>
      </c>
      <c r="L446" s="41">
        <v>-4.787881199543305E-11</v>
      </c>
      <c r="M446" s="41">
        <v>5.073489491727179E-09</v>
      </c>
      <c r="N446" s="41">
        <v>0</v>
      </c>
    </row>
    <row r="447" spans="1:14" ht="12.75">
      <c r="A447" s="64">
        <v>55304</v>
      </c>
      <c r="B447" s="67"/>
      <c r="C447" s="29">
        <v>420</v>
      </c>
      <c r="D447" s="33">
        <v>-7.777998689562082E-09</v>
      </c>
      <c r="E447" s="33">
        <v>0</v>
      </c>
      <c r="F447" s="33">
        <v>-3.302985744882528E-11</v>
      </c>
      <c r="G447" s="33">
        <v>-3.302985744882528E-11</v>
      </c>
      <c r="I447" s="41">
        <v>-3.302985744882528E-11</v>
      </c>
      <c r="J447" s="41">
        <v>1.66015850590406E-11</v>
      </c>
      <c r="K447" s="41">
        <f t="shared" si="8"/>
        <v>1.853276262128318E-10</v>
      </c>
      <c r="L447" s="41">
        <v>-4.963144250786588E-11</v>
      </c>
      <c r="M447" s="41">
        <v>5.1231209342350446E-09</v>
      </c>
      <c r="N447" s="41">
        <v>0</v>
      </c>
    </row>
    <row r="448" spans="1:14" ht="12.75">
      <c r="A448" s="64">
        <v>55334</v>
      </c>
      <c r="B448" s="67"/>
      <c r="C448" s="32">
        <v>421</v>
      </c>
      <c r="D448" s="33">
        <v>-7.777998689562082E-09</v>
      </c>
      <c r="E448" s="33">
        <v>0</v>
      </c>
      <c r="F448" s="33">
        <v>-3.196437817628253E-11</v>
      </c>
      <c r="G448" s="33">
        <v>-3.196437817628253E-11</v>
      </c>
      <c r="I448" s="41">
        <v>-3.196437817628253E-11</v>
      </c>
      <c r="J448" s="41">
        <v>1.6223216291744306E-11</v>
      </c>
      <c r="K448" s="41">
        <f t="shared" si="8"/>
        <v>1.8714601348835307E-10</v>
      </c>
      <c r="L448" s="41">
        <v>-4.8187594468026834E-11</v>
      </c>
      <c r="M448" s="41">
        <v>5.171308528703072E-09</v>
      </c>
      <c r="N448" s="41">
        <v>0</v>
      </c>
    </row>
    <row r="449" spans="1:14" ht="12.75">
      <c r="A449" s="64">
        <v>55365</v>
      </c>
      <c r="B449" s="67"/>
      <c r="C449" s="29">
        <v>422</v>
      </c>
      <c r="D449" s="33">
        <v>-7.777998689562082E-09</v>
      </c>
      <c r="E449" s="33">
        <v>0</v>
      </c>
      <c r="F449" s="33">
        <v>-3.302985744882528E-11</v>
      </c>
      <c r="G449" s="33">
        <v>-3.302985744882528E-11</v>
      </c>
      <c r="I449" s="41">
        <v>-3.302985744882528E-11</v>
      </c>
      <c r="J449" s="41">
        <v>1.6921670685589496E-11</v>
      </c>
      <c r="K449" s="41">
        <f t="shared" si="8"/>
        <v>1.8903096384030997E-10</v>
      </c>
      <c r="L449" s="41">
        <v>-4.995152813441478E-11</v>
      </c>
      <c r="M449" s="41">
        <v>5.221260056837487E-09</v>
      </c>
      <c r="N449" s="41">
        <v>0</v>
      </c>
    </row>
    <row r="450" spans="1:14" ht="12.75">
      <c r="A450" s="64">
        <v>55396</v>
      </c>
      <c r="B450" s="67"/>
      <c r="C450" s="32">
        <v>423</v>
      </c>
      <c r="D450" s="33">
        <v>-7.777998689562082E-09</v>
      </c>
      <c r="E450" s="33">
        <v>0</v>
      </c>
      <c r="F450" s="33">
        <v>-3.302985744882528E-11</v>
      </c>
      <c r="G450" s="33">
        <v>-3.302985744882528E-11</v>
      </c>
      <c r="I450" s="41">
        <v>-3.302985744882528E-11</v>
      </c>
      <c r="J450" s="41">
        <v>1.7085123185984887E-11</v>
      </c>
      <c r="K450" s="41">
        <f t="shared" si="8"/>
        <v>1.9092208216869635E-10</v>
      </c>
      <c r="L450" s="41">
        <v>-5.011498063481017E-11</v>
      </c>
      <c r="M450" s="41">
        <v>5.271375037472297E-09</v>
      </c>
      <c r="N450" s="41">
        <v>0</v>
      </c>
    </row>
    <row r="451" spans="1:14" ht="12.75">
      <c r="A451" s="64">
        <v>55426</v>
      </c>
      <c r="B451" s="67"/>
      <c r="C451" s="29">
        <v>424</v>
      </c>
      <c r="D451" s="33">
        <v>-7.777998689562082E-09</v>
      </c>
      <c r="E451" s="33">
        <v>0</v>
      </c>
      <c r="F451" s="33">
        <v>-3.196437817628253E-11</v>
      </c>
      <c r="G451" s="33">
        <v>-3.196437817628253E-11</v>
      </c>
      <c r="I451" s="41">
        <v>-3.196437817628253E-11</v>
      </c>
      <c r="J451" s="41">
        <v>1.669268761866227E-11</v>
      </c>
      <c r="K451" s="41">
        <f t="shared" si="8"/>
        <v>1.9275818522141122E-10</v>
      </c>
      <c r="L451" s="41">
        <v>-4.86570657949448E-11</v>
      </c>
      <c r="M451" s="41">
        <v>5.320032103267242E-09</v>
      </c>
      <c r="N451" s="41">
        <v>0</v>
      </c>
    </row>
    <row r="452" spans="1:14" ht="12.75">
      <c r="A452" s="64">
        <v>55457</v>
      </c>
      <c r="B452" s="67"/>
      <c r="C452" s="32">
        <v>425</v>
      </c>
      <c r="D452" s="33">
        <v>-7.777998689562082E-09</v>
      </c>
      <c r="E452" s="33">
        <v>0</v>
      </c>
      <c r="F452" s="33">
        <v>-3.302985744882528E-11</v>
      </c>
      <c r="G452" s="33">
        <v>-3.302985744882528E-11</v>
      </c>
      <c r="I452" s="41">
        <v>-3.3029857448825276E-11</v>
      </c>
      <c r="J452" s="41">
        <v>1.74083272712467E-11</v>
      </c>
      <c r="K452" s="41">
        <f t="shared" si="8"/>
        <v>1.94661499846428E-10</v>
      </c>
      <c r="L452" s="41">
        <v>-5.0438184720071975E-11</v>
      </c>
      <c r="M452" s="41">
        <v>5.370470287987314E-09</v>
      </c>
      <c r="N452" s="41">
        <v>0</v>
      </c>
    </row>
    <row r="453" spans="1:14" ht="12.75">
      <c r="A453" s="64">
        <v>55487</v>
      </c>
      <c r="B453" s="67"/>
      <c r="C453" s="29">
        <v>426</v>
      </c>
      <c r="D453" s="33">
        <v>-7.777998689562082E-09</v>
      </c>
      <c r="E453" s="33">
        <v>0</v>
      </c>
      <c r="F453" s="33">
        <v>-3.196437817628253E-11</v>
      </c>
      <c r="G453" s="33">
        <v>-3.196437817628253E-11</v>
      </c>
      <c r="I453" s="41">
        <v>-3.1964378176282534E-11</v>
      </c>
      <c r="J453" s="41">
        <v>1.7006489245293157E-11</v>
      </c>
      <c r="K453" s="41">
        <f t="shared" si="8"/>
        <v>1.965094443884557E-10</v>
      </c>
      <c r="L453" s="41">
        <v>-4.897086742157569E-11</v>
      </c>
      <c r="M453" s="41">
        <v>5.41944115540889E-09</v>
      </c>
      <c r="N453" s="41">
        <v>0</v>
      </c>
    </row>
    <row r="454" spans="1:14" ht="12.75">
      <c r="A454" s="64">
        <v>55518</v>
      </c>
      <c r="B454" s="67"/>
      <c r="C454" s="32">
        <v>427</v>
      </c>
      <c r="D454" s="33">
        <v>-7.777998689562082E-09</v>
      </c>
      <c r="E454" s="33">
        <v>0</v>
      </c>
      <c r="F454" s="33">
        <v>-3.302985744882528E-11</v>
      </c>
      <c r="G454" s="33">
        <v>-3.302985744882528E-11</v>
      </c>
      <c r="I454" s="41">
        <v>-3.302985744882528E-11</v>
      </c>
      <c r="J454" s="41">
        <v>1.7733615780754644E-11</v>
      </c>
      <c r="K454" s="41">
        <f t="shared" si="8"/>
        <v>1.9842503396708015E-10</v>
      </c>
      <c r="L454" s="41">
        <v>-5.076347322957993E-11</v>
      </c>
      <c r="M454" s="41">
        <v>5.4702046286384695E-09</v>
      </c>
      <c r="N454" s="41">
        <v>0</v>
      </c>
    </row>
    <row r="455" spans="1:14" ht="12.75">
      <c r="A455" s="64">
        <v>55549</v>
      </c>
      <c r="B455" s="67"/>
      <c r="C455" s="29">
        <v>428</v>
      </c>
      <c r="D455" s="33">
        <v>-7.777998689562082E-09</v>
      </c>
      <c r="E455" s="33">
        <v>0</v>
      </c>
      <c r="F455" s="33">
        <v>-3.302985744882528E-11</v>
      </c>
      <c r="G455" s="33">
        <v>-3.302985744882528E-11</v>
      </c>
      <c r="I455" s="41">
        <v>-3.307876380168303E-11</v>
      </c>
      <c r="J455" s="41">
        <v>1.7850818793075913E-11</v>
      </c>
      <c r="K455" s="41">
        <f t="shared" si="8"/>
        <v>2.002979854276347E-10</v>
      </c>
      <c r="L455" s="41">
        <v>-5.092958259475894E-11</v>
      </c>
      <c r="M455" s="41">
        <v>5.5211342112332286E-09</v>
      </c>
      <c r="N455" s="41">
        <v>0</v>
      </c>
    </row>
    <row r="456" spans="1:14" ht="12.75">
      <c r="A456" s="64">
        <v>55578</v>
      </c>
      <c r="B456" s="67"/>
      <c r="C456" s="32">
        <v>429</v>
      </c>
      <c r="D456" s="33">
        <v>-7.777998689562082E-09</v>
      </c>
      <c r="E456" s="33">
        <v>0</v>
      </c>
      <c r="F456" s="33">
        <v>-3.089889890373978E-11</v>
      </c>
      <c r="G456" s="33">
        <v>-3.089889890373978E-11</v>
      </c>
      <c r="I456" s="41">
        <v>-3.0945075967346174E-11</v>
      </c>
      <c r="J456" s="41">
        <v>1.685462821633532E-11</v>
      </c>
      <c r="K456" s="41">
        <f t="shared" si="8"/>
        <v>2.025761464839339E-10</v>
      </c>
      <c r="L456" s="41">
        <v>-4.7799704183681494E-11</v>
      </c>
      <c r="M456" s="41">
        <v>5.56893391541691E-09</v>
      </c>
      <c r="N456" s="41">
        <v>0</v>
      </c>
    </row>
    <row r="457" spans="1:14" ht="12.75">
      <c r="A457" s="64">
        <v>55609</v>
      </c>
      <c r="B457" s="67"/>
      <c r="C457" s="29">
        <v>430</v>
      </c>
      <c r="D457" s="33">
        <v>-7.777998689562082E-09</v>
      </c>
      <c r="E457" s="33">
        <v>0</v>
      </c>
      <c r="F457" s="33">
        <v>-3.302985744882528E-11</v>
      </c>
      <c r="G457" s="33">
        <v>-3.302985744882528E-11</v>
      </c>
      <c r="I457" s="41">
        <v>-3.3079646490661664E-11</v>
      </c>
      <c r="J457" s="41">
        <v>1.817300027027784E-11</v>
      </c>
      <c r="K457" s="41">
        <f t="shared" si="8"/>
        <v>2.0446559623715566E-10</v>
      </c>
      <c r="L457" s="41">
        <v>-5.1252646760939504E-11</v>
      </c>
      <c r="M457" s="41">
        <v>5.62018656217785E-09</v>
      </c>
      <c r="N457" s="41">
        <v>0</v>
      </c>
    </row>
    <row r="458" spans="1:14" ht="12.75">
      <c r="A458" s="64">
        <v>55639</v>
      </c>
      <c r="B458" s="67"/>
      <c r="C458" s="32">
        <v>431</v>
      </c>
      <c r="D458" s="33">
        <v>-7.777998689562082E-09</v>
      </c>
      <c r="E458" s="33">
        <v>0</v>
      </c>
      <c r="F458" s="33">
        <v>-3.196437817628253E-11</v>
      </c>
      <c r="G458" s="33">
        <v>-3.196437817628253E-11</v>
      </c>
      <c r="I458" s="41">
        <v>-3.201300456274946E-11</v>
      </c>
      <c r="J458" s="41">
        <v>1.774863106042959E-11</v>
      </c>
      <c r="K458" s="41">
        <f t="shared" si="8"/>
        <v>2.0629979347843473E-10</v>
      </c>
      <c r="L458" s="41">
        <v>-4.9761635623179053E-11</v>
      </c>
      <c r="M458" s="41">
        <v>5.6699481978010285E-09</v>
      </c>
      <c r="N458" s="41">
        <v>0</v>
      </c>
    </row>
    <row r="459" spans="1:14" ht="12.75">
      <c r="A459" s="64">
        <v>55670</v>
      </c>
      <c r="B459" s="67"/>
      <c r="C459" s="32">
        <v>432</v>
      </c>
      <c r="D459" s="33">
        <v>-7.777998689562082E-09</v>
      </c>
      <c r="E459" s="33">
        <v>0</v>
      </c>
      <c r="F459" s="33">
        <v>-3.302985744882528E-11</v>
      </c>
      <c r="G459" s="33">
        <v>-3.302985744882528E-11</v>
      </c>
      <c r="I459" s="41">
        <v>-3.125899729129906E-11</v>
      </c>
      <c r="J459" s="41">
        <v>1.8502638331879995E-11</v>
      </c>
      <c r="K459" s="41">
        <f aca="true" t="shared" si="9" ref="K459:K522">SUM(J448:J459)</f>
        <v>2.0820084675127412E-10</v>
      </c>
      <c r="L459" s="41">
        <v>-4.9761635623179053E-11</v>
      </c>
      <c r="M459" s="41">
        <v>5.719709833424207E-09</v>
      </c>
      <c r="N459" s="41">
        <v>0</v>
      </c>
    </row>
    <row r="460" spans="1:14" ht="12.75">
      <c r="A460" s="64">
        <v>55700</v>
      </c>
      <c r="B460" s="67"/>
      <c r="C460" s="32">
        <v>433</v>
      </c>
      <c r="D460" s="33">
        <v>-7.777998689562082E-09</v>
      </c>
      <c r="E460" s="33">
        <v>0</v>
      </c>
      <c r="F460" s="33">
        <v>-3.196437817628253E-11</v>
      </c>
      <c r="G460" s="33">
        <v>-3.196437817628253E-11</v>
      </c>
      <c r="I460" s="41">
        <v>-3.169870862190543E-11</v>
      </c>
      <c r="J460" s="41">
        <v>1.8062927001273622E-11</v>
      </c>
      <c r="K460" s="41">
        <f t="shared" si="9"/>
        <v>2.100405574608034E-10</v>
      </c>
      <c r="L460" s="41">
        <v>-4.9761635623179053E-11</v>
      </c>
      <c r="M460" s="41">
        <v>5.769471469047386E-09</v>
      </c>
      <c r="N460" s="41">
        <v>0</v>
      </c>
    </row>
    <row r="461" spans="1:14" ht="12.75">
      <c r="A461" s="64">
        <v>55731</v>
      </c>
      <c r="B461" s="67"/>
      <c r="C461" s="32">
        <v>434</v>
      </c>
      <c r="D461" s="33">
        <v>-7.777998689562082E-09</v>
      </c>
      <c r="E461" s="33">
        <v>0</v>
      </c>
      <c r="F461" s="33">
        <v>-3.302985744882528E-11</v>
      </c>
      <c r="G461" s="33">
        <v>-3.302985744882528E-11</v>
      </c>
      <c r="I461" s="41">
        <v>-3.0934224819093564E-11</v>
      </c>
      <c r="J461" s="41">
        <v>1.8827410804085493E-11</v>
      </c>
      <c r="K461" s="41">
        <f t="shared" si="9"/>
        <v>2.119462975792994E-10</v>
      </c>
      <c r="L461" s="41">
        <v>-4.9761635623179053E-11</v>
      </c>
      <c r="M461" s="41">
        <v>5.819233104670565E-09</v>
      </c>
      <c r="N461" s="41">
        <v>0</v>
      </c>
    </row>
    <row r="462" spans="1:14" ht="12.75">
      <c r="A462" s="64">
        <v>55762</v>
      </c>
      <c r="B462" s="67"/>
      <c r="C462" s="32">
        <v>435</v>
      </c>
      <c r="D462" s="33">
        <v>-7.777998689562082E-09</v>
      </c>
      <c r="E462" s="33">
        <v>0</v>
      </c>
      <c r="F462" s="33">
        <v>-3.302985744882528E-11</v>
      </c>
      <c r="G462" s="33">
        <v>-3.302985744882528E-11</v>
      </c>
      <c r="I462" s="41">
        <v>-3.077183858299081E-11</v>
      </c>
      <c r="J462" s="41">
        <v>1.898979704018824E-11</v>
      </c>
      <c r="K462" s="41">
        <f t="shared" si="9"/>
        <v>2.1385097143350276E-10</v>
      </c>
      <c r="L462" s="41">
        <v>-4.9761635623179053E-11</v>
      </c>
      <c r="M462" s="41">
        <v>5.868994740293744E-09</v>
      </c>
      <c r="N462" s="41">
        <v>0</v>
      </c>
    </row>
    <row r="463" spans="1:14" ht="12.75">
      <c r="A463" s="64">
        <v>55792</v>
      </c>
      <c r="B463" s="67"/>
      <c r="C463" s="32">
        <v>436</v>
      </c>
      <c r="D463" s="33">
        <v>-7.777998689562082E-09</v>
      </c>
      <c r="E463" s="33">
        <v>0</v>
      </c>
      <c r="F463" s="33">
        <v>-3.196437817628253E-11</v>
      </c>
      <c r="G463" s="33">
        <v>-3.196437817628253E-11</v>
      </c>
      <c r="I463" s="41">
        <v>-3.1227264710639384E-11</v>
      </c>
      <c r="J463" s="41">
        <v>1.8534370912539666E-11</v>
      </c>
      <c r="K463" s="41">
        <f t="shared" si="9"/>
        <v>2.156926547273802E-10</v>
      </c>
      <c r="L463" s="41">
        <v>-4.9761635623179053E-11</v>
      </c>
      <c r="M463" s="41">
        <v>5.918756375916923E-09</v>
      </c>
      <c r="N463" s="41">
        <v>0</v>
      </c>
    </row>
    <row r="464" spans="1:14" ht="12.75">
      <c r="A464" s="64">
        <v>55823</v>
      </c>
      <c r="B464" s="67"/>
      <c r="C464" s="32">
        <v>437</v>
      </c>
      <c r="D464" s="33">
        <v>-7.777998689562082E-09</v>
      </c>
      <c r="E464" s="33">
        <v>0</v>
      </c>
      <c r="F464" s="33">
        <v>-3.302985744882528E-11</v>
      </c>
      <c r="G464" s="33">
        <v>-3.302985744882528E-11</v>
      </c>
      <c r="I464" s="41">
        <v>-3.0447066110785316E-11</v>
      </c>
      <c r="J464" s="41">
        <v>1.931456951239374E-11</v>
      </c>
      <c r="K464" s="41">
        <f t="shared" si="9"/>
        <v>2.1759889696852726E-10</v>
      </c>
      <c r="L464" s="41">
        <v>-4.9761635623179053E-11</v>
      </c>
      <c r="M464" s="41">
        <v>5.9685180115401015E-09</v>
      </c>
      <c r="N464" s="41">
        <v>0</v>
      </c>
    </row>
    <row r="465" spans="1:14" ht="12.75">
      <c r="A465" s="64">
        <v>55853</v>
      </c>
      <c r="B465" s="67"/>
      <c r="C465" s="32">
        <v>438</v>
      </c>
      <c r="D465" s="33">
        <v>-7.777998689562082E-09</v>
      </c>
      <c r="E465" s="33">
        <v>0</v>
      </c>
      <c r="F465" s="33">
        <v>-3.196437817628253E-11</v>
      </c>
      <c r="G465" s="33">
        <v>-3.196437817628253E-11</v>
      </c>
      <c r="I465" s="41">
        <v>-3.091296876979535E-11</v>
      </c>
      <c r="J465" s="41">
        <v>1.8848666853383698E-11</v>
      </c>
      <c r="K465" s="41">
        <f t="shared" si="9"/>
        <v>2.1944107457661776E-10</v>
      </c>
      <c r="L465" s="41">
        <v>-4.9761635623179053E-11</v>
      </c>
      <c r="M465" s="41">
        <v>6.01827964716328E-09</v>
      </c>
      <c r="N465" s="41">
        <v>0</v>
      </c>
    </row>
    <row r="466" spans="1:14" ht="12.75">
      <c r="A466" s="64">
        <v>55884</v>
      </c>
      <c r="B466" s="67"/>
      <c r="C466" s="32">
        <v>439</v>
      </c>
      <c r="D466" s="33">
        <v>-7.777998689562082E-09</v>
      </c>
      <c r="E466" s="33">
        <v>0</v>
      </c>
      <c r="F466" s="33">
        <v>-3.302985744882528E-11</v>
      </c>
      <c r="G466" s="33">
        <v>-3.302985744882528E-11</v>
      </c>
      <c r="I466" s="41">
        <v>-3.012229363857982E-11</v>
      </c>
      <c r="J466" s="41">
        <v>1.9639341984599236E-11</v>
      </c>
      <c r="K466" s="41">
        <f t="shared" si="9"/>
        <v>2.2134680078046236E-10</v>
      </c>
      <c r="L466" s="41">
        <v>-4.9761635623179053E-11</v>
      </c>
      <c r="M466" s="41">
        <v>6.068041282786459E-09</v>
      </c>
      <c r="N466" s="41">
        <v>0</v>
      </c>
    </row>
    <row r="467" spans="1:14" ht="12.75">
      <c r="A467" s="64">
        <v>55915</v>
      </c>
      <c r="B467" s="67"/>
      <c r="C467" s="32">
        <v>440</v>
      </c>
      <c r="D467" s="33">
        <v>-7.777998689562082E-09</v>
      </c>
      <c r="E467" s="33">
        <v>0</v>
      </c>
      <c r="F467" s="33">
        <v>-3.302985744882528E-11</v>
      </c>
      <c r="G467" s="33">
        <v>-3.302985744882528E-11</v>
      </c>
      <c r="I467" s="41">
        <v>-2.990565609228336E-11</v>
      </c>
      <c r="J467" s="41">
        <v>1.985597953089569E-11</v>
      </c>
      <c r="K467" s="41">
        <f t="shared" si="9"/>
        <v>2.2335196151828213E-10</v>
      </c>
      <c r="L467" s="41">
        <v>-4.9761635623179053E-11</v>
      </c>
      <c r="M467" s="41">
        <v>6.117802918409638E-09</v>
      </c>
      <c r="N467" s="41">
        <v>0</v>
      </c>
    </row>
    <row r="468" spans="1:14" ht="12.75">
      <c r="A468" s="64">
        <v>55943</v>
      </c>
      <c r="B468" s="67"/>
      <c r="C468" s="32">
        <v>441</v>
      </c>
      <c r="D468" s="33">
        <v>-7.777998689562082E-09</v>
      </c>
      <c r="E468" s="33">
        <v>0</v>
      </c>
      <c r="F468" s="33">
        <v>-2.983341963119703E-11</v>
      </c>
      <c r="G468" s="33">
        <v>-2.983341963119703E-11</v>
      </c>
      <c r="I468" s="41">
        <v>-3.168012921987946E-11</v>
      </c>
      <c r="J468" s="41">
        <v>1.8081506403299595E-11</v>
      </c>
      <c r="K468" s="41">
        <f t="shared" si="9"/>
        <v>2.245788397052464E-10</v>
      </c>
      <c r="L468" s="41">
        <v>-4.9761635623179053E-11</v>
      </c>
      <c r="M468" s="41">
        <v>6.167564554032817E-09</v>
      </c>
      <c r="N468" s="41">
        <v>0</v>
      </c>
    </row>
    <row r="469" spans="1:14" ht="12.75">
      <c r="A469" s="64">
        <v>55974</v>
      </c>
      <c r="B469" s="67"/>
      <c r="C469" s="32">
        <v>442</v>
      </c>
      <c r="D469" s="33">
        <v>-7.777998689562082E-09</v>
      </c>
      <c r="E469" s="33">
        <v>0</v>
      </c>
      <c r="F469" s="33">
        <v>-3.302985744882528E-11</v>
      </c>
      <c r="G469" s="33">
        <v>-3.302985744882528E-11</v>
      </c>
      <c r="I469" s="41">
        <v>-2.957999383248278E-11</v>
      </c>
      <c r="J469" s="41">
        <v>2.0181641790696273E-11</v>
      </c>
      <c r="K469" s="41">
        <f t="shared" si="9"/>
        <v>2.2658748122566483E-10</v>
      </c>
      <c r="L469" s="41">
        <v>-4.9761635623179053E-11</v>
      </c>
      <c r="M469" s="41">
        <v>6.217326189655996E-09</v>
      </c>
      <c r="N469" s="41">
        <v>0</v>
      </c>
    </row>
    <row r="470" spans="1:14" ht="12.75">
      <c r="A470" s="64">
        <v>56004</v>
      </c>
      <c r="B470" s="67"/>
      <c r="C470" s="32">
        <v>443</v>
      </c>
      <c r="D470" s="33">
        <v>-7.777998689562082E-09</v>
      </c>
      <c r="E470" s="33">
        <v>0</v>
      </c>
      <c r="F470" s="33">
        <v>-3.196437817628253E-11</v>
      </c>
      <c r="G470" s="33">
        <v>-3.196437817628253E-11</v>
      </c>
      <c r="I470" s="41">
        <v>-3.0073436022601733E-11</v>
      </c>
      <c r="J470" s="41">
        <v>1.968819960057732E-11</v>
      </c>
      <c r="K470" s="41">
        <f t="shared" si="9"/>
        <v>2.2852704976581256E-10</v>
      </c>
      <c r="L470" s="41">
        <v>-4.9761635623179053E-11</v>
      </c>
      <c r="M470" s="41">
        <v>6.2670878252791745E-09</v>
      </c>
      <c r="N470" s="41">
        <v>0</v>
      </c>
    </row>
    <row r="471" spans="1:14" ht="12.75">
      <c r="A471" s="64">
        <v>56035</v>
      </c>
      <c r="B471" s="67"/>
      <c r="C471" s="32">
        <v>444</v>
      </c>
      <c r="D471" s="33">
        <v>-7.777998689562082E-09</v>
      </c>
      <c r="E471" s="33">
        <v>0</v>
      </c>
      <c r="F471" s="33">
        <v>-3.302985744882528E-11</v>
      </c>
      <c r="G471" s="33">
        <v>-3.302985744882528E-11</v>
      </c>
      <c r="I471" s="41">
        <v>-2.92543315726822E-11</v>
      </c>
      <c r="J471" s="41">
        <v>2.0507304050496853E-11</v>
      </c>
      <c r="K471" s="41">
        <f t="shared" si="9"/>
        <v>2.3053171548442943E-10</v>
      </c>
      <c r="L471" s="41">
        <v>-4.9761635623179053E-11</v>
      </c>
      <c r="M471" s="41">
        <v>6.316849460902353E-09</v>
      </c>
      <c r="N471" s="41">
        <v>0</v>
      </c>
    </row>
    <row r="472" spans="1:14" ht="12.75">
      <c r="A472" s="64">
        <v>56065</v>
      </c>
      <c r="B472" s="67"/>
      <c r="C472" s="32">
        <v>445</v>
      </c>
      <c r="D472" s="33">
        <v>-7.777998689562082E-09</v>
      </c>
      <c r="E472" s="33">
        <v>0</v>
      </c>
      <c r="F472" s="33">
        <v>-3.196437817628253E-11</v>
      </c>
      <c r="G472" s="33">
        <v>-3.196437817628253E-11</v>
      </c>
      <c r="I472" s="41">
        <v>-2.9758278996988265E-11</v>
      </c>
      <c r="J472" s="41">
        <v>2.0003356626190785E-11</v>
      </c>
      <c r="K472" s="41">
        <f t="shared" si="9"/>
        <v>2.3247214510934657E-10</v>
      </c>
      <c r="L472" s="41">
        <v>-4.9761635623179053E-11</v>
      </c>
      <c r="M472" s="41">
        <v>6.366611096525532E-09</v>
      </c>
      <c r="N472" s="41">
        <v>0</v>
      </c>
    </row>
    <row r="473" spans="1:14" ht="12.75">
      <c r="A473" s="64">
        <v>56096</v>
      </c>
      <c r="B473" s="67"/>
      <c r="C473" s="32">
        <v>446</v>
      </c>
      <c r="D473" s="33">
        <v>-7.777998689562082E-09</v>
      </c>
      <c r="E473" s="33">
        <v>0</v>
      </c>
      <c r="F473" s="33">
        <v>-3.302985744882528E-11</v>
      </c>
      <c r="G473" s="33">
        <v>-3.302985744882528E-11</v>
      </c>
      <c r="I473" s="41">
        <v>-2.8928669312881617E-11</v>
      </c>
      <c r="J473" s="41">
        <v>2.0832966310297436E-11</v>
      </c>
      <c r="K473" s="41">
        <f t="shared" si="9"/>
        <v>2.3447770061555854E-10</v>
      </c>
      <c r="L473" s="41">
        <v>-4.9761635623179053E-11</v>
      </c>
      <c r="M473" s="41">
        <v>6.416372732148711E-09</v>
      </c>
      <c r="N473" s="41">
        <v>0</v>
      </c>
    </row>
    <row r="474" spans="1:14" ht="12.75">
      <c r="A474" s="64">
        <v>56127</v>
      </c>
      <c r="B474" s="67"/>
      <c r="C474" s="32">
        <v>447</v>
      </c>
      <c r="D474" s="33">
        <v>-7.777998689562082E-09</v>
      </c>
      <c r="E474" s="33">
        <v>0</v>
      </c>
      <c r="F474" s="33">
        <v>-3.302985744882528E-11</v>
      </c>
      <c r="G474" s="33">
        <v>-3.302985744882528E-11</v>
      </c>
      <c r="I474" s="41">
        <v>-2.876583818298133E-11</v>
      </c>
      <c r="J474" s="41">
        <v>2.0995797440197723E-11</v>
      </c>
      <c r="K474" s="41">
        <f t="shared" si="9"/>
        <v>2.36483701015568E-10</v>
      </c>
      <c r="L474" s="41">
        <v>-4.9761635623179053E-11</v>
      </c>
      <c r="M474" s="41">
        <v>6.46613436777189E-09</v>
      </c>
      <c r="N474" s="41">
        <v>0</v>
      </c>
    </row>
    <row r="475" spans="1:14" ht="12.75">
      <c r="A475" s="64">
        <v>56157</v>
      </c>
      <c r="B475" s="67"/>
      <c r="C475" s="32">
        <v>448</v>
      </c>
      <c r="D475" s="33">
        <v>-7.777998689562082E-09</v>
      </c>
      <c r="E475" s="33">
        <v>0</v>
      </c>
      <c r="F475" s="33">
        <v>-3.196437817628253E-11</v>
      </c>
      <c r="G475" s="33">
        <v>-3.196437817628253E-11</v>
      </c>
      <c r="I475" s="41">
        <v>-2.9285543458568073E-11</v>
      </c>
      <c r="J475" s="41">
        <v>2.047609216461098E-11</v>
      </c>
      <c r="K475" s="41">
        <f t="shared" si="9"/>
        <v>2.384254222676393E-10</v>
      </c>
      <c r="L475" s="41">
        <v>-4.9761635623179053E-11</v>
      </c>
      <c r="M475" s="41">
        <v>6.515896003395069E-09</v>
      </c>
      <c r="N475" s="41">
        <v>0</v>
      </c>
    </row>
    <row r="476" spans="1:14" ht="12.75">
      <c r="A476" s="64">
        <v>56188</v>
      </c>
      <c r="B476" s="67"/>
      <c r="C476" s="32">
        <v>449</v>
      </c>
      <c r="D476" s="33">
        <v>-7.777998689562082E-09</v>
      </c>
      <c r="E476" s="33">
        <v>0</v>
      </c>
      <c r="F476" s="33">
        <v>-3.302985744882528E-11</v>
      </c>
      <c r="G476" s="33">
        <v>-3.302985744882528E-11</v>
      </c>
      <c r="I476" s="41">
        <v>-2.8440175923180747E-11</v>
      </c>
      <c r="J476" s="41">
        <v>2.1321459699998307E-11</v>
      </c>
      <c r="K476" s="41">
        <f t="shared" si="9"/>
        <v>2.4043231245524387E-10</v>
      </c>
      <c r="L476" s="41">
        <v>-4.9761635623179053E-11</v>
      </c>
      <c r="M476" s="41">
        <v>6.5656576390182475E-09</v>
      </c>
      <c r="N476" s="41">
        <v>0</v>
      </c>
    </row>
    <row r="477" spans="1:14" ht="12.75">
      <c r="A477" s="64">
        <v>56218</v>
      </c>
      <c r="B477" s="67"/>
      <c r="C477" s="32">
        <v>450</v>
      </c>
      <c r="D477" s="33">
        <v>-7.777998689562082E-09</v>
      </c>
      <c r="E477" s="33">
        <v>0</v>
      </c>
      <c r="F477" s="33">
        <v>-3.196437817628253E-11</v>
      </c>
      <c r="G477" s="33">
        <v>-3.196437817628253E-11</v>
      </c>
      <c r="I477" s="41">
        <v>-2.897038643295461E-11</v>
      </c>
      <c r="J477" s="41">
        <v>2.0791249190224445E-11</v>
      </c>
      <c r="K477" s="41">
        <f t="shared" si="9"/>
        <v>2.423748947920846E-10</v>
      </c>
      <c r="L477" s="41">
        <v>-4.9761635623179053E-11</v>
      </c>
      <c r="M477" s="41">
        <v>6.615419274641426E-09</v>
      </c>
      <c r="N477" s="41">
        <v>0</v>
      </c>
    </row>
    <row r="478" spans="1:14" ht="12.75">
      <c r="A478" s="64">
        <v>56249</v>
      </c>
      <c r="B478" s="67"/>
      <c r="C478" s="32">
        <v>451</v>
      </c>
      <c r="D478" s="33">
        <v>-7.777998689562082E-09</v>
      </c>
      <c r="E478" s="33">
        <v>0</v>
      </c>
      <c r="F478" s="33">
        <v>-3.302985744882528E-11</v>
      </c>
      <c r="G478" s="33">
        <v>-3.302985744882528E-11</v>
      </c>
      <c r="I478" s="41">
        <v>-2.8114513663380167E-11</v>
      </c>
      <c r="J478" s="41">
        <v>2.1647121959798887E-11</v>
      </c>
      <c r="K478" s="41">
        <f t="shared" si="9"/>
        <v>2.443826747672843E-10</v>
      </c>
      <c r="L478" s="41">
        <v>-4.9761635623179053E-11</v>
      </c>
      <c r="M478" s="41">
        <v>6.665180910264605E-09</v>
      </c>
      <c r="N478" s="41">
        <v>0</v>
      </c>
    </row>
    <row r="479" spans="1:14" ht="12.75">
      <c r="A479" s="64">
        <v>56280</v>
      </c>
      <c r="B479" s="67"/>
      <c r="C479" s="32">
        <v>452</v>
      </c>
      <c r="D479" s="33">
        <v>-7.777998689562082E-09</v>
      </c>
      <c r="E479" s="33">
        <v>0</v>
      </c>
      <c r="F479" s="33">
        <v>-3.302985744882528E-11</v>
      </c>
      <c r="G479" s="33">
        <v>-3.302985744882528E-11</v>
      </c>
      <c r="I479" s="41">
        <v>-2.7951682533479873E-11</v>
      </c>
      <c r="J479" s="41">
        <v>2.180995308969918E-11</v>
      </c>
      <c r="K479" s="41">
        <f t="shared" si="9"/>
        <v>2.463366483260878E-10</v>
      </c>
      <c r="L479" s="41">
        <v>-4.9761635623179053E-11</v>
      </c>
      <c r="M479" s="41">
        <v>6.714942545887784E-09</v>
      </c>
      <c r="N479" s="41">
        <v>0</v>
      </c>
    </row>
    <row r="480" spans="1:14" ht="12.75">
      <c r="A480" s="64">
        <v>56308</v>
      </c>
      <c r="B480" s="67"/>
      <c r="C480" s="32">
        <v>453</v>
      </c>
      <c r="D480" s="33">
        <v>-7.777998689562082E-09</v>
      </c>
      <c r="E480" s="33">
        <v>0</v>
      </c>
      <c r="F480" s="33">
        <v>-2.983341963119703E-11</v>
      </c>
      <c r="G480" s="33">
        <v>-2.983341963119703E-11</v>
      </c>
      <c r="I480" s="41">
        <v>-2.991524987644404E-11</v>
      </c>
      <c r="J480" s="41">
        <v>1.984638574673501E-11</v>
      </c>
      <c r="K480" s="41">
        <f t="shared" si="9"/>
        <v>2.481015276695232E-10</v>
      </c>
      <c r="L480" s="41">
        <v>-4.9761635623179053E-11</v>
      </c>
      <c r="M480" s="41">
        <v>6.764704181510963E-09</v>
      </c>
      <c r="N480" s="41">
        <v>0</v>
      </c>
    </row>
    <row r="481" spans="1:14" ht="12.75">
      <c r="A481" s="64">
        <v>56339</v>
      </c>
      <c r="B481" s="67"/>
      <c r="C481" s="32">
        <v>454</v>
      </c>
      <c r="D481" s="33">
        <v>-7.777998689562082E-09</v>
      </c>
      <c r="E481" s="33">
        <v>0</v>
      </c>
      <c r="F481" s="33">
        <v>-3.302985744882528E-11</v>
      </c>
      <c r="G481" s="33">
        <v>-3.302985744882528E-11</v>
      </c>
      <c r="I481" s="41">
        <v>-2.762602027367929E-11</v>
      </c>
      <c r="J481" s="41">
        <v>2.2135615349499764E-11</v>
      </c>
      <c r="K481" s="41">
        <f t="shared" si="9"/>
        <v>2.500555012283267E-10</v>
      </c>
      <c r="L481" s="41">
        <v>-4.9761635623179053E-11</v>
      </c>
      <c r="M481" s="41">
        <v>6.814465817134142E-09</v>
      </c>
      <c r="N481" s="41">
        <v>0</v>
      </c>
    </row>
    <row r="482" spans="1:14" ht="12.75">
      <c r="A482" s="64">
        <v>56369</v>
      </c>
      <c r="B482" s="67"/>
      <c r="C482" s="32">
        <v>455</v>
      </c>
      <c r="D482" s="33">
        <v>-7.777998689562082E-09</v>
      </c>
      <c r="E482" s="33">
        <v>0</v>
      </c>
      <c r="F482" s="33">
        <v>-3.196437817628253E-11</v>
      </c>
      <c r="G482" s="33">
        <v>-3.196437817628253E-11</v>
      </c>
      <c r="I482" s="41">
        <v>-2.8182493868920936E-11</v>
      </c>
      <c r="J482" s="41">
        <v>2.1579141754258118E-11</v>
      </c>
      <c r="K482" s="41">
        <f t="shared" si="9"/>
        <v>2.519464433820075E-10</v>
      </c>
      <c r="L482" s="41">
        <v>-4.9761635623179053E-11</v>
      </c>
      <c r="M482" s="41">
        <v>6.8642274527573205E-09</v>
      </c>
      <c r="N482" s="41">
        <v>0</v>
      </c>
    </row>
    <row r="483" spans="1:14" ht="12.75">
      <c r="A483" s="64">
        <v>56400</v>
      </c>
      <c r="B483" s="67"/>
      <c r="C483" s="32">
        <v>456</v>
      </c>
      <c r="D483" s="33">
        <v>-7.777998689562082E-09</v>
      </c>
      <c r="E483" s="33">
        <v>0</v>
      </c>
      <c r="F483" s="33">
        <v>-3.302985744882528E-11</v>
      </c>
      <c r="G483" s="33">
        <v>-3.302985744882528E-11</v>
      </c>
      <c r="I483" s="41">
        <v>-2.7300358013878713E-11</v>
      </c>
      <c r="J483" s="41">
        <v>2.246127760930034E-11</v>
      </c>
      <c r="K483" s="41">
        <f t="shared" si="9"/>
        <v>2.53900416940811E-10</v>
      </c>
      <c r="L483" s="41">
        <v>-4.9761635623179053E-11</v>
      </c>
      <c r="M483" s="41">
        <v>6.913989088380499E-09</v>
      </c>
      <c r="N483" s="41">
        <v>0</v>
      </c>
    </row>
    <row r="484" spans="1:14" ht="12.75">
      <c r="A484" s="64">
        <v>56430</v>
      </c>
      <c r="B484" s="67"/>
      <c r="C484" s="32">
        <v>457</v>
      </c>
      <c r="D484" s="33">
        <v>-7.777998689562082E-09</v>
      </c>
      <c r="E484" s="33">
        <v>0</v>
      </c>
      <c r="F484" s="33">
        <v>-3.196437817628253E-11</v>
      </c>
      <c r="G484" s="33">
        <v>-3.196437817628253E-11</v>
      </c>
      <c r="I484" s="41">
        <v>-2.786733684330747E-11</v>
      </c>
      <c r="J484" s="41">
        <v>2.1894298779871582E-11</v>
      </c>
      <c r="K484" s="41">
        <f t="shared" si="9"/>
        <v>2.5579135909449175E-10</v>
      </c>
      <c r="L484" s="41">
        <v>-4.9761635623179053E-11</v>
      </c>
      <c r="M484" s="41">
        <v>6.963750724003678E-09</v>
      </c>
      <c r="N484" s="41">
        <v>0</v>
      </c>
    </row>
    <row r="485" spans="1:14" ht="12.75">
      <c r="A485" s="64">
        <v>56461</v>
      </c>
      <c r="B485" s="67"/>
      <c r="C485" s="32">
        <v>458</v>
      </c>
      <c r="D485" s="33">
        <v>-7.777998689562082E-09</v>
      </c>
      <c r="E485" s="33">
        <v>0</v>
      </c>
      <c r="F485" s="33">
        <v>-3.302985744882528E-11</v>
      </c>
      <c r="G485" s="33">
        <v>-3.302985744882528E-11</v>
      </c>
      <c r="I485" s="41">
        <v>-2.697469575407813E-11</v>
      </c>
      <c r="J485" s="41">
        <v>2.2786939869100924E-11</v>
      </c>
      <c r="K485" s="41">
        <f t="shared" si="9"/>
        <v>2.5774533265329524E-10</v>
      </c>
      <c r="L485" s="41">
        <v>-4.9761635623179053E-11</v>
      </c>
      <c r="M485" s="41">
        <v>7.013512359626857E-09</v>
      </c>
      <c r="N485" s="41">
        <v>0</v>
      </c>
    </row>
    <row r="486" spans="1:14" ht="12.75">
      <c r="A486" s="64">
        <v>56492</v>
      </c>
      <c r="B486" s="67"/>
      <c r="C486" s="32">
        <v>459</v>
      </c>
      <c r="D486" s="33">
        <v>-7.777998689562082E-09</v>
      </c>
      <c r="E486" s="33">
        <v>0</v>
      </c>
      <c r="F486" s="33">
        <v>-3.302985744882528E-11</v>
      </c>
      <c r="G486" s="33">
        <v>-3.302985744882528E-11</v>
      </c>
      <c r="I486" s="41">
        <v>-2.681186462417784E-11</v>
      </c>
      <c r="J486" s="41">
        <v>2.2949770999001214E-11</v>
      </c>
      <c r="K486" s="41">
        <f t="shared" si="9"/>
        <v>2.596993062120987E-10</v>
      </c>
      <c r="L486" s="41">
        <v>-4.9761635623179053E-11</v>
      </c>
      <c r="M486" s="41">
        <v>7.063273995250036E-09</v>
      </c>
      <c r="N486" s="41">
        <v>0</v>
      </c>
    </row>
    <row r="487" spans="1:14" ht="12.75">
      <c r="A487" s="64">
        <v>56522</v>
      </c>
      <c r="B487" s="67"/>
      <c r="C487" s="32">
        <v>460</v>
      </c>
      <c r="D487" s="33">
        <v>-7.777998689562082E-09</v>
      </c>
      <c r="E487" s="33">
        <v>0</v>
      </c>
      <c r="F487" s="33">
        <v>-3.196437817628253E-11</v>
      </c>
      <c r="G487" s="33">
        <v>-3.196437817628253E-11</v>
      </c>
      <c r="I487" s="41">
        <v>-2.7394601304887273E-11</v>
      </c>
      <c r="J487" s="41">
        <v>2.236703431829178E-11</v>
      </c>
      <c r="K487" s="41">
        <f t="shared" si="9"/>
        <v>2.6159024836577954E-10</v>
      </c>
      <c r="L487" s="41">
        <v>-4.9761635623179053E-11</v>
      </c>
      <c r="M487" s="41">
        <v>7.113035630873215E-09</v>
      </c>
      <c r="N487" s="41">
        <v>0</v>
      </c>
    </row>
    <row r="488" spans="1:14" ht="12.75">
      <c r="A488" s="64">
        <v>56553</v>
      </c>
      <c r="B488" s="67"/>
      <c r="C488" s="32">
        <v>461</v>
      </c>
      <c r="D488" s="33">
        <v>-7.777998689562082E-09</v>
      </c>
      <c r="E488" s="33">
        <v>0</v>
      </c>
      <c r="F488" s="33">
        <v>-3.302985744882528E-11</v>
      </c>
      <c r="G488" s="33">
        <v>-3.302985744882528E-11</v>
      </c>
      <c r="I488" s="41">
        <v>-2.6486202364377256E-11</v>
      </c>
      <c r="J488" s="41">
        <v>2.3275433258801798E-11</v>
      </c>
      <c r="K488" s="41">
        <f t="shared" si="9"/>
        <v>2.63544221924583E-10</v>
      </c>
      <c r="L488" s="41">
        <v>-4.9761635623179053E-11</v>
      </c>
      <c r="M488" s="41">
        <v>7.1627972664963935E-09</v>
      </c>
      <c r="N488" s="41">
        <v>0</v>
      </c>
    </row>
    <row r="489" spans="1:14" ht="12.75">
      <c r="A489" s="64">
        <v>56583</v>
      </c>
      <c r="B489" s="67"/>
      <c r="C489" s="32">
        <v>462</v>
      </c>
      <c r="D489" s="33">
        <v>-7.777998689562082E-09</v>
      </c>
      <c r="E489" s="33">
        <v>0</v>
      </c>
      <c r="F489" s="33">
        <v>-3.196437817628253E-11</v>
      </c>
      <c r="G489" s="33">
        <v>-3.196437817628253E-11</v>
      </c>
      <c r="I489" s="41">
        <v>-2.7079444279273808E-11</v>
      </c>
      <c r="J489" s="41">
        <v>2.2682191343905245E-11</v>
      </c>
      <c r="K489" s="41">
        <f t="shared" si="9"/>
        <v>2.6543516407826384E-10</v>
      </c>
      <c r="L489" s="41">
        <v>-4.9761635623179053E-11</v>
      </c>
      <c r="M489" s="41">
        <v>7.212558902119572E-09</v>
      </c>
      <c r="N489" s="41">
        <v>0</v>
      </c>
    </row>
    <row r="490" spans="1:14" ht="12.75">
      <c r="A490" s="64">
        <v>56614</v>
      </c>
      <c r="B490" s="67"/>
      <c r="C490" s="32">
        <v>463</v>
      </c>
      <c r="D490" s="33">
        <v>-7.777998689562082E-09</v>
      </c>
      <c r="E490" s="33">
        <v>0</v>
      </c>
      <c r="F490" s="33">
        <v>-3.302985744882528E-11</v>
      </c>
      <c r="G490" s="33">
        <v>-3.302985744882528E-11</v>
      </c>
      <c r="I490" s="41">
        <v>-2.6160540104576672E-11</v>
      </c>
      <c r="J490" s="41">
        <v>2.360109551860238E-11</v>
      </c>
      <c r="K490" s="41">
        <f t="shared" si="9"/>
        <v>2.6738913763706737E-10</v>
      </c>
      <c r="L490" s="41">
        <v>-4.9761635623179053E-11</v>
      </c>
      <c r="M490" s="41">
        <v>7.262320537742751E-09</v>
      </c>
      <c r="N490" s="41">
        <v>0</v>
      </c>
    </row>
    <row r="491" spans="1:14" ht="12.75">
      <c r="A491" s="64">
        <v>56645</v>
      </c>
      <c r="B491" s="67"/>
      <c r="C491" s="32">
        <v>464</v>
      </c>
      <c r="D491" s="33">
        <v>-7.777998689562082E-09</v>
      </c>
      <c r="E491" s="33">
        <v>0</v>
      </c>
      <c r="F491" s="33">
        <v>-3.302985744882528E-11</v>
      </c>
      <c r="G491" s="33">
        <v>-3.302985744882528E-11</v>
      </c>
      <c r="I491" s="41">
        <v>-2.5997708974676385E-11</v>
      </c>
      <c r="J491" s="41">
        <v>2.3763926648502668E-11</v>
      </c>
      <c r="K491" s="41">
        <f t="shared" si="9"/>
        <v>2.6934311119587085E-10</v>
      </c>
      <c r="L491" s="41">
        <v>-4.9761635623179053E-11</v>
      </c>
      <c r="M491" s="41">
        <v>7.31208217336593E-09</v>
      </c>
      <c r="N491" s="41">
        <v>0</v>
      </c>
    </row>
    <row r="492" spans="1:14" ht="12.75">
      <c r="A492" s="64">
        <v>56673</v>
      </c>
      <c r="B492" s="67"/>
      <c r="C492" s="32">
        <v>465</v>
      </c>
      <c r="D492" s="33">
        <v>-7.777998689562082E-09</v>
      </c>
      <c r="E492" s="33">
        <v>0</v>
      </c>
      <c r="F492" s="33">
        <v>-2.983341963119703E-11</v>
      </c>
      <c r="G492" s="33">
        <v>-2.983341963119703E-11</v>
      </c>
      <c r="I492" s="41">
        <v>-2.8150370533008638E-11</v>
      </c>
      <c r="J492" s="41">
        <v>2.1611265090170416E-11</v>
      </c>
      <c r="K492" s="41">
        <f t="shared" si="9"/>
        <v>2.7110799053930625E-10</v>
      </c>
      <c r="L492" s="41">
        <v>-4.9761635623179053E-11</v>
      </c>
      <c r="M492" s="41">
        <v>7.361843808989109E-09</v>
      </c>
      <c r="N492" s="41">
        <v>0</v>
      </c>
    </row>
    <row r="493" spans="1:14" ht="12.75">
      <c r="A493" s="64">
        <v>56704</v>
      </c>
      <c r="B493" s="67"/>
      <c r="C493" s="32">
        <v>466</v>
      </c>
      <c r="D493" s="33">
        <v>-7.777998689562082E-09</v>
      </c>
      <c r="E493" s="33">
        <v>0</v>
      </c>
      <c r="F493" s="33">
        <v>-3.302985744882528E-11</v>
      </c>
      <c r="G493" s="33">
        <v>-3.302985744882528E-11</v>
      </c>
      <c r="I493" s="41">
        <v>-2.5672046714875805E-11</v>
      </c>
      <c r="J493" s="41">
        <v>2.4089588908303248E-11</v>
      </c>
      <c r="K493" s="41">
        <f t="shared" si="9"/>
        <v>2.7306196409810973E-10</v>
      </c>
      <c r="L493" s="41">
        <v>-4.9761635623179053E-11</v>
      </c>
      <c r="M493" s="41">
        <v>7.411605444612288E-09</v>
      </c>
      <c r="N493" s="41">
        <v>0</v>
      </c>
    </row>
    <row r="494" spans="1:14" ht="12.75">
      <c r="A494" s="64">
        <v>56734</v>
      </c>
      <c r="B494" s="67"/>
      <c r="C494" s="32">
        <v>467</v>
      </c>
      <c r="D494" s="33">
        <v>-7.777998689562082E-09</v>
      </c>
      <c r="E494" s="33">
        <v>0</v>
      </c>
      <c r="F494" s="33">
        <v>-3.196437817628253E-11</v>
      </c>
      <c r="G494" s="33">
        <v>-3.196437817628253E-11</v>
      </c>
      <c r="I494" s="41">
        <v>-2.629155171524014E-11</v>
      </c>
      <c r="J494" s="41">
        <v>2.3470083907938912E-11</v>
      </c>
      <c r="K494" s="41">
        <f t="shared" si="9"/>
        <v>2.749529062517905E-10</v>
      </c>
      <c r="L494" s="41">
        <v>-4.9761635623179053E-11</v>
      </c>
      <c r="M494" s="41">
        <v>7.461367080235467E-09</v>
      </c>
      <c r="N494" s="41">
        <v>0</v>
      </c>
    </row>
    <row r="495" spans="1:14" ht="12.75">
      <c r="A495" s="64">
        <v>56765</v>
      </c>
      <c r="B495" s="67"/>
      <c r="C495" s="32">
        <v>468</v>
      </c>
      <c r="D495" s="33">
        <v>-7.777998689562082E-09</v>
      </c>
      <c r="E495" s="33">
        <v>0</v>
      </c>
      <c r="F495" s="33">
        <v>-3.302985744882528E-11</v>
      </c>
      <c r="G495" s="33">
        <v>-3.302985744882528E-11</v>
      </c>
      <c r="I495" s="41">
        <v>-2.5346384455075222E-11</v>
      </c>
      <c r="J495" s="41">
        <v>2.4415251168103832E-11</v>
      </c>
      <c r="K495" s="41">
        <f t="shared" si="9"/>
        <v>2.76906879810594E-10</v>
      </c>
      <c r="L495" s="41">
        <v>-4.9761635623179053E-11</v>
      </c>
      <c r="M495" s="41">
        <v>7.511128715858645E-09</v>
      </c>
      <c r="N495" s="41">
        <v>0</v>
      </c>
    </row>
    <row r="496" spans="1:14" ht="12.75">
      <c r="A496" s="64">
        <v>56795</v>
      </c>
      <c r="B496" s="67"/>
      <c r="C496" s="32">
        <v>469</v>
      </c>
      <c r="D496" s="33">
        <v>-7.777998689562082E-09</v>
      </c>
      <c r="E496" s="33">
        <v>0</v>
      </c>
      <c r="F496" s="33">
        <v>-3.196437817628253E-11</v>
      </c>
      <c r="G496" s="33">
        <v>-3.196437817628253E-11</v>
      </c>
      <c r="I496" s="41">
        <v>-2.5976394689626677E-11</v>
      </c>
      <c r="J496" s="41">
        <v>2.3785240933552377E-11</v>
      </c>
      <c r="K496" s="41">
        <f t="shared" si="9"/>
        <v>2.787978219642748E-10</v>
      </c>
      <c r="L496" s="41">
        <v>-4.9761635623179053E-11</v>
      </c>
      <c r="M496" s="41">
        <v>7.560890351481824E-09</v>
      </c>
      <c r="N496" s="41">
        <v>0</v>
      </c>
    </row>
    <row r="497" spans="1:14" ht="12.75">
      <c r="A497" s="64">
        <v>56826</v>
      </c>
      <c r="B497" s="67"/>
      <c r="C497" s="32">
        <v>470</v>
      </c>
      <c r="D497" s="33">
        <v>-7.777998689562082E-09</v>
      </c>
      <c r="E497" s="33">
        <v>0</v>
      </c>
      <c r="F497" s="33">
        <v>-3.302985744882528E-11</v>
      </c>
      <c r="G497" s="33">
        <v>-3.302985744882528E-11</v>
      </c>
      <c r="I497" s="41">
        <v>-2.5020722195274635E-11</v>
      </c>
      <c r="J497" s="41">
        <v>2.4740913427904418E-11</v>
      </c>
      <c r="K497" s="41">
        <f t="shared" si="9"/>
        <v>2.807517955230783E-10</v>
      </c>
      <c r="L497" s="41">
        <v>-4.9761635623179053E-11</v>
      </c>
      <c r="M497" s="41">
        <v>7.610651987105003E-09</v>
      </c>
      <c r="N497" s="41">
        <v>0</v>
      </c>
    </row>
    <row r="498" spans="1:14" ht="12.75">
      <c r="A498" s="64">
        <v>56857</v>
      </c>
      <c r="B498" s="67"/>
      <c r="C498" s="32">
        <v>471</v>
      </c>
      <c r="D498" s="33">
        <v>-7.777998689562082E-09</v>
      </c>
      <c r="E498" s="33">
        <v>0</v>
      </c>
      <c r="F498" s="33">
        <v>-3.302985744882528E-11</v>
      </c>
      <c r="G498" s="33">
        <v>-3.302985744882528E-11</v>
      </c>
      <c r="I498" s="41">
        <v>-2.485789106537435E-11</v>
      </c>
      <c r="J498" s="41">
        <v>2.4903744557804702E-11</v>
      </c>
      <c r="K498" s="41">
        <f t="shared" si="9"/>
        <v>2.827057690818818E-10</v>
      </c>
      <c r="L498" s="41">
        <v>-4.9761635623179053E-11</v>
      </c>
      <c r="M498" s="41">
        <v>7.660413622728182E-09</v>
      </c>
      <c r="N498" s="41">
        <v>0</v>
      </c>
    </row>
    <row r="499" spans="1:14" ht="12.75">
      <c r="A499" s="64">
        <v>56887</v>
      </c>
      <c r="B499" s="67"/>
      <c r="C499" s="32">
        <v>472</v>
      </c>
      <c r="D499" s="33">
        <v>-7.777998689562082E-09</v>
      </c>
      <c r="E499" s="33">
        <v>0</v>
      </c>
      <c r="F499" s="33">
        <v>-3.196437817628253E-11</v>
      </c>
      <c r="G499" s="33">
        <v>-3.196437817628253E-11</v>
      </c>
      <c r="I499" s="41">
        <v>-2.5503659151206475E-11</v>
      </c>
      <c r="J499" s="41">
        <v>2.4257976471972578E-11</v>
      </c>
      <c r="K499" s="41">
        <f t="shared" si="9"/>
        <v>2.845967112355626E-10</v>
      </c>
      <c r="L499" s="41">
        <v>-4.9761635623179053E-11</v>
      </c>
      <c r="M499" s="41">
        <v>7.71017525835136E-09</v>
      </c>
      <c r="N499" s="41">
        <v>0</v>
      </c>
    </row>
    <row r="500" spans="1:14" ht="12.75">
      <c r="A500" s="64">
        <v>56918</v>
      </c>
      <c r="B500" s="67"/>
      <c r="C500" s="32">
        <v>473</v>
      </c>
      <c r="D500" s="33">
        <v>-7.777998689562082E-09</v>
      </c>
      <c r="E500" s="33">
        <v>0</v>
      </c>
      <c r="F500" s="33">
        <v>-3.302985744882528E-11</v>
      </c>
      <c r="G500" s="33">
        <v>-3.302985744882528E-11</v>
      </c>
      <c r="I500" s="41">
        <v>-2.4532228805573768E-11</v>
      </c>
      <c r="J500" s="41">
        <v>2.5229406817605285E-11</v>
      </c>
      <c r="K500" s="41">
        <f t="shared" si="9"/>
        <v>2.8655068479436606E-10</v>
      </c>
      <c r="L500" s="41">
        <v>-4.9761635623179053E-11</v>
      </c>
      <c r="M500" s="41">
        <v>7.75993689397454E-09</v>
      </c>
      <c r="N500" s="41">
        <v>0</v>
      </c>
    </row>
    <row r="501" spans="1:14" ht="12.75">
      <c r="A501" s="64">
        <v>56948</v>
      </c>
      <c r="B501" s="67"/>
      <c r="C501" s="32">
        <v>474</v>
      </c>
      <c r="D501" s="33">
        <v>-7.777998689562082E-09</v>
      </c>
      <c r="E501" s="33">
        <v>0</v>
      </c>
      <c r="F501" s="33">
        <v>-3.196437817628253E-11</v>
      </c>
      <c r="G501" s="33">
        <v>-3.196437817628253E-11</v>
      </c>
      <c r="I501" s="41">
        <v>-2.518850212559301E-11</v>
      </c>
      <c r="J501" s="41">
        <v>2.4573133497586043E-11</v>
      </c>
      <c r="K501" s="41">
        <f t="shared" si="9"/>
        <v>2.8844162694804683E-10</v>
      </c>
      <c r="L501" s="41">
        <v>-4.9761635623179053E-11</v>
      </c>
      <c r="M501" s="41">
        <v>7.809698529597718E-09</v>
      </c>
      <c r="N501" s="41">
        <v>0</v>
      </c>
    </row>
    <row r="502" spans="1:14" ht="12.75">
      <c r="A502" s="64">
        <v>56979</v>
      </c>
      <c r="B502" s="67"/>
      <c r="C502" s="32">
        <v>475</v>
      </c>
      <c r="D502" s="33">
        <v>-7.777998689562082E-09</v>
      </c>
      <c r="E502" s="33">
        <v>0</v>
      </c>
      <c r="F502" s="33">
        <v>-3.302985744882528E-11</v>
      </c>
      <c r="G502" s="33">
        <v>-3.302985744882528E-11</v>
      </c>
      <c r="I502" s="41">
        <v>-2.4206566545773188E-11</v>
      </c>
      <c r="J502" s="41">
        <v>2.5555069077405866E-11</v>
      </c>
      <c r="K502" s="41">
        <f t="shared" si="9"/>
        <v>2.9039560050685036E-10</v>
      </c>
      <c r="L502" s="41">
        <v>-4.9761635623179053E-11</v>
      </c>
      <c r="M502" s="41">
        <v>7.859460165220897E-09</v>
      </c>
      <c r="N502" s="41">
        <v>0</v>
      </c>
    </row>
    <row r="503" spans="1:14" ht="12.75">
      <c r="A503" s="64">
        <v>57010</v>
      </c>
      <c r="B503" s="67"/>
      <c r="C503" s="32">
        <v>476</v>
      </c>
      <c r="D503" s="33">
        <v>-7.777998689562082E-09</v>
      </c>
      <c r="E503" s="33">
        <v>0</v>
      </c>
      <c r="F503" s="33">
        <v>-3.302985744882528E-11</v>
      </c>
      <c r="G503" s="33">
        <v>-3.302985744882528E-11</v>
      </c>
      <c r="I503" s="41">
        <v>-2.4114002902778104E-11</v>
      </c>
      <c r="J503" s="41">
        <v>2.564763272040095E-11</v>
      </c>
      <c r="K503" s="41">
        <f t="shared" si="9"/>
        <v>2.9227930657874865E-10</v>
      </c>
      <c r="L503" s="41">
        <v>-4.9761635623179053E-11</v>
      </c>
      <c r="M503" s="41">
        <v>7.909221800844076E-09</v>
      </c>
      <c r="N503" s="41">
        <v>0</v>
      </c>
    </row>
    <row r="504" spans="1:14" ht="12.75">
      <c r="A504" s="64">
        <v>57039</v>
      </c>
      <c r="B504" s="67"/>
      <c r="C504" s="32">
        <v>477</v>
      </c>
      <c r="D504" s="33">
        <v>-7.777998689562082E-09</v>
      </c>
      <c r="E504" s="33">
        <v>0</v>
      </c>
      <c r="F504" s="33">
        <v>-3.089889890373978E-11</v>
      </c>
      <c r="G504" s="33">
        <v>-3.089889890373978E-11</v>
      </c>
      <c r="I504" s="41">
        <v>-2.5616779179998175E-11</v>
      </c>
      <c r="J504" s="41">
        <v>2.414485644318088E-11</v>
      </c>
      <c r="K504" s="41">
        <f t="shared" si="9"/>
        <v>2.948128979317591E-10</v>
      </c>
      <c r="L504" s="41">
        <v>-4.9761635623179053E-11</v>
      </c>
      <c r="M504" s="41">
        <v>7.958983436467255E-09</v>
      </c>
      <c r="N504" s="41">
        <v>0</v>
      </c>
    </row>
    <row r="505" spans="1:14" ht="12.75">
      <c r="A505" s="64">
        <v>57070</v>
      </c>
      <c r="B505" s="67"/>
      <c r="C505" s="32">
        <v>478</v>
      </c>
      <c r="D505" s="33">
        <v>-7.777998689562082E-09</v>
      </c>
      <c r="E505" s="33">
        <v>0</v>
      </c>
      <c r="F505" s="33">
        <v>-3.302985744882528E-11</v>
      </c>
      <c r="G505" s="33">
        <v>-3.302985744882528E-11</v>
      </c>
      <c r="I505" s="41">
        <v>-2.3789230430572606E-11</v>
      </c>
      <c r="J505" s="41">
        <v>2.5972405192606447E-11</v>
      </c>
      <c r="K505" s="41">
        <f t="shared" si="9"/>
        <v>2.966957142160623E-10</v>
      </c>
      <c r="L505" s="41">
        <v>-4.9761635623179053E-11</v>
      </c>
      <c r="M505" s="41">
        <v>8.008745072090434E-09</v>
      </c>
      <c r="N505" s="41">
        <v>0</v>
      </c>
    </row>
    <row r="506" spans="1:14" ht="12.75">
      <c r="A506" s="64">
        <v>57100</v>
      </c>
      <c r="B506" s="67"/>
      <c r="C506" s="32">
        <v>479</v>
      </c>
      <c r="D506" s="33">
        <v>-7.777998689562082E-09</v>
      </c>
      <c r="E506" s="33">
        <v>0</v>
      </c>
      <c r="F506" s="33">
        <v>-3.196437817628253E-11</v>
      </c>
      <c r="G506" s="33">
        <v>-3.196437817628253E-11</v>
      </c>
      <c r="I506" s="41">
        <v>-2.4469901982492737E-11</v>
      </c>
      <c r="J506" s="41">
        <v>2.5291733640686316E-11</v>
      </c>
      <c r="K506" s="41">
        <f t="shared" si="9"/>
        <v>2.9851736394880964E-10</v>
      </c>
      <c r="L506" s="41">
        <v>-4.9761635623179053E-11</v>
      </c>
      <c r="M506" s="41">
        <v>8.058506707713613E-09</v>
      </c>
      <c r="N506" s="41">
        <v>0</v>
      </c>
    </row>
    <row r="507" spans="1:14" ht="12.75">
      <c r="A507" s="64">
        <v>57131</v>
      </c>
      <c r="B507" s="67"/>
      <c r="C507" s="32">
        <v>480</v>
      </c>
      <c r="D507" s="33">
        <v>-7.777998689562082E-09</v>
      </c>
      <c r="E507" s="33">
        <v>0</v>
      </c>
      <c r="F507" s="33">
        <v>-3.302985744882528E-11</v>
      </c>
      <c r="G507" s="33">
        <v>-3.302985744882528E-11</v>
      </c>
      <c r="I507" s="41">
        <v>-2.346445795836711E-11</v>
      </c>
      <c r="J507" s="41">
        <v>2.6297177664811945E-11</v>
      </c>
      <c r="K507" s="41">
        <f t="shared" si="9"/>
        <v>3.0039929044551783E-10</v>
      </c>
      <c r="L507" s="41">
        <v>-4.9761635623179053E-11</v>
      </c>
      <c r="M507" s="41">
        <v>8.108268343336791E-09</v>
      </c>
      <c r="N507" s="41">
        <v>0</v>
      </c>
    </row>
    <row r="508" spans="1:14" ht="12.75">
      <c r="A508" s="64">
        <v>57161</v>
      </c>
      <c r="B508" s="67"/>
      <c r="C508" s="32">
        <v>481</v>
      </c>
      <c r="D508" s="33">
        <v>-7.777998689562082E-09</v>
      </c>
      <c r="E508" s="33">
        <v>0</v>
      </c>
      <c r="F508" s="33">
        <v>-3.196437817628253E-11</v>
      </c>
      <c r="G508" s="33">
        <v>-3.196437817628253E-11</v>
      </c>
      <c r="I508" s="41">
        <v>-2.4155606041648706E-11</v>
      </c>
      <c r="J508" s="41">
        <v>2.5606029581530348E-11</v>
      </c>
      <c r="K508" s="41">
        <f t="shared" si="9"/>
        <v>3.022200790934958E-10</v>
      </c>
      <c r="L508" s="41">
        <v>-4.9761635623179053E-11</v>
      </c>
      <c r="M508" s="41">
        <v>8.15802997895997E-09</v>
      </c>
      <c r="N508" s="41">
        <v>0</v>
      </c>
    </row>
    <row r="509" spans="1:14" ht="12.75">
      <c r="A509" s="64">
        <v>57192</v>
      </c>
      <c r="B509" s="67"/>
      <c r="C509" s="32">
        <v>482</v>
      </c>
      <c r="D509" s="33">
        <v>-7.777998689562082E-09</v>
      </c>
      <c r="E509" s="33">
        <v>0</v>
      </c>
      <c r="F509" s="33">
        <v>-3.302985744882528E-11</v>
      </c>
      <c r="G509" s="33">
        <v>-3.302985744882528E-11</v>
      </c>
      <c r="I509" s="41">
        <v>-2.313968548616161E-11</v>
      </c>
      <c r="J509" s="41">
        <v>2.6621950137017443E-11</v>
      </c>
      <c r="K509" s="41">
        <f t="shared" si="9"/>
        <v>3.0410111580260877E-10</v>
      </c>
      <c r="L509" s="41">
        <v>-4.9761635623179053E-11</v>
      </c>
      <c r="M509" s="41">
        <v>8.207791614583149E-09</v>
      </c>
      <c r="N509" s="41">
        <v>0</v>
      </c>
    </row>
    <row r="510" spans="1:14" ht="12.75">
      <c r="A510" s="64">
        <v>57223</v>
      </c>
      <c r="B510" s="67"/>
      <c r="C510" s="32">
        <v>483</v>
      </c>
      <c r="D510" s="33">
        <v>-7.777998689562082E-09</v>
      </c>
      <c r="E510" s="33">
        <v>0</v>
      </c>
      <c r="F510" s="33">
        <v>-3.302985744882528E-11</v>
      </c>
      <c r="G510" s="33">
        <v>-3.302985744882528E-11</v>
      </c>
      <c r="I510" s="41">
        <v>-2.2977299250058863E-11</v>
      </c>
      <c r="J510" s="41">
        <v>2.678433637312019E-11</v>
      </c>
      <c r="K510" s="41">
        <f t="shared" si="9"/>
        <v>3.059817076179243E-10</v>
      </c>
      <c r="L510" s="41">
        <v>-4.9761635623179053E-11</v>
      </c>
      <c r="M510" s="41">
        <v>8.257553250206328E-09</v>
      </c>
      <c r="N510" s="41">
        <v>0</v>
      </c>
    </row>
    <row r="511" spans="1:14" ht="12.75">
      <c r="A511" s="64">
        <v>57253</v>
      </c>
      <c r="B511" s="67"/>
      <c r="C511" s="32">
        <v>484</v>
      </c>
      <c r="D511" s="33">
        <v>-7.777998689562082E-09</v>
      </c>
      <c r="E511" s="33">
        <v>0</v>
      </c>
      <c r="F511" s="33">
        <v>-3.196437817628253E-11</v>
      </c>
      <c r="G511" s="33">
        <v>-3.196437817628253E-11</v>
      </c>
      <c r="I511" s="41">
        <v>-2.3684162130382662E-11</v>
      </c>
      <c r="J511" s="41">
        <v>2.6077473492796392E-11</v>
      </c>
      <c r="K511" s="41">
        <f t="shared" si="9"/>
        <v>3.078012046387481E-10</v>
      </c>
      <c r="L511" s="41">
        <v>-4.9761635623179053E-11</v>
      </c>
      <c r="M511" s="41">
        <v>8.307314885829507E-09</v>
      </c>
      <c r="N511" s="41">
        <v>0</v>
      </c>
    </row>
    <row r="512" spans="1:14" ht="12.75">
      <c r="A512" s="64">
        <v>57284</v>
      </c>
      <c r="B512" s="67"/>
      <c r="C512" s="32">
        <v>485</v>
      </c>
      <c r="D512" s="33">
        <v>-7.777998689562082E-09</v>
      </c>
      <c r="E512" s="33">
        <v>0</v>
      </c>
      <c r="F512" s="33">
        <v>-3.302985744882528E-11</v>
      </c>
      <c r="G512" s="33">
        <v>-3.302985744882528E-11</v>
      </c>
      <c r="I512" s="41">
        <v>-2.2652526777853366E-11</v>
      </c>
      <c r="J512" s="41">
        <v>2.7109108845325688E-11</v>
      </c>
      <c r="K512" s="41">
        <f t="shared" si="9"/>
        <v>3.096809066664685E-10</v>
      </c>
      <c r="L512" s="41">
        <v>-4.9761635623179053E-11</v>
      </c>
      <c r="M512" s="41">
        <v>8.357076521452686E-09</v>
      </c>
      <c r="N512" s="41">
        <v>0</v>
      </c>
    </row>
    <row r="513" spans="1:14" ht="12.75">
      <c r="A513" s="64">
        <v>57314</v>
      </c>
      <c r="B513" s="67"/>
      <c r="C513" s="32">
        <v>486</v>
      </c>
      <c r="D513" s="33">
        <v>-7.777998689562082E-09</v>
      </c>
      <c r="E513" s="33">
        <v>0</v>
      </c>
      <c r="F513" s="33">
        <v>-3.196437817628253E-11</v>
      </c>
      <c r="G513" s="33">
        <v>-3.196437817628253E-11</v>
      </c>
      <c r="I513" s="41">
        <v>-2.336986618953863E-11</v>
      </c>
      <c r="J513" s="41">
        <v>2.6391769433640423E-11</v>
      </c>
      <c r="K513" s="41">
        <f t="shared" si="9"/>
        <v>3.1149954260252287E-10</v>
      </c>
      <c r="L513" s="41">
        <v>-4.9761635623179053E-11</v>
      </c>
      <c r="M513" s="41">
        <v>8.406838157075864E-09</v>
      </c>
      <c r="N513" s="41">
        <v>0</v>
      </c>
    </row>
    <row r="514" spans="1:14" ht="12.75">
      <c r="A514" s="64">
        <v>57345</v>
      </c>
      <c r="B514" s="67"/>
      <c r="C514" s="32">
        <v>487</v>
      </c>
      <c r="D514" s="33">
        <v>-7.777998689562082E-09</v>
      </c>
      <c r="E514" s="33">
        <v>0</v>
      </c>
      <c r="F514" s="33">
        <v>-3.302985744882528E-11</v>
      </c>
      <c r="G514" s="33">
        <v>-3.302985744882528E-11</v>
      </c>
      <c r="I514" s="41">
        <v>-2.2327754305647868E-11</v>
      </c>
      <c r="J514" s="41">
        <v>2.7433881317531186E-11</v>
      </c>
      <c r="K514" s="41">
        <f t="shared" si="9"/>
        <v>3.1337835484264824E-10</v>
      </c>
      <c r="L514" s="41">
        <v>-4.9761635623179053E-11</v>
      </c>
      <c r="M514" s="41">
        <v>8.456599792699043E-09</v>
      </c>
      <c r="N514" s="41">
        <v>0</v>
      </c>
    </row>
    <row r="515" spans="1:14" ht="12.75">
      <c r="A515" s="64">
        <v>57376</v>
      </c>
      <c r="B515" s="67"/>
      <c r="C515" s="32">
        <v>488</v>
      </c>
      <c r="D515" s="33">
        <v>-7.777998689562082E-09</v>
      </c>
      <c r="E515" s="33">
        <v>0</v>
      </c>
      <c r="F515" s="33">
        <v>-3.302985744882528E-11</v>
      </c>
      <c r="G515" s="33">
        <v>-3.302985744882528E-11</v>
      </c>
      <c r="I515" s="41">
        <v>-2.208976185706941E-11</v>
      </c>
      <c r="J515" s="41">
        <v>2.7671873766109644E-11</v>
      </c>
      <c r="K515" s="41">
        <f t="shared" si="9"/>
        <v>3.1540259588835687E-10</v>
      </c>
      <c r="L515" s="41">
        <v>-4.9761635623179053E-11</v>
      </c>
      <c r="M515" s="41">
        <v>8.506361428322222E-09</v>
      </c>
      <c r="N515" s="41">
        <v>0</v>
      </c>
    </row>
    <row r="516" spans="1:14" ht="12.75">
      <c r="A516" s="64">
        <v>57404</v>
      </c>
      <c r="B516" s="67"/>
      <c r="C516" s="32">
        <v>489</v>
      </c>
      <c r="D516" s="33">
        <v>-7.777998689562082E-09</v>
      </c>
      <c r="E516" s="33">
        <v>0</v>
      </c>
      <c r="F516" s="33">
        <v>-2.983341963119703E-11</v>
      </c>
      <c r="G516" s="33">
        <v>-2.983341963119703E-11</v>
      </c>
      <c r="I516" s="41">
        <v>-2.4620611846137817E-11</v>
      </c>
      <c r="J516" s="41">
        <v>2.5141023777041237E-11</v>
      </c>
      <c r="K516" s="41">
        <f t="shared" si="9"/>
        <v>3.163987632222173E-10</v>
      </c>
      <c r="L516" s="41">
        <v>-4.9761635623179053E-11</v>
      </c>
      <c r="M516" s="41">
        <v>8.556123063945401E-09</v>
      </c>
      <c r="N516" s="41">
        <v>0</v>
      </c>
    </row>
    <row r="517" spans="1:14" ht="12.75">
      <c r="A517" s="64">
        <v>57435</v>
      </c>
      <c r="B517" s="67"/>
      <c r="C517" s="32">
        <v>490</v>
      </c>
      <c r="D517" s="33">
        <v>-7.777998689562082E-09</v>
      </c>
      <c r="E517" s="33">
        <v>0</v>
      </c>
      <c r="F517" s="33">
        <v>-3.302985744882528E-11</v>
      </c>
      <c r="G517" s="33">
        <v>-3.302985744882528E-11</v>
      </c>
      <c r="I517" s="41">
        <v>-2.1764099597268826E-11</v>
      </c>
      <c r="J517" s="41">
        <v>2.7997536025910227E-11</v>
      </c>
      <c r="K517" s="41">
        <f t="shared" si="9"/>
        <v>3.18423894055521E-10</v>
      </c>
      <c r="L517" s="41">
        <v>-4.9761635623179053E-11</v>
      </c>
      <c r="M517" s="41">
        <v>8.60588469956858E-09</v>
      </c>
      <c r="N517" s="41">
        <v>0</v>
      </c>
    </row>
    <row r="518" spans="1:14" ht="12.75">
      <c r="A518" s="64">
        <v>57465</v>
      </c>
      <c r="B518" s="67"/>
      <c r="C518" s="32">
        <v>491</v>
      </c>
      <c r="D518" s="33">
        <v>-7.777998689562082E-09</v>
      </c>
      <c r="E518" s="33">
        <v>0</v>
      </c>
      <c r="F518" s="33">
        <v>-3.196437817628253E-11</v>
      </c>
      <c r="G518" s="33">
        <v>-3.196437817628253E-11</v>
      </c>
      <c r="I518" s="41">
        <v>-2.250966740787855E-11</v>
      </c>
      <c r="J518" s="41">
        <v>2.7251968215300504E-11</v>
      </c>
      <c r="K518" s="41">
        <f t="shared" si="9"/>
        <v>3.203841286301352E-10</v>
      </c>
      <c r="L518" s="41">
        <v>-4.9761635623179053E-11</v>
      </c>
      <c r="M518" s="41">
        <v>8.655646335191759E-09</v>
      </c>
      <c r="N518" s="41">
        <v>0</v>
      </c>
    </row>
    <row r="519" spans="1:14" ht="12.75">
      <c r="A519" s="64">
        <v>57496</v>
      </c>
      <c r="B519" s="67"/>
      <c r="C519" s="32">
        <v>492</v>
      </c>
      <c r="D519" s="33">
        <v>-7.777998689562082E-09</v>
      </c>
      <c r="E519" s="33">
        <v>0</v>
      </c>
      <c r="F519" s="33">
        <v>-3.302985744882528E-11</v>
      </c>
      <c r="G519" s="33">
        <v>-3.302985744882528E-11</v>
      </c>
      <c r="I519" s="41">
        <v>-2.1438437337468243E-11</v>
      </c>
      <c r="J519" s="41">
        <v>2.832319828571081E-11</v>
      </c>
      <c r="K519" s="41">
        <f t="shared" si="9"/>
        <v>3.224101492510341E-10</v>
      </c>
      <c r="L519" s="41">
        <v>-4.9761635623179053E-11</v>
      </c>
      <c r="M519" s="41">
        <v>8.705407970814937E-09</v>
      </c>
      <c r="N519" s="41">
        <v>0</v>
      </c>
    </row>
    <row r="520" spans="1:14" ht="12.75">
      <c r="A520" s="64">
        <v>57526</v>
      </c>
      <c r="B520" s="67"/>
      <c r="C520" s="32">
        <v>493</v>
      </c>
      <c r="D520" s="33">
        <v>-7.777998689562082E-09</v>
      </c>
      <c r="E520" s="33">
        <v>0</v>
      </c>
      <c r="F520" s="33">
        <v>-3.196437817628253E-11</v>
      </c>
      <c r="G520" s="33">
        <v>-3.196437817628253E-11</v>
      </c>
      <c r="I520" s="41">
        <v>-2.2194510382265085E-11</v>
      </c>
      <c r="J520" s="41">
        <v>2.7567125240913968E-11</v>
      </c>
      <c r="K520" s="41">
        <f t="shared" si="9"/>
        <v>3.243712449104178E-10</v>
      </c>
      <c r="L520" s="41">
        <v>-4.9761635623179053E-11</v>
      </c>
      <c r="M520" s="41">
        <v>8.755169606438116E-09</v>
      </c>
      <c r="N520" s="41">
        <v>0</v>
      </c>
    </row>
    <row r="521" spans="1:14" ht="12.75">
      <c r="A521" s="64">
        <v>57557</v>
      </c>
      <c r="B521" s="67"/>
      <c r="C521" s="32">
        <v>494</v>
      </c>
      <c r="D521" s="33">
        <v>-7.777998689562082E-09</v>
      </c>
      <c r="E521" s="33">
        <v>0</v>
      </c>
      <c r="F521" s="33">
        <v>-3.302985744882528E-11</v>
      </c>
      <c r="G521" s="33">
        <v>-3.302985744882528E-11</v>
      </c>
      <c r="I521" s="41">
        <v>-2.1112775077667666E-11</v>
      </c>
      <c r="J521" s="41">
        <v>2.8648860545511387E-11</v>
      </c>
      <c r="K521" s="41">
        <f t="shared" si="9"/>
        <v>3.2639815531891166E-10</v>
      </c>
      <c r="L521" s="41">
        <v>-4.9761635623179053E-11</v>
      </c>
      <c r="M521" s="41">
        <v>8.804931242061295E-09</v>
      </c>
      <c r="N521" s="41">
        <v>0</v>
      </c>
    </row>
    <row r="522" spans="1:14" ht="12.75">
      <c r="A522" s="64">
        <v>57588</v>
      </c>
      <c r="B522" s="67"/>
      <c r="C522" s="32">
        <v>495</v>
      </c>
      <c r="D522" s="33">
        <v>-7.777998689562082E-09</v>
      </c>
      <c r="E522" s="33">
        <v>0</v>
      </c>
      <c r="F522" s="33">
        <v>-3.302985744882528E-11</v>
      </c>
      <c r="G522" s="33">
        <v>-3.302985744882528E-11</v>
      </c>
      <c r="I522" s="41">
        <v>-2.0949943947767373E-11</v>
      </c>
      <c r="J522" s="41">
        <v>2.881169167541168E-11</v>
      </c>
      <c r="K522" s="41">
        <f t="shared" si="9"/>
        <v>3.284255106212032E-10</v>
      </c>
      <c r="L522" s="41">
        <v>-4.9761635623179053E-11</v>
      </c>
      <c r="M522" s="41">
        <v>8.854692877684474E-09</v>
      </c>
      <c r="N522" s="41">
        <v>0</v>
      </c>
    </row>
    <row r="523" spans="1:14" ht="12.75">
      <c r="A523" s="64">
        <v>57618</v>
      </c>
      <c r="B523" s="67"/>
      <c r="C523" s="32">
        <v>496</v>
      </c>
      <c r="D523" s="33">
        <v>-7.777998689562082E-09</v>
      </c>
      <c r="E523" s="33">
        <v>0</v>
      </c>
      <c r="F523" s="33">
        <v>-3.196437817628253E-11</v>
      </c>
      <c r="G523" s="33">
        <v>-3.196437817628253E-11</v>
      </c>
      <c r="I523" s="41">
        <v>-2.172177484384489E-11</v>
      </c>
      <c r="J523" s="41">
        <v>2.8039860779334164E-11</v>
      </c>
      <c r="K523" s="41">
        <f aca="true" t="shared" si="10" ref="K523:K552">SUM(J512:J523)</f>
        <v>3.3038789790774087E-10</v>
      </c>
      <c r="L523" s="41">
        <v>-4.9761635623179053E-11</v>
      </c>
      <c r="M523" s="41">
        <v>8.904454513307653E-09</v>
      </c>
      <c r="N523" s="41">
        <v>0</v>
      </c>
    </row>
    <row r="524" spans="1:14" ht="12.75">
      <c r="A524" s="64">
        <v>57649</v>
      </c>
      <c r="B524" s="67"/>
      <c r="C524" s="32">
        <v>497</v>
      </c>
      <c r="D524" s="33">
        <v>-7.777998689562082E-09</v>
      </c>
      <c r="E524" s="33">
        <v>0</v>
      </c>
      <c r="F524" s="33">
        <v>-3.302985744882528E-11</v>
      </c>
      <c r="G524" s="33">
        <v>-3.302985744882528E-11</v>
      </c>
      <c r="I524" s="41">
        <v>-2.0624281687966786E-11</v>
      </c>
      <c r="J524" s="41">
        <v>2.913735393521227E-11</v>
      </c>
      <c r="K524" s="41">
        <f t="shared" si="10"/>
        <v>3.324161429976275E-10</v>
      </c>
      <c r="L524" s="41">
        <v>-4.9761635623179053E-11</v>
      </c>
      <c r="M524" s="41">
        <v>8.954216148930832E-09</v>
      </c>
      <c r="N524" s="41">
        <v>0</v>
      </c>
    </row>
    <row r="525" spans="1:14" ht="12.75">
      <c r="A525" s="64">
        <v>57679</v>
      </c>
      <c r="B525" s="67"/>
      <c r="C525" s="32">
        <v>498</v>
      </c>
      <c r="D525" s="33">
        <v>-7.777998689562082E-09</v>
      </c>
      <c r="E525" s="33">
        <v>0</v>
      </c>
      <c r="F525" s="33">
        <v>-3.196437817628253E-11</v>
      </c>
      <c r="G525" s="33">
        <v>-3.196437817628253E-11</v>
      </c>
      <c r="I525" s="41">
        <v>-2.1406617818231425E-11</v>
      </c>
      <c r="J525" s="41">
        <v>2.8355017804947628E-11</v>
      </c>
      <c r="K525" s="41">
        <f t="shared" si="10"/>
        <v>3.3437939136893465E-10</v>
      </c>
      <c r="L525" s="41">
        <v>-4.9761635623179053E-11</v>
      </c>
      <c r="M525" s="41">
        <v>9.00397778455401E-09</v>
      </c>
      <c r="N525" s="41">
        <v>0</v>
      </c>
    </row>
    <row r="526" spans="1:14" ht="12.75">
      <c r="A526" s="64">
        <v>57710</v>
      </c>
      <c r="B526" s="67"/>
      <c r="C526" s="32">
        <v>499</v>
      </c>
      <c r="D526" s="33">
        <v>-7.777998689562082E-09</v>
      </c>
      <c r="E526" s="33">
        <v>0</v>
      </c>
      <c r="F526" s="33">
        <v>-3.302985744882528E-11</v>
      </c>
      <c r="G526" s="33">
        <v>-3.302985744882528E-11</v>
      </c>
      <c r="I526" s="41">
        <v>-2.0298619428166212E-11</v>
      </c>
      <c r="J526" s="41">
        <v>2.946301619501284E-11</v>
      </c>
      <c r="K526" s="41">
        <f t="shared" si="10"/>
        <v>3.364085262464163E-10</v>
      </c>
      <c r="L526" s="41">
        <v>-4.9761635623179053E-11</v>
      </c>
      <c r="M526" s="41">
        <v>9.05373942017719E-09</v>
      </c>
      <c r="N526" s="41">
        <v>0</v>
      </c>
    </row>
    <row r="527" spans="1:14" ht="12.75">
      <c r="A527" s="64">
        <v>57741</v>
      </c>
      <c r="B527" s="67"/>
      <c r="C527" s="32">
        <v>500</v>
      </c>
      <c r="D527" s="33">
        <v>-7.777998689562082E-09</v>
      </c>
      <c r="E527" s="33">
        <v>0</v>
      </c>
      <c r="F527" s="33">
        <v>-3.302985744882528E-11</v>
      </c>
      <c r="G527" s="33">
        <v>-3.302985744882528E-11</v>
      </c>
      <c r="I527" s="41">
        <v>-2.0135788298265922E-11</v>
      </c>
      <c r="J527" s="41">
        <v>2.962584732491313E-11</v>
      </c>
      <c r="K527" s="41">
        <f t="shared" si="10"/>
        <v>3.3836249980521983E-10</v>
      </c>
      <c r="L527" s="41">
        <v>-4.9761635623179053E-11</v>
      </c>
      <c r="M527" s="41">
        <v>9.103501055800368E-09</v>
      </c>
      <c r="N527" s="41">
        <v>0</v>
      </c>
    </row>
    <row r="528" spans="1:14" ht="12.75">
      <c r="A528" s="64">
        <v>57769</v>
      </c>
      <c r="B528" s="67"/>
      <c r="C528" s="32">
        <v>501</v>
      </c>
      <c r="D528" s="33">
        <v>-7.777998689562082E-09</v>
      </c>
      <c r="E528" s="33">
        <v>0</v>
      </c>
      <c r="F528" s="33">
        <v>-2.983341963119703E-11</v>
      </c>
      <c r="G528" s="33">
        <v>-2.983341963119703E-11</v>
      </c>
      <c r="I528" s="41">
        <v>-2.2855732502702407E-11</v>
      </c>
      <c r="J528" s="41">
        <v>2.6905903120476647E-11</v>
      </c>
      <c r="K528" s="41">
        <f t="shared" si="10"/>
        <v>3.4012737914865533E-10</v>
      </c>
      <c r="L528" s="41">
        <v>-4.9761635623179053E-11</v>
      </c>
      <c r="M528" s="41">
        <v>9.153262691423547E-09</v>
      </c>
      <c r="N528" s="41">
        <v>0</v>
      </c>
    </row>
    <row r="529" spans="1:14" ht="12.75">
      <c r="A529" s="64">
        <v>57800</v>
      </c>
      <c r="B529" s="67"/>
      <c r="C529" s="32">
        <v>502</v>
      </c>
      <c r="D529" s="33">
        <v>-7.777998689562082E-09</v>
      </c>
      <c r="E529" s="33">
        <v>0</v>
      </c>
      <c r="F529" s="33">
        <v>-3.302985744882528E-11</v>
      </c>
      <c r="G529" s="33">
        <v>-3.302985744882528E-11</v>
      </c>
      <c r="I529" s="41">
        <v>-1.9810126038465335E-11</v>
      </c>
      <c r="J529" s="41">
        <v>2.995150958471372E-11</v>
      </c>
      <c r="K529" s="41">
        <f t="shared" si="10"/>
        <v>3.4208135270745876E-10</v>
      </c>
      <c r="L529" s="41">
        <v>-4.9761635623179053E-11</v>
      </c>
      <c r="M529" s="41">
        <v>9.203024327046726E-09</v>
      </c>
      <c r="N529" s="41">
        <v>0</v>
      </c>
    </row>
    <row r="530" spans="1:14" ht="12.75">
      <c r="A530" s="64">
        <v>57830</v>
      </c>
      <c r="B530" s="67"/>
      <c r="C530" s="32">
        <v>503</v>
      </c>
      <c r="D530" s="33">
        <v>-7.777998689562082E-09</v>
      </c>
      <c r="E530" s="33">
        <v>0</v>
      </c>
      <c r="F530" s="33">
        <v>-3.196437817628253E-11</v>
      </c>
      <c r="G530" s="33">
        <v>-3.196437817628253E-11</v>
      </c>
      <c r="I530" s="41">
        <v>-2.0618725254197756E-11</v>
      </c>
      <c r="J530" s="41">
        <v>2.91429103689813E-11</v>
      </c>
      <c r="K530" s="41">
        <f t="shared" si="10"/>
        <v>3.439722948611396E-10</v>
      </c>
      <c r="L530" s="41">
        <v>-4.9761635623179053E-11</v>
      </c>
      <c r="M530" s="41">
        <v>9.252785962669905E-09</v>
      </c>
      <c r="N530" s="41">
        <v>0</v>
      </c>
    </row>
    <row r="531" spans="1:14" ht="12.75">
      <c r="A531" s="64">
        <v>57861</v>
      </c>
      <c r="B531" s="67"/>
      <c r="C531" s="32">
        <v>504</v>
      </c>
      <c r="D531" s="33">
        <v>-7.777998689562082E-09</v>
      </c>
      <c r="E531" s="33">
        <v>0</v>
      </c>
      <c r="F531" s="33">
        <v>-3.302985744882528E-11</v>
      </c>
      <c r="G531" s="33">
        <v>-3.302985744882528E-11</v>
      </c>
      <c r="I531" s="41">
        <v>-1.9484463778664755E-11</v>
      </c>
      <c r="J531" s="41">
        <v>3.02771718445143E-11</v>
      </c>
      <c r="K531" s="41">
        <f t="shared" si="10"/>
        <v>3.45926268419943E-10</v>
      </c>
      <c r="L531" s="41">
        <v>-4.9761635623179053E-11</v>
      </c>
      <c r="M531" s="41">
        <v>9.302547598293083E-09</v>
      </c>
      <c r="N531" s="41">
        <v>0</v>
      </c>
    </row>
    <row r="532" spans="1:14" ht="12.75">
      <c r="A532" s="64">
        <v>57891</v>
      </c>
      <c r="B532" s="67"/>
      <c r="C532" s="32">
        <v>505</v>
      </c>
      <c r="D532" s="33">
        <v>-7.777998689562082E-09</v>
      </c>
      <c r="E532" s="33">
        <v>0</v>
      </c>
      <c r="F532" s="33">
        <v>-3.196437817628253E-11</v>
      </c>
      <c r="G532" s="33">
        <v>-3.196437817628253E-11</v>
      </c>
      <c r="I532" s="41">
        <v>-2.0303568228584294E-11</v>
      </c>
      <c r="J532" s="41">
        <v>2.945806739459476E-11</v>
      </c>
      <c r="K532" s="41">
        <f t="shared" si="10"/>
        <v>3.4781721057362383E-10</v>
      </c>
      <c r="L532" s="41">
        <v>-4.9761635623179053E-11</v>
      </c>
      <c r="M532" s="41">
        <v>9.352309233916262E-09</v>
      </c>
      <c r="N532" s="41">
        <v>0</v>
      </c>
    </row>
    <row r="533" spans="1:14" ht="12.75">
      <c r="A533" s="64">
        <v>57922</v>
      </c>
      <c r="B533" s="67"/>
      <c r="C533" s="32">
        <v>506</v>
      </c>
      <c r="D533" s="33">
        <v>-7.777998689562082E-09</v>
      </c>
      <c r="E533" s="33">
        <v>0</v>
      </c>
      <c r="F533" s="33">
        <v>-3.302985744882528E-11</v>
      </c>
      <c r="G533" s="33">
        <v>-3.302985744882528E-11</v>
      </c>
      <c r="I533" s="41">
        <v>-1.9158801518864175E-11</v>
      </c>
      <c r="J533" s="41">
        <v>3.060283410431488E-11</v>
      </c>
      <c r="K533" s="41">
        <f t="shared" si="10"/>
        <v>3.4977118413242726E-10</v>
      </c>
      <c r="L533" s="41">
        <v>-4.9761635623179053E-11</v>
      </c>
      <c r="M533" s="41">
        <v>9.402070869539441E-09</v>
      </c>
      <c r="N533" s="41">
        <v>0</v>
      </c>
    </row>
    <row r="534" spans="1:14" ht="12.75">
      <c r="A534" s="64">
        <v>57953</v>
      </c>
      <c r="B534" s="67"/>
      <c r="C534" s="32">
        <v>507</v>
      </c>
      <c r="D534" s="33">
        <v>-7.777998689562082E-09</v>
      </c>
      <c r="E534" s="33">
        <v>0</v>
      </c>
      <c r="F534" s="33">
        <v>-3.302985744882528E-11</v>
      </c>
      <c r="G534" s="33">
        <v>-3.302985744882528E-11</v>
      </c>
      <c r="I534" s="41">
        <v>-1.8995970388963885E-11</v>
      </c>
      <c r="J534" s="41">
        <v>3.076566523421517E-11</v>
      </c>
      <c r="K534" s="41">
        <f t="shared" si="10"/>
        <v>3.5172515769123074E-10</v>
      </c>
      <c r="L534" s="41">
        <v>-4.9761635623179053E-11</v>
      </c>
      <c r="M534" s="41">
        <v>9.45183250516262E-09</v>
      </c>
      <c r="N534" s="41">
        <v>0</v>
      </c>
    </row>
    <row r="535" spans="1:14" ht="12.75">
      <c r="A535" s="64">
        <v>57983</v>
      </c>
      <c r="B535" s="67"/>
      <c r="C535" s="32">
        <v>508</v>
      </c>
      <c r="D535" s="33">
        <v>-7.777998689562082E-09</v>
      </c>
      <c r="E535" s="33">
        <v>0</v>
      </c>
      <c r="F535" s="33">
        <v>-3.196437817628253E-11</v>
      </c>
      <c r="G535" s="33">
        <v>-3.196437817628253E-11</v>
      </c>
      <c r="I535" s="41">
        <v>-1.983083269016409E-11</v>
      </c>
      <c r="J535" s="41">
        <v>2.9930802933014964E-11</v>
      </c>
      <c r="K535" s="41">
        <f t="shared" si="10"/>
        <v>3.5361609984491156E-10</v>
      </c>
      <c r="L535" s="41">
        <v>-4.9761635623179053E-11</v>
      </c>
      <c r="M535" s="41">
        <v>9.501594140785799E-09</v>
      </c>
      <c r="N535" s="41">
        <v>0</v>
      </c>
    </row>
    <row r="536" spans="1:14" ht="12.75">
      <c r="A536" s="64">
        <v>58014</v>
      </c>
      <c r="B536" s="67"/>
      <c r="C536" s="32">
        <v>509</v>
      </c>
      <c r="D536" s="33">
        <v>-7.777998689562082E-09</v>
      </c>
      <c r="E536" s="33">
        <v>0</v>
      </c>
      <c r="F536" s="33">
        <v>-3.302985744882528E-11</v>
      </c>
      <c r="G536" s="33">
        <v>-3.302985744882528E-11</v>
      </c>
      <c r="I536" s="41">
        <v>-1.8670308129163305E-11</v>
      </c>
      <c r="J536" s="41">
        <v>3.109132749401575E-11</v>
      </c>
      <c r="K536" s="41">
        <f t="shared" si="10"/>
        <v>3.555700734037151E-10</v>
      </c>
      <c r="L536" s="41">
        <v>-4.9761635623179053E-11</v>
      </c>
      <c r="M536" s="41">
        <v>9.551355776408978E-09</v>
      </c>
      <c r="N536" s="41">
        <v>0</v>
      </c>
    </row>
    <row r="537" spans="1:14" ht="12.75">
      <c r="A537" s="64">
        <v>58044</v>
      </c>
      <c r="B537" s="67"/>
      <c r="C537" s="32">
        <v>510</v>
      </c>
      <c r="D537" s="33">
        <v>-7.777998689562082E-09</v>
      </c>
      <c r="E537" s="33">
        <v>0</v>
      </c>
      <c r="F537" s="33">
        <v>-3.196437817628253E-11</v>
      </c>
      <c r="G537" s="33">
        <v>-3.196437817628253E-11</v>
      </c>
      <c r="I537" s="41">
        <v>-1.951567566455062E-11</v>
      </c>
      <c r="J537" s="41">
        <v>3.024595995862843E-11</v>
      </c>
      <c r="K537" s="41">
        <f t="shared" si="10"/>
        <v>3.5746101555739586E-10</v>
      </c>
      <c r="L537" s="41">
        <v>-4.9761635623179053E-11</v>
      </c>
      <c r="M537" s="41">
        <v>9.601117412032156E-09</v>
      </c>
      <c r="N537" s="41">
        <v>0</v>
      </c>
    </row>
    <row r="538" spans="1:14" ht="12.75">
      <c r="A538" s="64">
        <v>58075</v>
      </c>
      <c r="B538" s="67"/>
      <c r="C538" s="32">
        <v>511</v>
      </c>
      <c r="D538" s="33">
        <v>-7.777998689562082E-09</v>
      </c>
      <c r="E538" s="33">
        <v>0</v>
      </c>
      <c r="F538" s="33">
        <v>-3.302985744882528E-11</v>
      </c>
      <c r="G538" s="33">
        <v>-3.302985744882528E-11</v>
      </c>
      <c r="I538" s="41">
        <v>-1.8344645869362718E-11</v>
      </c>
      <c r="J538" s="41">
        <v>3.1416989753816336E-11</v>
      </c>
      <c r="K538" s="41">
        <f t="shared" si="10"/>
        <v>3.5941498911619934E-10</v>
      </c>
      <c r="L538" s="41">
        <v>-4.9761635623179053E-11</v>
      </c>
      <c r="M538" s="41">
        <v>9.650879047655335E-09</v>
      </c>
      <c r="N538" s="41">
        <v>0</v>
      </c>
    </row>
    <row r="539" spans="1:14" ht="12.75">
      <c r="A539" s="64">
        <v>58106</v>
      </c>
      <c r="B539" s="67"/>
      <c r="C539" s="32">
        <v>512</v>
      </c>
      <c r="D539" s="33">
        <v>-7.777998689562082E-09</v>
      </c>
      <c r="E539" s="33">
        <v>0</v>
      </c>
      <c r="F539" s="33">
        <v>-3.302985744882528E-11</v>
      </c>
      <c r="G539" s="33">
        <v>-3.302985744882528E-11</v>
      </c>
      <c r="I539" s="41">
        <v>-1.8181814739462428E-11</v>
      </c>
      <c r="J539" s="41">
        <v>3.1579820883716626E-11</v>
      </c>
      <c r="K539" s="41">
        <f t="shared" si="10"/>
        <v>3.613689626750028E-10</v>
      </c>
      <c r="L539" s="41">
        <v>-4.9761635623179053E-11</v>
      </c>
      <c r="M539" s="41">
        <v>9.700640683278514E-09</v>
      </c>
      <c r="N539" s="41">
        <v>0</v>
      </c>
    </row>
    <row r="540" spans="1:14" ht="12.75">
      <c r="A540" s="64">
        <v>58134</v>
      </c>
      <c r="B540" s="67"/>
      <c r="C540" s="32">
        <v>513</v>
      </c>
      <c r="D540" s="33">
        <v>-7.777998689562082E-09</v>
      </c>
      <c r="E540" s="33">
        <v>0</v>
      </c>
      <c r="F540" s="33">
        <v>-2.983341963119703E-11</v>
      </c>
      <c r="G540" s="33">
        <v>-2.983341963119703E-11</v>
      </c>
      <c r="I540" s="41">
        <v>-2.1090853159267E-11</v>
      </c>
      <c r="J540" s="41">
        <v>2.8670782463912054E-11</v>
      </c>
      <c r="K540" s="41">
        <f t="shared" si="10"/>
        <v>3.6313384201843827E-10</v>
      </c>
      <c r="L540" s="41">
        <v>-4.9761635623179053E-11</v>
      </c>
      <c r="M540" s="41">
        <v>9.750402318901693E-09</v>
      </c>
      <c r="N540" s="41">
        <v>0</v>
      </c>
    </row>
    <row r="541" spans="1:14" ht="12.75">
      <c r="A541" s="64">
        <v>58165</v>
      </c>
      <c r="B541" s="67"/>
      <c r="C541" s="32">
        <v>514</v>
      </c>
      <c r="D541" s="33">
        <v>-7.777998689562082E-09</v>
      </c>
      <c r="E541" s="33">
        <v>0</v>
      </c>
      <c r="F541" s="33">
        <v>-3.302985744882528E-11</v>
      </c>
      <c r="G541" s="33">
        <v>-3.302985744882528E-11</v>
      </c>
      <c r="I541" s="41">
        <v>-1.7856152479661848E-11</v>
      </c>
      <c r="J541" s="41">
        <v>3.1905483143517206E-11</v>
      </c>
      <c r="K541" s="41">
        <f t="shared" si="10"/>
        <v>3.6508781557724175E-10</v>
      </c>
      <c r="L541" s="41">
        <v>-4.9761635623179053E-11</v>
      </c>
      <c r="M541" s="41">
        <v>9.800163954524872E-09</v>
      </c>
      <c r="N541" s="41">
        <v>0</v>
      </c>
    </row>
    <row r="542" spans="1:14" ht="12.75">
      <c r="A542" s="64">
        <v>58195</v>
      </c>
      <c r="B542" s="67"/>
      <c r="C542" s="32">
        <v>515</v>
      </c>
      <c r="D542" s="33">
        <v>-7.777998689562082E-09</v>
      </c>
      <c r="E542" s="33">
        <v>0</v>
      </c>
      <c r="F542" s="33">
        <v>-3.196437817628253E-11</v>
      </c>
      <c r="G542" s="33">
        <v>-3.196437817628253E-11</v>
      </c>
      <c r="I542" s="41">
        <v>-1.872778310051696E-11</v>
      </c>
      <c r="J542" s="41">
        <v>3.103385252266209E-11</v>
      </c>
      <c r="K542" s="41">
        <f t="shared" si="10"/>
        <v>3.6697875773092257E-10</v>
      </c>
      <c r="L542" s="41">
        <v>-4.9761635623179053E-11</v>
      </c>
      <c r="M542" s="41">
        <v>9.84992559014805E-09</v>
      </c>
      <c r="N542" s="41">
        <v>0</v>
      </c>
    </row>
    <row r="543" spans="1:14" ht="12.75">
      <c r="A543" s="64">
        <v>58226</v>
      </c>
      <c r="B543" s="67"/>
      <c r="C543" s="32">
        <v>516</v>
      </c>
      <c r="D543" s="33">
        <v>-7.777998689562082E-09</v>
      </c>
      <c r="E543" s="33">
        <v>0</v>
      </c>
      <c r="F543" s="33">
        <v>-3.302985744882528E-11</v>
      </c>
      <c r="G543" s="33">
        <v>-3.302985744882528E-11</v>
      </c>
      <c r="I543" s="41">
        <v>-1.7530490219861267E-11</v>
      </c>
      <c r="J543" s="41">
        <v>3.2231145403317786E-11</v>
      </c>
      <c r="K543" s="41">
        <f t="shared" si="10"/>
        <v>3.6893273128972605E-10</v>
      </c>
      <c r="L543" s="41">
        <v>-4.9761635623179053E-11</v>
      </c>
      <c r="M543" s="41">
        <v>9.89968722577123E-09</v>
      </c>
      <c r="N543" s="41">
        <v>0</v>
      </c>
    </row>
    <row r="544" spans="1:14" ht="12.75">
      <c r="A544" s="64">
        <v>58256</v>
      </c>
      <c r="B544" s="67"/>
      <c r="C544" s="32">
        <v>517</v>
      </c>
      <c r="D544" s="33">
        <v>-7.777998689562082E-09</v>
      </c>
      <c r="E544" s="33">
        <v>0</v>
      </c>
      <c r="F544" s="33">
        <v>-3.196437817628253E-11</v>
      </c>
      <c r="G544" s="33">
        <v>-3.196437817628253E-11</v>
      </c>
      <c r="I544" s="41">
        <v>-1.84126260749035E-11</v>
      </c>
      <c r="J544" s="41">
        <v>3.1349009548275553E-11</v>
      </c>
      <c r="K544" s="41">
        <f t="shared" si="10"/>
        <v>3.7082367344340687E-10</v>
      </c>
      <c r="L544" s="41">
        <v>-4.9761635623179053E-11</v>
      </c>
      <c r="M544" s="41">
        <v>9.949448861394408E-09</v>
      </c>
      <c r="N544" s="41">
        <v>0</v>
      </c>
    </row>
    <row r="545" spans="1:14" ht="12.75">
      <c r="A545" s="64">
        <v>58287</v>
      </c>
      <c r="B545" s="67"/>
      <c r="C545" s="32">
        <v>518</v>
      </c>
      <c r="D545" s="33">
        <v>-7.777998689562082E-09</v>
      </c>
      <c r="E545" s="33">
        <v>0</v>
      </c>
      <c r="F545" s="33">
        <v>-3.302985744882528E-11</v>
      </c>
      <c r="G545" s="33">
        <v>-3.302985744882528E-11</v>
      </c>
      <c r="I545" s="41">
        <v>-1.7204827960060687E-11</v>
      </c>
      <c r="J545" s="41">
        <v>3.2556807663118366E-11</v>
      </c>
      <c r="K545" s="41">
        <f t="shared" si="10"/>
        <v>3.7277764700221035E-10</v>
      </c>
      <c r="L545" s="41">
        <v>-4.9761635623179053E-11</v>
      </c>
      <c r="M545" s="41">
        <v>9.999210497017587E-09</v>
      </c>
      <c r="N545" s="41">
        <v>0</v>
      </c>
    </row>
    <row r="546" spans="1:14" ht="12.75">
      <c r="A546" s="64">
        <v>58318</v>
      </c>
      <c r="B546" s="67"/>
      <c r="C546" s="32">
        <v>519</v>
      </c>
      <c r="D546" s="33">
        <v>-7.777998689562082E-09</v>
      </c>
      <c r="E546" s="33">
        <v>0</v>
      </c>
      <c r="F546" s="33">
        <v>-3.302985744882528E-11</v>
      </c>
      <c r="G546" s="33">
        <v>-3.302985744882528E-11</v>
      </c>
      <c r="I546" s="41">
        <v>-1.7041996830160397E-11</v>
      </c>
      <c r="J546" s="41">
        <v>3.2719638793018656E-11</v>
      </c>
      <c r="K546" s="41">
        <f t="shared" si="10"/>
        <v>3.7473162056101383E-10</v>
      </c>
      <c r="L546" s="41">
        <v>-4.9761635623179053E-11</v>
      </c>
      <c r="M546" s="41">
        <v>1.0048972132640766E-08</v>
      </c>
      <c r="N546" s="41">
        <v>0</v>
      </c>
    </row>
    <row r="547" spans="1:14" ht="12.75">
      <c r="A547" s="64">
        <v>58348</v>
      </c>
      <c r="B547" s="67"/>
      <c r="C547" s="32">
        <v>520</v>
      </c>
      <c r="D547" s="33">
        <v>-7.777998689562082E-09</v>
      </c>
      <c r="E547" s="33">
        <v>0</v>
      </c>
      <c r="F547" s="33">
        <v>-3.196437817628253E-11</v>
      </c>
      <c r="G547" s="33">
        <v>-3.196437817628253E-11</v>
      </c>
      <c r="I547" s="41">
        <v>-1.7939890536483295E-11</v>
      </c>
      <c r="J547" s="41">
        <v>3.182174508669576E-11</v>
      </c>
      <c r="K547" s="41">
        <f t="shared" si="10"/>
        <v>3.766225627146946E-10</v>
      </c>
      <c r="L547" s="41">
        <v>-4.9761635623179053E-11</v>
      </c>
      <c r="M547" s="41">
        <v>1.0098733768263945E-08</v>
      </c>
      <c r="N547" s="41">
        <v>0</v>
      </c>
    </row>
    <row r="548" spans="1:14" ht="12.75">
      <c r="A548" s="64">
        <v>58379</v>
      </c>
      <c r="B548" s="67"/>
      <c r="C548" s="32">
        <v>521</v>
      </c>
      <c r="D548" s="33">
        <v>-7.777998689562082E-09</v>
      </c>
      <c r="E548" s="33">
        <v>0</v>
      </c>
      <c r="F548" s="33">
        <v>-3.302985744882528E-11</v>
      </c>
      <c r="G548" s="33">
        <v>-3.302985744882528E-11</v>
      </c>
      <c r="I548" s="41">
        <v>-1.671633457035981E-11</v>
      </c>
      <c r="J548" s="41">
        <v>3.304530105281924E-11</v>
      </c>
      <c r="K548" s="41">
        <f t="shared" si="10"/>
        <v>3.785765362734981E-10</v>
      </c>
      <c r="L548" s="41">
        <v>-4.9761635623179053E-11</v>
      </c>
      <c r="M548" s="41">
        <v>1.0148495403887124E-08</v>
      </c>
      <c r="N548" s="41">
        <v>0</v>
      </c>
    </row>
    <row r="549" spans="1:14" ht="12.75">
      <c r="A549" s="64">
        <v>58409</v>
      </c>
      <c r="B549" s="67"/>
      <c r="C549" s="32">
        <v>522</v>
      </c>
      <c r="D549" s="33">
        <v>-7.777998689562082E-09</v>
      </c>
      <c r="E549" s="33">
        <v>0</v>
      </c>
      <c r="F549" s="33">
        <v>-3.196437817628253E-11</v>
      </c>
      <c r="G549" s="33">
        <v>-3.196437817628253E-11</v>
      </c>
      <c r="I549" s="41">
        <v>-1.7624733510869834E-11</v>
      </c>
      <c r="J549" s="41">
        <v>3.213690211230922E-11</v>
      </c>
      <c r="K549" s="41">
        <f t="shared" si="10"/>
        <v>3.804674784271789E-10</v>
      </c>
      <c r="L549" s="41">
        <v>-4.9761635623179053E-11</v>
      </c>
      <c r="M549" s="41">
        <v>1.0198257039510302E-08</v>
      </c>
      <c r="N549" s="41">
        <v>0</v>
      </c>
    </row>
    <row r="550" spans="1:14" ht="12.75">
      <c r="A550" s="64">
        <v>58440</v>
      </c>
      <c r="B550" s="67"/>
      <c r="C550" s="32">
        <v>523</v>
      </c>
      <c r="D550" s="33">
        <v>-7.777998689562082E-09</v>
      </c>
      <c r="E550" s="33">
        <v>0</v>
      </c>
      <c r="F550" s="33">
        <v>-3.302985744882528E-11</v>
      </c>
      <c r="G550" s="33">
        <v>-3.302985744882528E-11</v>
      </c>
      <c r="I550" s="41">
        <v>-1.6390672310559237E-11</v>
      </c>
      <c r="J550" s="41">
        <v>3.337096331261982E-11</v>
      </c>
      <c r="K550" s="41">
        <f t="shared" si="10"/>
        <v>3.8242145198598244E-10</v>
      </c>
      <c r="L550" s="41">
        <v>-4.9761635623179053E-11</v>
      </c>
      <c r="M550" s="41">
        <v>1.0248018675133481E-08</v>
      </c>
      <c r="N550" s="41">
        <v>0</v>
      </c>
    </row>
    <row r="551" spans="1:14" ht="12.75">
      <c r="A551" s="64">
        <v>58471</v>
      </c>
      <c r="B551" s="67"/>
      <c r="C551" s="32">
        <v>524</v>
      </c>
      <c r="D551" s="33">
        <v>-7.777998689562082E-09</v>
      </c>
      <c r="E551" s="33">
        <v>0</v>
      </c>
      <c r="F551" s="33">
        <v>-3.302985744882528E-11</v>
      </c>
      <c r="G551" s="33">
        <v>-3.302985744882528E-11</v>
      </c>
      <c r="I551" s="41">
        <v>-1.631946356984616E-11</v>
      </c>
      <c r="J551" s="41">
        <v>3.344217205333289E-11</v>
      </c>
      <c r="K551" s="41">
        <f t="shared" si="10"/>
        <v>3.8428380315559867E-10</v>
      </c>
      <c r="L551" s="41">
        <v>-4.9761635623179053E-11</v>
      </c>
      <c r="M551" s="41">
        <v>1.029778031075666E-08</v>
      </c>
      <c r="N551" s="41">
        <v>0</v>
      </c>
    </row>
    <row r="552" spans="1:14" ht="12.75">
      <c r="A552" s="64">
        <v>58500</v>
      </c>
      <c r="B552" s="67"/>
      <c r="C552" s="32">
        <v>525</v>
      </c>
      <c r="D552" s="33">
        <v>-7.777998689562082E-09</v>
      </c>
      <c r="E552" s="33">
        <v>0</v>
      </c>
      <c r="F552" s="33">
        <v>-3.089889890373978E-11</v>
      </c>
      <c r="G552" s="33">
        <v>-3.089889890373978E-11</v>
      </c>
      <c r="I552" s="41">
        <v>-1.8325113352416674E-11</v>
      </c>
      <c r="J552" s="41">
        <v>3.143652227076238E-11</v>
      </c>
      <c r="K552" s="41">
        <f t="shared" si="10"/>
        <v>3.8704954296244897E-10</v>
      </c>
      <c r="L552" s="41">
        <v>-4.9761635623179053E-11</v>
      </c>
      <c r="M552" s="41">
        <v>1.0347541946379839E-08</v>
      </c>
      <c r="N552" s="41">
        <v>0</v>
      </c>
    </row>
    <row r="553" spans="1:14" ht="12.75">
      <c r="A553" s="64">
        <v>58531</v>
      </c>
      <c r="B553" s="67"/>
      <c r="C553" s="32">
        <v>526</v>
      </c>
      <c r="D553" s="33">
        <v>-7.777998689562082E-09</v>
      </c>
      <c r="E553" s="33">
        <v>0</v>
      </c>
      <c r="F553" s="33">
        <v>-3.302985744882528E-11</v>
      </c>
      <c r="G553" s="33">
        <v>-3.302985744882528E-11</v>
      </c>
      <c r="I553" s="41">
        <v>-1.599469109764066E-11</v>
      </c>
      <c r="J553" s="41">
        <v>3.3766944525538394E-11</v>
      </c>
      <c r="K553" s="41">
        <f aca="true" t="shared" si="11" ref="K553:K574">SUM(J542:J553)</f>
        <v>3.889110043444702E-10</v>
      </c>
      <c r="L553" s="41">
        <v>-4.9761635623179053E-11</v>
      </c>
      <c r="M553" s="41">
        <v>1.0397303582003018E-08</v>
      </c>
      <c r="N553" s="41">
        <v>0</v>
      </c>
    </row>
    <row r="554" spans="1:14" ht="12.75">
      <c r="A554" s="64">
        <v>58561</v>
      </c>
      <c r="B554" s="67"/>
      <c r="C554" s="32">
        <v>527</v>
      </c>
      <c r="D554" s="33">
        <v>-7.777998689562082E-09</v>
      </c>
      <c r="E554" s="33">
        <v>0</v>
      </c>
      <c r="F554" s="33">
        <v>-3.196437817628253E-11</v>
      </c>
      <c r="G554" s="33">
        <v>-3.196437817628253E-11</v>
      </c>
      <c r="I554" s="41">
        <v>-1.6926799402236012E-11</v>
      </c>
      <c r="J554" s="41">
        <v>3.283483622094304E-11</v>
      </c>
      <c r="K554" s="41">
        <f t="shared" si="11"/>
        <v>3.907119880427511E-10</v>
      </c>
      <c r="L554" s="41">
        <v>-4.9761635623179053E-11</v>
      </c>
      <c r="M554" s="41">
        <v>1.0447065217626197E-08</v>
      </c>
      <c r="N554" s="41">
        <v>0</v>
      </c>
    </row>
    <row r="555" spans="1:14" ht="12.75">
      <c r="A555" s="64">
        <v>58592</v>
      </c>
      <c r="B555" s="67"/>
      <c r="C555" s="32">
        <v>528</v>
      </c>
      <c r="D555" s="33">
        <v>-7.777998689562082E-09</v>
      </c>
      <c r="E555" s="33">
        <v>0</v>
      </c>
      <c r="F555" s="33">
        <v>-3.302985744882528E-11</v>
      </c>
      <c r="G555" s="33">
        <v>-3.302985744882528E-11</v>
      </c>
      <c r="I555" s="41">
        <v>-1.5669918625435165E-11</v>
      </c>
      <c r="J555" s="41">
        <v>3.409171699774389E-11</v>
      </c>
      <c r="K555" s="41">
        <f t="shared" si="11"/>
        <v>3.925725596371772E-10</v>
      </c>
      <c r="L555" s="41">
        <v>-4.9761635623179053E-11</v>
      </c>
      <c r="M555" s="41">
        <v>1.0496826853249375E-08</v>
      </c>
      <c r="N555" s="41">
        <v>0</v>
      </c>
    </row>
    <row r="556" spans="1:14" ht="12.75">
      <c r="A556" s="64">
        <v>58622</v>
      </c>
      <c r="B556" s="67"/>
      <c r="C556" s="32">
        <v>529</v>
      </c>
      <c r="D556" s="33">
        <v>-7.777998689562082E-09</v>
      </c>
      <c r="E556" s="33">
        <v>0</v>
      </c>
      <c r="F556" s="33">
        <v>-3.196437817628253E-11</v>
      </c>
      <c r="G556" s="33">
        <v>-3.196437817628253E-11</v>
      </c>
      <c r="I556" s="41">
        <v>-1.661250346139198E-11</v>
      </c>
      <c r="J556" s="41">
        <v>3.314913216178707E-11</v>
      </c>
      <c r="K556" s="41">
        <f t="shared" si="11"/>
        <v>3.943726822506887E-10</v>
      </c>
      <c r="L556" s="41">
        <v>-4.9761635623179053E-11</v>
      </c>
      <c r="M556" s="41">
        <v>1.0546588488872554E-08</v>
      </c>
      <c r="N556" s="41">
        <v>0</v>
      </c>
    </row>
    <row r="557" spans="1:14" ht="12.75">
      <c r="A557" s="64">
        <v>58653</v>
      </c>
      <c r="B557" s="67"/>
      <c r="C557" s="32">
        <v>530</v>
      </c>
      <c r="D557" s="33">
        <v>-7.777998689562082E-09</v>
      </c>
      <c r="E557" s="33">
        <v>0</v>
      </c>
      <c r="F557" s="33">
        <v>-3.302985744882528E-11</v>
      </c>
      <c r="G557" s="33">
        <v>-3.302985744882528E-11</v>
      </c>
      <c r="I557" s="41">
        <v>-1.5345146153229657E-11</v>
      </c>
      <c r="J557" s="41">
        <v>3.4416489469949396E-11</v>
      </c>
      <c r="K557" s="41">
        <f t="shared" si="11"/>
        <v>3.962323640575198E-10</v>
      </c>
      <c r="L557" s="41">
        <v>-4.9761635623179053E-11</v>
      </c>
      <c r="M557" s="41">
        <v>1.0596350124495733E-08</v>
      </c>
      <c r="N557" s="41">
        <v>0</v>
      </c>
    </row>
    <row r="558" spans="1:14" ht="12.75">
      <c r="A558" s="64">
        <v>58684</v>
      </c>
      <c r="B558" s="67"/>
      <c r="C558" s="32">
        <v>531</v>
      </c>
      <c r="D558" s="33">
        <v>-7.777998689562082E-09</v>
      </c>
      <c r="E558" s="33">
        <v>0</v>
      </c>
      <c r="F558" s="33">
        <v>-3.302985744882528E-11</v>
      </c>
      <c r="G558" s="33">
        <v>-3.302985744882528E-11</v>
      </c>
      <c r="I558" s="41">
        <v>-1.518275991712691E-11</v>
      </c>
      <c r="J558" s="41">
        <v>3.4578875706052143E-11</v>
      </c>
      <c r="K558" s="41">
        <f t="shared" si="11"/>
        <v>3.9809160097055325E-10</v>
      </c>
      <c r="L558" s="41">
        <v>-4.9761635623179053E-11</v>
      </c>
      <c r="M558" s="41">
        <v>1.0646111760118912E-08</v>
      </c>
      <c r="N558" s="41">
        <v>0</v>
      </c>
    </row>
    <row r="559" spans="1:14" ht="12.75">
      <c r="A559" s="64">
        <v>58714</v>
      </c>
      <c r="B559" s="67"/>
      <c r="C559" s="32">
        <v>532</v>
      </c>
      <c r="D559" s="33">
        <v>-7.777998689562082E-09</v>
      </c>
      <c r="E559" s="33">
        <v>0</v>
      </c>
      <c r="F559" s="33">
        <v>-3.196437817628253E-11</v>
      </c>
      <c r="G559" s="33">
        <v>-3.196437817628253E-11</v>
      </c>
      <c r="I559" s="41">
        <v>-1.6141059550125933E-11</v>
      </c>
      <c r="J559" s="41">
        <v>3.362057607305312E-11</v>
      </c>
      <c r="K559" s="41">
        <f t="shared" si="11"/>
        <v>3.9989043195691066E-10</v>
      </c>
      <c r="L559" s="41">
        <v>-4.9761635623179053E-11</v>
      </c>
      <c r="M559" s="41">
        <v>1.069587339574209E-08</v>
      </c>
      <c r="N559" s="41">
        <v>0</v>
      </c>
    </row>
    <row r="560" spans="1:14" ht="12.75">
      <c r="A560" s="64">
        <v>58745</v>
      </c>
      <c r="B560" s="67"/>
      <c r="C560" s="32">
        <v>533</v>
      </c>
      <c r="D560" s="33">
        <v>-7.777998689562082E-09</v>
      </c>
      <c r="E560" s="33">
        <v>0</v>
      </c>
      <c r="F560" s="33">
        <v>-3.302985744882528E-11</v>
      </c>
      <c r="G560" s="33">
        <v>-3.302985744882528E-11</v>
      </c>
      <c r="I560" s="41">
        <v>-1.485798744492141E-11</v>
      </c>
      <c r="J560" s="41">
        <v>3.4903648178257644E-11</v>
      </c>
      <c r="K560" s="41">
        <f t="shared" si="11"/>
        <v>4.01748779082349E-10</v>
      </c>
      <c r="L560" s="41">
        <v>-4.9761635623179053E-11</v>
      </c>
      <c r="M560" s="41">
        <v>1.074563503136527E-08</v>
      </c>
      <c r="N560" s="41">
        <v>0</v>
      </c>
    </row>
    <row r="561" spans="1:14" ht="12.75">
      <c r="A561" s="64">
        <v>58775</v>
      </c>
      <c r="B561" s="67"/>
      <c r="C561" s="32">
        <v>534</v>
      </c>
      <c r="D561" s="33">
        <v>-7.777998689562082E-09</v>
      </c>
      <c r="E561" s="33">
        <v>0</v>
      </c>
      <c r="F561" s="33">
        <v>-3.196437817628253E-11</v>
      </c>
      <c r="G561" s="33">
        <v>-3.196437817628253E-11</v>
      </c>
      <c r="I561" s="41">
        <v>-1.5826763609281908E-11</v>
      </c>
      <c r="J561" s="41">
        <v>3.3934872013897146E-11</v>
      </c>
      <c r="K561" s="41">
        <f t="shared" si="11"/>
        <v>4.0354674898393695E-10</v>
      </c>
      <c r="L561" s="41">
        <v>-4.9761635623179053E-11</v>
      </c>
      <c r="M561" s="41">
        <v>1.0795396666988448E-08</v>
      </c>
      <c r="N561" s="41">
        <v>0</v>
      </c>
    </row>
    <row r="562" spans="1:14" ht="12.75">
      <c r="A562" s="64">
        <v>58806</v>
      </c>
      <c r="B562" s="67"/>
      <c r="C562" s="32">
        <v>535</v>
      </c>
      <c r="D562" s="33">
        <v>-7.777998689562082E-09</v>
      </c>
      <c r="E562" s="33">
        <v>0</v>
      </c>
      <c r="F562" s="33">
        <v>-3.302985744882528E-11</v>
      </c>
      <c r="G562" s="33">
        <v>-3.302985744882528E-11</v>
      </c>
      <c r="I562" s="41">
        <v>-1.4533214972715914E-11</v>
      </c>
      <c r="J562" s="41">
        <v>3.522842065046314E-11</v>
      </c>
      <c r="K562" s="41">
        <f t="shared" si="11"/>
        <v>4.0540420632178027E-10</v>
      </c>
      <c r="L562" s="41">
        <v>-4.9761635623179053E-11</v>
      </c>
      <c r="M562" s="41">
        <v>1.0845158302611627E-08</v>
      </c>
      <c r="N562" s="41">
        <v>0</v>
      </c>
    </row>
    <row r="563" spans="1:14" ht="12.75">
      <c r="A563" s="64">
        <v>58837</v>
      </c>
      <c r="B563" s="67"/>
      <c r="C563" s="32">
        <v>536</v>
      </c>
      <c r="D563" s="33">
        <v>-7.777998689562082E-09</v>
      </c>
      <c r="E563" s="33">
        <v>0</v>
      </c>
      <c r="F563" s="33">
        <v>-3.302985744882528E-11</v>
      </c>
      <c r="G563" s="33">
        <v>-3.302985744882528E-11</v>
      </c>
      <c r="I563" s="41">
        <v>-1.4273867621855452E-11</v>
      </c>
      <c r="J563" s="41">
        <v>3.54877680013236E-11</v>
      </c>
      <c r="K563" s="41">
        <f t="shared" si="11"/>
        <v>4.07449802269771E-10</v>
      </c>
      <c r="L563" s="41">
        <v>-4.9761635623179053E-11</v>
      </c>
      <c r="M563" s="41">
        <v>1.0894919938234806E-08</v>
      </c>
      <c r="N563" s="41">
        <v>0</v>
      </c>
    </row>
    <row r="564" spans="1:14" ht="12.75">
      <c r="A564" s="64">
        <v>58865</v>
      </c>
      <c r="B564" s="67"/>
      <c r="C564" s="32">
        <v>537</v>
      </c>
      <c r="D564" s="33">
        <v>-7.777998689562082E-09</v>
      </c>
      <c r="E564" s="33">
        <v>0</v>
      </c>
      <c r="F564" s="33">
        <v>-2.983341963119703E-11</v>
      </c>
      <c r="G564" s="33">
        <v>-2.983341963119703E-11</v>
      </c>
      <c r="I564" s="41">
        <v>-1.756109447239618E-11</v>
      </c>
      <c r="J564" s="41">
        <v>3.2200541150782875E-11</v>
      </c>
      <c r="K564" s="41">
        <f t="shared" si="11"/>
        <v>4.0821382114979143E-10</v>
      </c>
      <c r="L564" s="41">
        <v>-4.9761635623179053E-11</v>
      </c>
      <c r="M564" s="41">
        <v>1.0944681573857985E-08</v>
      </c>
      <c r="N564" s="41">
        <v>0</v>
      </c>
    </row>
    <row r="565" spans="1:14" ht="12.75">
      <c r="A565" s="64">
        <v>58896</v>
      </c>
      <c r="B565" s="67"/>
      <c r="C565" s="32">
        <v>538</v>
      </c>
      <c r="D565" s="33">
        <v>-7.777998689562082E-09</v>
      </c>
      <c r="E565" s="33">
        <v>0</v>
      </c>
      <c r="F565" s="33">
        <v>-3.302985744882528E-11</v>
      </c>
      <c r="G565" s="33">
        <v>-3.302985744882528E-11</v>
      </c>
      <c r="I565" s="41">
        <v>-1.3948205362054872E-11</v>
      </c>
      <c r="J565" s="41">
        <v>3.581343026112418E-11</v>
      </c>
      <c r="K565" s="41">
        <f t="shared" si="11"/>
        <v>4.102603068853772E-10</v>
      </c>
      <c r="L565" s="41">
        <v>-4.9761635623179053E-11</v>
      </c>
      <c r="M565" s="41">
        <v>1.0994443209481164E-08</v>
      </c>
      <c r="N565" s="41">
        <v>0</v>
      </c>
    </row>
    <row r="566" spans="1:14" ht="12.75">
      <c r="A566" s="64">
        <v>58926</v>
      </c>
      <c r="B566" s="67"/>
      <c r="C566" s="32">
        <v>539</v>
      </c>
      <c r="D566" s="33">
        <v>-7.777998689562082E-09</v>
      </c>
      <c r="E566" s="33">
        <v>0</v>
      </c>
      <c r="F566" s="33">
        <v>-3.196437817628253E-11</v>
      </c>
      <c r="G566" s="33">
        <v>-3.196437817628253E-11</v>
      </c>
      <c r="I566" s="41">
        <v>-1.4945898793155366E-11</v>
      </c>
      <c r="J566" s="41">
        <v>3.481573683002369E-11</v>
      </c>
      <c r="K566" s="41">
        <f t="shared" si="11"/>
        <v>4.122412074944579E-10</v>
      </c>
      <c r="L566" s="41">
        <v>-4.9761635623179053E-11</v>
      </c>
      <c r="M566" s="41">
        <v>1.1044204845104343E-08</v>
      </c>
      <c r="N566" s="41">
        <v>0</v>
      </c>
    </row>
    <row r="567" spans="1:14" ht="12.75">
      <c r="A567" s="64">
        <v>58957</v>
      </c>
      <c r="B567" s="67"/>
      <c r="C567" s="32">
        <v>540</v>
      </c>
      <c r="D567" s="33">
        <v>-7.777998689562082E-09</v>
      </c>
      <c r="E567" s="33">
        <v>0</v>
      </c>
      <c r="F567" s="33">
        <v>-3.302985744882528E-11</v>
      </c>
      <c r="G567" s="33">
        <v>-3.302985744882528E-11</v>
      </c>
      <c r="I567" s="41">
        <v>-1.3622543102254292E-11</v>
      </c>
      <c r="J567" s="41">
        <v>3.613909252092476E-11</v>
      </c>
      <c r="K567" s="41">
        <f t="shared" si="11"/>
        <v>4.142885830176388E-10</v>
      </c>
      <c r="L567" s="41">
        <v>-4.9761635623179053E-11</v>
      </c>
      <c r="M567" s="41">
        <v>1.1093966480727521E-08</v>
      </c>
      <c r="N567" s="41">
        <v>0</v>
      </c>
    </row>
    <row r="568" spans="1:14" ht="12.75">
      <c r="A568" s="64">
        <v>58987</v>
      </c>
      <c r="B568" s="67"/>
      <c r="C568" s="32">
        <v>541</v>
      </c>
      <c r="D568" s="33">
        <v>-7.777998689562082E-09</v>
      </c>
      <c r="E568" s="33">
        <v>0</v>
      </c>
      <c r="F568" s="33">
        <v>-3.196437817628253E-11</v>
      </c>
      <c r="G568" s="33">
        <v>-3.196437817628253E-11</v>
      </c>
      <c r="I568" s="41">
        <v>-1.4630741767541905E-11</v>
      </c>
      <c r="J568" s="41">
        <v>3.513089385563715E-11</v>
      </c>
      <c r="K568" s="41">
        <f t="shared" si="11"/>
        <v>4.1627034471148885E-10</v>
      </c>
      <c r="L568" s="41">
        <v>-4.9761635623179053E-11</v>
      </c>
      <c r="M568" s="41">
        <v>1.11437281163507E-08</v>
      </c>
      <c r="N568" s="41">
        <v>0</v>
      </c>
    </row>
    <row r="569" spans="1:14" ht="12.75">
      <c r="A569" s="64">
        <v>59018</v>
      </c>
      <c r="B569" s="67"/>
      <c r="C569" s="32">
        <v>542</v>
      </c>
      <c r="D569" s="33">
        <v>-7.777998689562082E-09</v>
      </c>
      <c r="E569" s="33">
        <v>0</v>
      </c>
      <c r="F569" s="33">
        <v>-3.302985744882528E-11</v>
      </c>
      <c r="G569" s="33">
        <v>-3.302985744882528E-11</v>
      </c>
      <c r="I569" s="41">
        <v>-1.3296880842453705E-11</v>
      </c>
      <c r="J569" s="41">
        <v>3.646475478072535E-11</v>
      </c>
      <c r="K569" s="41">
        <f t="shared" si="11"/>
        <v>4.183186100222649E-10</v>
      </c>
      <c r="L569" s="41">
        <v>-4.9761635623179053E-11</v>
      </c>
      <c r="M569" s="41">
        <v>1.1193489751973879E-08</v>
      </c>
      <c r="N569" s="41">
        <v>0</v>
      </c>
    </row>
    <row r="570" spans="1:14" ht="12.75">
      <c r="A570" s="64">
        <v>59049</v>
      </c>
      <c r="B570" s="67"/>
      <c r="C570" s="32">
        <v>543</v>
      </c>
      <c r="D570" s="33">
        <v>-7.777998689562082E-09</v>
      </c>
      <c r="E570" s="33">
        <v>0</v>
      </c>
      <c r="F570" s="33">
        <v>-3.302985744882528E-11</v>
      </c>
      <c r="G570" s="33">
        <v>-3.302985744882528E-11</v>
      </c>
      <c r="I570" s="41">
        <v>-1.3134049712553415E-11</v>
      </c>
      <c r="J570" s="41">
        <v>3.662758591062564E-11</v>
      </c>
      <c r="K570" s="41">
        <f t="shared" si="11"/>
        <v>4.203673202268383E-10</v>
      </c>
      <c r="L570" s="41">
        <v>-4.9761635623179053E-11</v>
      </c>
      <c r="M570" s="41">
        <v>1.1243251387597058E-08</v>
      </c>
      <c r="N570" s="41">
        <v>0</v>
      </c>
    </row>
    <row r="571" spans="1:14" ht="12.75">
      <c r="A571" s="64">
        <v>59079</v>
      </c>
      <c r="B571" s="67"/>
      <c r="C571" s="32">
        <v>544</v>
      </c>
      <c r="D571" s="33">
        <v>-7.777998689562082E-09</v>
      </c>
      <c r="E571" s="33">
        <v>0</v>
      </c>
      <c r="F571" s="33">
        <v>-3.196437817628253E-11</v>
      </c>
      <c r="G571" s="33">
        <v>-3.196437817628253E-11</v>
      </c>
      <c r="I571" s="41">
        <v>-1.4158006229121707E-11</v>
      </c>
      <c r="J571" s="41">
        <v>3.560362939405735E-11</v>
      </c>
      <c r="K571" s="41">
        <f t="shared" si="11"/>
        <v>4.2235037354784247E-10</v>
      </c>
      <c r="L571" s="41">
        <v>-4.9761635623179053E-11</v>
      </c>
      <c r="M571" s="41">
        <v>1.1293013023220237E-08</v>
      </c>
      <c r="N571" s="41">
        <v>0</v>
      </c>
    </row>
    <row r="572" spans="1:14" ht="12.75">
      <c r="A572" s="64">
        <v>59110</v>
      </c>
      <c r="B572" s="67"/>
      <c r="C572" s="32">
        <v>545</v>
      </c>
      <c r="D572" s="33">
        <v>-7.777998689562082E-09</v>
      </c>
      <c r="E572" s="33">
        <v>0</v>
      </c>
      <c r="F572" s="33">
        <v>-3.302985744882528E-11</v>
      </c>
      <c r="G572" s="33">
        <v>-3.302985744882528E-11</v>
      </c>
      <c r="I572" s="41">
        <v>-1.2808387452752841E-11</v>
      </c>
      <c r="J572" s="41">
        <v>3.695324817042621E-11</v>
      </c>
      <c r="K572" s="41">
        <f t="shared" si="11"/>
        <v>4.2439997354001107E-10</v>
      </c>
      <c r="L572" s="41">
        <v>-4.9761635623179053E-11</v>
      </c>
      <c r="M572" s="41">
        <v>1.1342774658843416E-08</v>
      </c>
      <c r="N572" s="41">
        <v>0</v>
      </c>
    </row>
    <row r="573" spans="1:14" ht="12.75">
      <c r="A573" s="64">
        <v>59140</v>
      </c>
      <c r="B573" s="67"/>
      <c r="C573" s="32">
        <v>546</v>
      </c>
      <c r="D573" s="33">
        <v>-7.777998689562082E-09</v>
      </c>
      <c r="E573" s="33">
        <v>0</v>
      </c>
      <c r="F573" s="33">
        <v>-3.196437817628253E-11</v>
      </c>
      <c r="G573" s="33">
        <v>-3.196437817628253E-11</v>
      </c>
      <c r="I573" s="41">
        <v>-1.3842849203508239E-11</v>
      </c>
      <c r="J573" s="41">
        <v>3.5918786419670815E-11</v>
      </c>
      <c r="K573" s="41">
        <f t="shared" si="11"/>
        <v>4.2638388794578477E-10</v>
      </c>
      <c r="L573" s="41">
        <v>-4.9761635623179053E-11</v>
      </c>
      <c r="M573" s="41">
        <v>1.1392536294466594E-08</v>
      </c>
      <c r="N573" s="41">
        <v>0</v>
      </c>
    </row>
    <row r="574" spans="1:14" ht="12.75">
      <c r="A574" s="64">
        <v>59171</v>
      </c>
      <c r="B574" s="67"/>
      <c r="C574" s="32">
        <v>547</v>
      </c>
      <c r="D574" s="33">
        <v>-7.777998689562082E-09</v>
      </c>
      <c r="E574" s="33">
        <v>0</v>
      </c>
      <c r="F574" s="33">
        <v>-3.302985744882528E-11</v>
      </c>
      <c r="G574" s="33">
        <v>-3.302985744882528E-11</v>
      </c>
      <c r="I574" s="41">
        <v>-1.2482725192952254E-11</v>
      </c>
      <c r="J574" s="41">
        <v>3.72789104302268E-11</v>
      </c>
      <c r="K574" s="41">
        <f t="shared" si="11"/>
        <v>4.284343777255484E-10</v>
      </c>
      <c r="L574" s="41">
        <v>-4.9761635623179053E-11</v>
      </c>
      <c r="M574" s="41">
        <v>1.1442297930089773E-08</v>
      </c>
      <c r="N574" s="41">
        <v>0</v>
      </c>
    </row>
    <row r="575" spans="1:14" ht="12.75">
      <c r="A575" s="64">
        <v>59202</v>
      </c>
      <c r="B575" s="67"/>
      <c r="C575" s="32">
        <v>548</v>
      </c>
      <c r="D575" s="33">
        <v>-7.777998689562082E-09</v>
      </c>
      <c r="E575" s="33">
        <v>0</v>
      </c>
      <c r="F575" s="33">
        <v>-3.302985744882528E-11</v>
      </c>
      <c r="G575" s="33">
        <v>-3.302985744882528E-11</v>
      </c>
      <c r="I575" s="41">
        <v>-1.2319894063051964E-11</v>
      </c>
      <c r="J575" s="41">
        <v>3.744174156012709E-11</v>
      </c>
      <c r="K575" s="41">
        <f aca="true" t="shared" si="12" ref="K575:K591">SUM(J564:J575)</f>
        <v>4.3038835128435195E-10</v>
      </c>
      <c r="L575" s="41">
        <v>-4.9761635623179053E-11</v>
      </c>
      <c r="M575" s="41">
        <v>1.1492059565712952E-08</v>
      </c>
      <c r="N575" s="41">
        <v>0</v>
      </c>
    </row>
    <row r="576" spans="1:14" ht="12.75">
      <c r="A576" s="64">
        <v>59230</v>
      </c>
      <c r="B576" s="67"/>
      <c r="C576" s="32">
        <v>549</v>
      </c>
      <c r="D576" s="33">
        <v>-7.777998689562082E-09</v>
      </c>
      <c r="E576" s="33">
        <v>0</v>
      </c>
      <c r="F576" s="33">
        <v>-2.983341963119703E-11</v>
      </c>
      <c r="G576" s="33">
        <v>-2.983341963119703E-11</v>
      </c>
      <c r="I576" s="41">
        <v>-1.5796215128960772E-11</v>
      </c>
      <c r="J576" s="41">
        <v>3.396542049421828E-11</v>
      </c>
      <c r="K576" s="41">
        <f t="shared" si="12"/>
        <v>4.321532306277873E-10</v>
      </c>
      <c r="L576" s="41">
        <v>-4.9761635623179053E-11</v>
      </c>
      <c r="M576" s="41">
        <v>1.1541821201336131E-08</v>
      </c>
      <c r="N576" s="41">
        <v>0</v>
      </c>
    </row>
    <row r="577" spans="1:14" ht="12.75">
      <c r="A577" s="64">
        <v>59261</v>
      </c>
      <c r="B577" s="67"/>
      <c r="C577" s="32">
        <v>550</v>
      </c>
      <c r="D577" s="33">
        <v>-7.777998689562082E-09</v>
      </c>
      <c r="E577" s="33">
        <v>0</v>
      </c>
      <c r="F577" s="33">
        <v>-3.302985744882528E-11</v>
      </c>
      <c r="G577" s="33">
        <v>-3.302985744882528E-11</v>
      </c>
      <c r="I577" s="41">
        <v>-1.1994231803251378E-11</v>
      </c>
      <c r="J577" s="41">
        <v>3.7767403819927676E-11</v>
      </c>
      <c r="K577" s="41">
        <f t="shared" si="12"/>
        <v>4.3410720418659083E-10</v>
      </c>
      <c r="L577" s="41">
        <v>-4.9761635623179053E-11</v>
      </c>
      <c r="M577" s="41">
        <v>1.159158283695931E-08</v>
      </c>
      <c r="N577" s="41">
        <v>0</v>
      </c>
    </row>
    <row r="578" spans="1:14" ht="12.75">
      <c r="A578" s="64">
        <v>59291</v>
      </c>
      <c r="B578" s="67"/>
      <c r="C578" s="32">
        <v>551</v>
      </c>
      <c r="D578" s="33">
        <v>-7.777998689562082E-09</v>
      </c>
      <c r="E578" s="33">
        <v>0</v>
      </c>
      <c r="F578" s="33">
        <v>-3.196437817628253E-11</v>
      </c>
      <c r="G578" s="33">
        <v>-3.196437817628253E-11</v>
      </c>
      <c r="I578" s="41">
        <v>-1.3054956639474579E-11</v>
      </c>
      <c r="J578" s="41">
        <v>3.6706678983704475E-11</v>
      </c>
      <c r="K578" s="41">
        <f t="shared" si="12"/>
        <v>4.359981463402716E-10</v>
      </c>
      <c r="L578" s="41">
        <v>-4.9761635623179053E-11</v>
      </c>
      <c r="M578" s="41">
        <v>1.1641344472582489E-08</v>
      </c>
      <c r="N578" s="41">
        <v>0</v>
      </c>
    </row>
    <row r="579" spans="1:14" ht="12.75">
      <c r="A579" s="64">
        <v>59322</v>
      </c>
      <c r="B579" s="67"/>
      <c r="C579" s="32">
        <v>552</v>
      </c>
      <c r="D579" s="33">
        <v>-7.777998689562082E-09</v>
      </c>
      <c r="E579" s="33">
        <v>0</v>
      </c>
      <c r="F579" s="33">
        <v>-3.302985744882528E-11</v>
      </c>
      <c r="G579" s="33">
        <v>-3.302985744882528E-11</v>
      </c>
      <c r="I579" s="41">
        <v>-1.1668569543450804E-11</v>
      </c>
      <c r="J579" s="41">
        <v>3.809306607972825E-11</v>
      </c>
      <c r="K579" s="41">
        <f t="shared" si="12"/>
        <v>4.379521198990751E-10</v>
      </c>
      <c r="L579" s="41">
        <v>-4.9761635623179053E-11</v>
      </c>
      <c r="M579" s="41">
        <v>1.1691106108205667E-08</v>
      </c>
      <c r="N579" s="41">
        <v>0</v>
      </c>
    </row>
    <row r="580" spans="1:14" ht="12.75">
      <c r="A580" s="64">
        <v>59352</v>
      </c>
      <c r="B580" s="67"/>
      <c r="C580" s="32">
        <v>553</v>
      </c>
      <c r="D580" s="33">
        <v>-7.777998689562082E-09</v>
      </c>
      <c r="E580" s="33">
        <v>0</v>
      </c>
      <c r="F580" s="33">
        <v>-3.196437817628253E-11</v>
      </c>
      <c r="G580" s="33">
        <v>-3.196437817628253E-11</v>
      </c>
      <c r="I580" s="41">
        <v>-1.2739799613861111E-11</v>
      </c>
      <c r="J580" s="41">
        <v>3.702183600931794E-11</v>
      </c>
      <c r="K580" s="41">
        <f t="shared" si="12"/>
        <v>4.3984306205275585E-10</v>
      </c>
      <c r="L580" s="41">
        <v>-4.9761635623179053E-11</v>
      </c>
      <c r="M580" s="41">
        <v>1.1740867743828846E-08</v>
      </c>
      <c r="N580" s="41">
        <v>0</v>
      </c>
    </row>
    <row r="581" spans="1:14" ht="12.75">
      <c r="A581" s="64">
        <v>59383</v>
      </c>
      <c r="B581" s="67"/>
      <c r="C581" s="32">
        <v>554</v>
      </c>
      <c r="D581" s="33">
        <v>-7.777998689562082E-09</v>
      </c>
      <c r="E581" s="33">
        <v>0</v>
      </c>
      <c r="F581" s="33">
        <v>-3.302985744882528E-11</v>
      </c>
      <c r="G581" s="33">
        <v>-3.302985744882528E-11</v>
      </c>
      <c r="I581" s="41">
        <v>-1.1342907283650217E-11</v>
      </c>
      <c r="J581" s="41">
        <v>3.8418728339528836E-11</v>
      </c>
      <c r="K581" s="41">
        <f t="shared" si="12"/>
        <v>4.4179703561155933E-10</v>
      </c>
      <c r="L581" s="41">
        <v>-4.9761635623179053E-11</v>
      </c>
      <c r="M581" s="41">
        <v>1.1790629379452025E-08</v>
      </c>
      <c r="N581" s="41">
        <v>0</v>
      </c>
    </row>
    <row r="582" spans="1:14" ht="12.75">
      <c r="A582" s="64">
        <v>59414</v>
      </c>
      <c r="B582" s="67"/>
      <c r="C582" s="32">
        <v>555</v>
      </c>
      <c r="D582" s="33">
        <v>-7.777998689562082E-09</v>
      </c>
      <c r="E582" s="33">
        <v>0</v>
      </c>
      <c r="F582" s="33">
        <v>-3.302985744882528E-11</v>
      </c>
      <c r="G582" s="33">
        <v>-3.302985744882528E-11</v>
      </c>
      <c r="I582" s="41">
        <v>-1.1180076153749934E-11</v>
      </c>
      <c r="J582" s="41">
        <v>3.858155946942912E-11</v>
      </c>
      <c r="K582" s="41">
        <f t="shared" si="12"/>
        <v>4.4375100917036286E-10</v>
      </c>
      <c r="L582" s="41">
        <v>-4.9761635623179053E-11</v>
      </c>
      <c r="M582" s="41">
        <v>1.1840391015075204E-08</v>
      </c>
      <c r="N582" s="41">
        <v>0</v>
      </c>
    </row>
    <row r="583" spans="1:14" ht="12.75">
      <c r="A583" s="64">
        <v>59444</v>
      </c>
      <c r="B583" s="67"/>
      <c r="C583" s="32">
        <v>556</v>
      </c>
      <c r="D583" s="33">
        <v>-7.777998689562082E-09</v>
      </c>
      <c r="E583" s="33">
        <v>0</v>
      </c>
      <c r="F583" s="33">
        <v>-3.196437817628253E-11</v>
      </c>
      <c r="G583" s="33">
        <v>-3.196437817628253E-11</v>
      </c>
      <c r="I583" s="41">
        <v>-1.2267064075440912E-11</v>
      </c>
      <c r="J583" s="41">
        <v>3.749457154773814E-11</v>
      </c>
      <c r="K583" s="41">
        <f t="shared" si="12"/>
        <v>4.456419513240436E-10</v>
      </c>
      <c r="L583" s="41">
        <v>-4.9761635623179053E-11</v>
      </c>
      <c r="M583" s="41">
        <v>1.1890152650698383E-08</v>
      </c>
      <c r="N583" s="41">
        <v>0</v>
      </c>
    </row>
    <row r="584" spans="1:14" ht="12.75">
      <c r="A584" s="64">
        <v>59475</v>
      </c>
      <c r="B584" s="67"/>
      <c r="C584" s="32">
        <v>557</v>
      </c>
      <c r="D584" s="33">
        <v>-7.777998689562082E-09</v>
      </c>
      <c r="E584" s="33">
        <v>0</v>
      </c>
      <c r="F584" s="33">
        <v>-3.302985744882528E-11</v>
      </c>
      <c r="G584" s="33">
        <v>-3.302985744882528E-11</v>
      </c>
      <c r="I584" s="41">
        <v>-1.0854413893949353E-11</v>
      </c>
      <c r="J584" s="41">
        <v>3.89072217292297E-11</v>
      </c>
      <c r="K584" s="41">
        <f t="shared" si="12"/>
        <v>4.475959248828471E-10</v>
      </c>
      <c r="L584" s="41">
        <v>-4.9761635623179053E-11</v>
      </c>
      <c r="M584" s="41">
        <v>1.1939914286321562E-08</v>
      </c>
      <c r="N584" s="41">
        <v>0</v>
      </c>
    </row>
    <row r="585" spans="1:14" ht="12.75">
      <c r="A585" s="64">
        <v>59505</v>
      </c>
      <c r="B585" s="67"/>
      <c r="C585" s="32">
        <v>558</v>
      </c>
      <c r="D585" s="33">
        <v>-7.777998689562082E-09</v>
      </c>
      <c r="E585" s="33">
        <v>0</v>
      </c>
      <c r="F585" s="33">
        <v>-3.196437817628253E-11</v>
      </c>
      <c r="G585" s="33">
        <v>-3.196437817628253E-11</v>
      </c>
      <c r="I585" s="41">
        <v>-1.1951907049827444E-11</v>
      </c>
      <c r="J585" s="41">
        <v>3.780972857335161E-11</v>
      </c>
      <c r="K585" s="41">
        <f t="shared" si="12"/>
        <v>4.494868670365279E-10</v>
      </c>
      <c r="L585" s="41">
        <v>-4.9761635623179053E-11</v>
      </c>
      <c r="M585" s="41">
        <v>1.198967592194474E-08</v>
      </c>
      <c r="N585" s="41">
        <v>0</v>
      </c>
    </row>
    <row r="586" spans="1:14" ht="12.75">
      <c r="A586" s="64">
        <v>59536</v>
      </c>
      <c r="B586" s="67"/>
      <c r="C586" s="32">
        <v>559</v>
      </c>
      <c r="D586" s="33">
        <v>-7.777998689562082E-09</v>
      </c>
      <c r="E586" s="33">
        <v>0</v>
      </c>
      <c r="F586" s="33">
        <v>-3.302985744882528E-11</v>
      </c>
      <c r="G586" s="33">
        <v>-3.302985744882528E-11</v>
      </c>
      <c r="I586" s="41">
        <v>-1.0528751634148767E-11</v>
      </c>
      <c r="J586" s="41">
        <v>3.923288398903029E-11</v>
      </c>
      <c r="K586" s="41">
        <f t="shared" si="12"/>
        <v>4.514408405953314E-10</v>
      </c>
      <c r="L586" s="41">
        <v>-4.9761635623179053E-11</v>
      </c>
      <c r="M586" s="41">
        <v>1.203943755756792E-08</v>
      </c>
      <c r="N586" s="41">
        <v>0</v>
      </c>
    </row>
    <row r="587" spans="1:14" ht="12.75">
      <c r="A587" s="64">
        <v>59567</v>
      </c>
      <c r="B587" s="67"/>
      <c r="C587" s="32">
        <v>560</v>
      </c>
      <c r="D587" s="33">
        <v>-7.777998689562082E-09</v>
      </c>
      <c r="E587" s="33">
        <v>0</v>
      </c>
      <c r="F587" s="33">
        <v>-3.302985744882528E-11</v>
      </c>
      <c r="G587" s="33">
        <v>-3.302985744882528E-11</v>
      </c>
      <c r="I587" s="41">
        <v>3.939571511893058E-11</v>
      </c>
      <c r="J587" s="41">
        <v>3.939571511893058E-11</v>
      </c>
      <c r="K587" s="41">
        <f t="shared" si="12"/>
        <v>4.533948141541349E-10</v>
      </c>
      <c r="L587" s="41">
        <v>0</v>
      </c>
      <c r="M587" s="41">
        <v>1.203943755756792E-08</v>
      </c>
      <c r="N587" s="41">
        <v>0</v>
      </c>
    </row>
    <row r="588" spans="1:14" ht="12.75">
      <c r="A588" s="64">
        <v>59595</v>
      </c>
      <c r="B588" s="67"/>
      <c r="C588" s="32">
        <v>561</v>
      </c>
      <c r="D588" s="33">
        <v>-7.777998689562082E-09</v>
      </c>
      <c r="E588" s="33">
        <v>0</v>
      </c>
      <c r="F588" s="33">
        <v>-2.983341963119703E-11</v>
      </c>
      <c r="G588" s="33">
        <v>-2.983341963119703E-11</v>
      </c>
      <c r="I588" s="41">
        <v>3.558322655903408E-11</v>
      </c>
      <c r="J588" s="41">
        <v>3.558322655903408E-11</v>
      </c>
      <c r="K588" s="41">
        <f t="shared" si="12"/>
        <v>4.550126202189507E-10</v>
      </c>
      <c r="L588" s="41">
        <v>0</v>
      </c>
      <c r="M588" s="41">
        <v>1.203943755756792E-08</v>
      </c>
      <c r="N588" s="41">
        <v>0</v>
      </c>
    </row>
    <row r="589" spans="1:14" ht="12.75">
      <c r="A589" s="64">
        <v>59626</v>
      </c>
      <c r="B589" s="67"/>
      <c r="C589" s="32">
        <v>562</v>
      </c>
      <c r="D589" s="33">
        <v>-7.777998689562082E-09</v>
      </c>
      <c r="E589" s="33">
        <v>0</v>
      </c>
      <c r="F589" s="33">
        <v>-3.302985744882528E-11</v>
      </c>
      <c r="G589" s="33">
        <v>-3.302985744882528E-11</v>
      </c>
      <c r="I589" s="41">
        <v>3.939571511893058E-11</v>
      </c>
      <c r="J589" s="41">
        <v>3.939571511893058E-11</v>
      </c>
      <c r="K589" s="41">
        <f t="shared" si="12"/>
        <v>4.566409315179536E-10</v>
      </c>
      <c r="L589" s="41">
        <v>0</v>
      </c>
      <c r="M589" s="41">
        <v>1.203943755756792E-08</v>
      </c>
      <c r="N589" s="41">
        <v>0</v>
      </c>
    </row>
    <row r="590" spans="1:14" ht="12.75">
      <c r="A590" s="64">
        <v>59656</v>
      </c>
      <c r="B590" s="67"/>
      <c r="C590" s="32">
        <v>563</v>
      </c>
      <c r="D590" s="33">
        <v>-7.777998689562082E-09</v>
      </c>
      <c r="E590" s="33">
        <v>0</v>
      </c>
      <c r="F590" s="33">
        <v>-3.196437817628253E-11</v>
      </c>
      <c r="G590" s="33">
        <v>-3.196437817628253E-11</v>
      </c>
      <c r="I590" s="41">
        <v>3.812488559896508E-11</v>
      </c>
      <c r="J590" s="41">
        <v>3.812488559896508E-11</v>
      </c>
      <c r="K590" s="41">
        <f t="shared" si="12"/>
        <v>4.5805913813321415E-10</v>
      </c>
      <c r="L590" s="41">
        <v>0</v>
      </c>
      <c r="M590" s="41">
        <v>1.203943755756792E-08</v>
      </c>
      <c r="N590" s="41">
        <v>0</v>
      </c>
    </row>
    <row r="591" spans="1:14" ht="12.75">
      <c r="A591" s="64">
        <v>59687</v>
      </c>
      <c r="B591" s="67"/>
      <c r="C591" s="32">
        <v>564</v>
      </c>
      <c r="D591" s="33">
        <v>-7.777998689562082E-09</v>
      </c>
      <c r="E591" s="33">
        <v>0</v>
      </c>
      <c r="F591" s="33">
        <v>-3.302985744882528E-11</v>
      </c>
      <c r="G591" s="33">
        <v>-3.302985744882528E-11</v>
      </c>
      <c r="I591" s="41">
        <v>3.939571511893058E-11</v>
      </c>
      <c r="J591" s="41">
        <v>3.939571511893058E-11</v>
      </c>
      <c r="K591" s="41">
        <f t="shared" si="12"/>
        <v>4.593617871724165E-10</v>
      </c>
      <c r="L591" s="41">
        <v>0</v>
      </c>
      <c r="M591" s="41">
        <v>1.203943755756792E-08</v>
      </c>
      <c r="N591" s="41">
        <v>0</v>
      </c>
    </row>
    <row r="592" spans="1:14" ht="12.75">
      <c r="A592" s="64"/>
      <c r="B592" s="67"/>
      <c r="C592" s="32"/>
      <c r="D592" s="33"/>
      <c r="E592" s="33"/>
      <c r="F592" s="33"/>
      <c r="G592" s="33"/>
      <c r="I592" s="41"/>
      <c r="J592" s="41"/>
      <c r="K592" s="41"/>
      <c r="L592" s="41"/>
      <c r="M592" s="41"/>
      <c r="N592" s="41"/>
    </row>
    <row r="593" spans="1:14" ht="12.75">
      <c r="A593" s="64"/>
      <c r="B593" s="67"/>
      <c r="C593" s="32"/>
      <c r="D593" s="33"/>
      <c r="E593" s="33"/>
      <c r="F593" s="33"/>
      <c r="G593" s="33"/>
      <c r="I593" s="41"/>
      <c r="J593" s="41"/>
      <c r="K593" s="41"/>
      <c r="L593" s="41"/>
      <c r="M593" s="41"/>
      <c r="N593" s="41"/>
    </row>
    <row r="594" spans="1:14" ht="12.75">
      <c r="A594" s="64"/>
      <c r="B594" s="67"/>
      <c r="C594" s="32"/>
      <c r="D594" s="33"/>
      <c r="E594" s="33"/>
      <c r="F594" s="33"/>
      <c r="G594" s="33"/>
      <c r="I594" s="41"/>
      <c r="J594" s="41"/>
      <c r="K594" s="41"/>
      <c r="L594" s="41"/>
      <c r="M594" s="41"/>
      <c r="N594" s="41"/>
    </row>
    <row r="595" spans="1:2" ht="12.75">
      <c r="A595" s="63"/>
      <c r="B595" s="66"/>
    </row>
    <row r="596" spans="1:14" ht="12.75">
      <c r="A596" s="65" t="s">
        <v>33</v>
      </c>
      <c r="B596" s="69"/>
      <c r="C596" s="57"/>
      <c r="D596" s="35"/>
      <c r="E596" s="35">
        <f>SUM(E28:E595)</f>
        <v>17952269.03</v>
      </c>
      <c r="F596" s="35">
        <f aca="true" t="shared" si="13" ref="F596:N596">SUM(F28:F595)</f>
        <v>11351281.84</v>
      </c>
      <c r="G596" s="35">
        <f t="shared" si="13"/>
        <v>29303550.87000011</v>
      </c>
      <c r="H596" s="35"/>
      <c r="I596" s="35">
        <f t="shared" si="13"/>
        <v>26501483.941267565</v>
      </c>
      <c r="J596" s="35">
        <f t="shared" si="13"/>
        <v>8549214.91126749</v>
      </c>
      <c r="K596" s="35">
        <f t="shared" si="13"/>
        <v>102590578.93520994</v>
      </c>
      <c r="L596" s="35">
        <f t="shared" si="13"/>
        <v>17952269.03000001</v>
      </c>
      <c r="M596" s="35"/>
      <c r="N596" s="35">
        <f t="shared" si="13"/>
        <v>0</v>
      </c>
    </row>
  </sheetData>
  <sheetProtection/>
  <mergeCells count="2">
    <mergeCell ref="F3:I3"/>
    <mergeCell ref="F4:I4"/>
  </mergeCells>
  <printOptions/>
  <pageMargins left="0.45" right="0.45" top="0.5" bottom="0.5" header="0.3" footer="0.3"/>
  <pageSetup fitToHeight="0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zoomScalePageLayoutView="0" workbookViewId="0" topLeftCell="D1">
      <selection activeCell="G2" sqref="G2"/>
    </sheetView>
  </sheetViews>
  <sheetFormatPr defaultColWidth="9.140625" defaultRowHeight="12.75"/>
  <cols>
    <col min="1" max="1" width="12.00390625" style="0" customWidth="1"/>
    <col min="2" max="2" width="3.421875" style="0" customWidth="1"/>
    <col min="4" max="4" width="12.421875" style="0" customWidth="1"/>
    <col min="5" max="5" width="15.140625" style="0" customWidth="1"/>
    <col min="6" max="6" width="15.421875" style="0" customWidth="1"/>
    <col min="7" max="7" width="11.421875" style="0" customWidth="1"/>
    <col min="9" max="9" width="17.57421875" style="0" customWidth="1"/>
    <col min="10" max="10" width="11.421875" style="0" customWidth="1"/>
    <col min="11" max="11" width="11.00390625" style="0" customWidth="1"/>
    <col min="12" max="12" width="11.7109375" style="0" customWidth="1"/>
    <col min="13" max="13" width="14.8515625" style="0" customWidth="1"/>
  </cols>
  <sheetData>
    <row r="1" ht="15.75">
      <c r="M1" s="110" t="s">
        <v>55</v>
      </c>
    </row>
    <row r="2" spans="1:13" ht="12.75">
      <c r="A2" s="63"/>
      <c r="B2" s="66"/>
      <c r="G2" s="2"/>
      <c r="M2" s="2" t="s">
        <v>57</v>
      </c>
    </row>
    <row r="3" spans="1:11" ht="23.25">
      <c r="A3" s="79"/>
      <c r="B3" s="66"/>
      <c r="F3" s="115" t="s">
        <v>51</v>
      </c>
      <c r="G3" s="115"/>
      <c r="H3" s="115"/>
      <c r="I3" s="115"/>
      <c r="J3" s="51"/>
      <c r="K3" s="51"/>
    </row>
    <row r="4" spans="1:9" ht="12.75">
      <c r="A4" s="63"/>
      <c r="B4" s="66"/>
      <c r="F4" s="116" t="s">
        <v>52</v>
      </c>
      <c r="G4" s="116"/>
      <c r="H4" s="116"/>
      <c r="I4" s="116"/>
    </row>
    <row r="5" spans="1:2" ht="12.75">
      <c r="A5" s="63"/>
      <c r="B5" s="66"/>
    </row>
    <row r="6" spans="1:2" ht="12.75">
      <c r="A6" s="63"/>
      <c r="B6" s="66"/>
    </row>
    <row r="7" spans="1:2" ht="12.75">
      <c r="A7" s="63"/>
      <c r="B7" s="66"/>
    </row>
    <row r="8" spans="1:9" ht="12.75">
      <c r="A8" s="63"/>
      <c r="B8" s="66"/>
      <c r="D8" s="2" t="s">
        <v>11</v>
      </c>
      <c r="E8" s="2"/>
      <c r="F8" s="7"/>
      <c r="G8" s="6"/>
      <c r="I8" s="2" t="s">
        <v>12</v>
      </c>
    </row>
    <row r="9" spans="1:6" ht="12.75">
      <c r="A9" s="63"/>
      <c r="B9" s="66"/>
      <c r="D9" s="2"/>
      <c r="E9" s="2"/>
      <c r="F9" s="8"/>
    </row>
    <row r="10" spans="1:13" ht="12.75">
      <c r="A10" s="63"/>
      <c r="B10" s="66"/>
      <c r="D10" s="2" t="s">
        <v>13</v>
      </c>
      <c r="E10" s="2"/>
      <c r="F10" s="9">
        <v>17952269.03</v>
      </c>
      <c r="H10" s="10"/>
      <c r="I10" s="2" t="s">
        <v>13</v>
      </c>
      <c r="L10" s="2"/>
      <c r="M10" s="9">
        <v>17952269.03</v>
      </c>
    </row>
    <row r="11" spans="1:13" ht="12.75">
      <c r="A11" s="63"/>
      <c r="B11" s="66"/>
      <c r="D11" s="11" t="s">
        <v>14</v>
      </c>
      <c r="E11" s="12"/>
      <c r="F11" s="13">
        <v>51287</v>
      </c>
      <c r="H11" s="10"/>
      <c r="I11" s="11" t="s">
        <v>14</v>
      </c>
      <c r="L11" s="12"/>
      <c r="M11" s="13">
        <v>50436</v>
      </c>
    </row>
    <row r="12" spans="1:13" ht="12.75">
      <c r="A12" s="63"/>
      <c r="B12" s="66"/>
      <c r="D12" s="11" t="s">
        <v>25</v>
      </c>
      <c r="E12" s="12"/>
      <c r="F12" s="10">
        <v>288</v>
      </c>
      <c r="G12" s="12"/>
      <c r="H12" s="10"/>
      <c r="I12" s="11" t="s">
        <v>25</v>
      </c>
      <c r="L12" s="12"/>
      <c r="M12" s="10">
        <v>260</v>
      </c>
    </row>
    <row r="13" spans="1:13" ht="12.75">
      <c r="A13" s="64"/>
      <c r="B13" s="66"/>
      <c r="D13" s="11" t="s">
        <v>36</v>
      </c>
      <c r="E13" s="12"/>
      <c r="F13" s="62">
        <v>42521</v>
      </c>
      <c r="I13" s="11" t="s">
        <v>15</v>
      </c>
      <c r="M13" s="15">
        <f>'4-Side-By-Side Debt Comparison'!I7</f>
        <v>0.038</v>
      </c>
    </row>
    <row r="14" spans="1:13" ht="12.75">
      <c r="A14" s="64"/>
      <c r="B14" s="66"/>
      <c r="I14" s="2" t="s">
        <v>42</v>
      </c>
      <c r="M14" s="17"/>
    </row>
    <row r="15" spans="1:13" ht="12.75">
      <c r="A15" s="70">
        <f aca="true" t="shared" si="0" ref="A15:A25">DATE(YEAR(A16),MONTH(A16),1)-1</f>
        <v>42155</v>
      </c>
      <c r="B15" s="66"/>
      <c r="D15" s="11"/>
      <c r="E15" s="12"/>
      <c r="F15" s="16"/>
      <c r="I15" s="58" t="s">
        <v>26</v>
      </c>
      <c r="J15" s="59"/>
      <c r="K15" s="59"/>
      <c r="L15" s="60"/>
      <c r="M15" s="61">
        <v>3</v>
      </c>
    </row>
    <row r="16" spans="1:10" ht="12.75">
      <c r="A16" s="70">
        <f t="shared" si="0"/>
        <v>42185</v>
      </c>
      <c r="B16" s="66"/>
      <c r="D16" s="11"/>
      <c r="E16" s="5" t="s">
        <v>16</v>
      </c>
      <c r="F16" s="18">
        <f>F596</f>
        <v>11351281.84</v>
      </c>
      <c r="G16" s="1"/>
      <c r="H16" s="1"/>
      <c r="I16" s="5" t="s">
        <v>16</v>
      </c>
      <c r="J16" s="18">
        <f>J596</f>
        <v>8549214.91126749</v>
      </c>
    </row>
    <row r="17" spans="1:11" ht="12.75">
      <c r="A17" s="70">
        <f t="shared" si="0"/>
        <v>42216</v>
      </c>
      <c r="B17" s="66"/>
      <c r="D17" s="2"/>
      <c r="K17" s="18"/>
    </row>
    <row r="18" spans="1:13" ht="12.75">
      <c r="A18" s="70">
        <f t="shared" si="0"/>
        <v>42247</v>
      </c>
      <c r="B18" s="66"/>
      <c r="D18" s="2"/>
      <c r="E18" s="2"/>
      <c r="F18" s="5" t="s">
        <v>17</v>
      </c>
      <c r="G18" s="19">
        <f>NPV(I20/12,G28:G591)</f>
        <v>19221056.28209989</v>
      </c>
      <c r="H18" s="18"/>
      <c r="I18" s="42">
        <f>NPV(I20/12,I28:I591)</f>
        <v>18041016.882710956</v>
      </c>
      <c r="J18" s="2" t="s">
        <v>18</v>
      </c>
      <c r="K18" s="2"/>
      <c r="L18" s="2"/>
      <c r="M18" s="2"/>
    </row>
    <row r="19" spans="1:9" ht="12.75">
      <c r="A19" s="70">
        <f t="shared" si="0"/>
        <v>42277</v>
      </c>
      <c r="B19" s="66"/>
      <c r="F19" s="20"/>
      <c r="H19" s="21" t="s">
        <v>19</v>
      </c>
      <c r="I19" s="22">
        <f>G18-I18-M14</f>
        <v>1180039.3993889354</v>
      </c>
    </row>
    <row r="20" spans="1:14" ht="12.75">
      <c r="A20" s="70">
        <f t="shared" si="0"/>
        <v>42308</v>
      </c>
      <c r="B20" s="66"/>
      <c r="H20" s="21" t="s">
        <v>43</v>
      </c>
      <c r="I20" s="111">
        <v>0.038</v>
      </c>
      <c r="J20" s="99" t="s">
        <v>46</v>
      </c>
      <c r="N20" s="23"/>
    </row>
    <row r="21" spans="1:14" ht="12.75">
      <c r="A21" s="70">
        <f t="shared" si="0"/>
        <v>42338</v>
      </c>
      <c r="B21" s="66"/>
      <c r="C21" s="14"/>
      <c r="D21" s="24"/>
      <c r="E21" s="25" t="s">
        <v>20</v>
      </c>
      <c r="F21" s="24"/>
      <c r="G21" s="24"/>
      <c r="I21" s="36"/>
      <c r="J21" s="36"/>
      <c r="K21" s="36"/>
      <c r="L21" s="37" t="s">
        <v>21</v>
      </c>
      <c r="M21" s="36"/>
      <c r="N21" s="36"/>
    </row>
    <row r="22" spans="1:14" ht="12.75">
      <c r="A22" s="70">
        <f t="shared" si="0"/>
        <v>42369</v>
      </c>
      <c r="B22" s="67"/>
      <c r="C22" s="14"/>
      <c r="D22" s="24"/>
      <c r="E22" s="24"/>
      <c r="F22" s="24"/>
      <c r="G22" s="24"/>
      <c r="I22" s="36"/>
      <c r="J22" s="36"/>
      <c r="K22" s="36"/>
      <c r="L22" s="36"/>
      <c r="M22" s="36"/>
      <c r="N22" s="36"/>
    </row>
    <row r="23" spans="1:14" ht="12.75">
      <c r="A23" s="70">
        <f t="shared" si="0"/>
        <v>42400</v>
      </c>
      <c r="B23" s="67"/>
      <c r="C23" s="14"/>
      <c r="D23" s="24"/>
      <c r="E23" s="26"/>
      <c r="F23" s="27"/>
      <c r="G23" s="28" t="s">
        <v>4</v>
      </c>
      <c r="I23" s="38" t="s">
        <v>4</v>
      </c>
      <c r="J23" s="36"/>
      <c r="K23" s="36"/>
      <c r="L23" s="36"/>
      <c r="M23" s="36"/>
      <c r="N23" s="36"/>
    </row>
    <row r="24" spans="1:14" ht="12.75">
      <c r="A24" s="70">
        <f t="shared" si="0"/>
        <v>42429</v>
      </c>
      <c r="B24" s="68"/>
      <c r="C24" s="29" t="s">
        <v>6</v>
      </c>
      <c r="D24" s="28" t="s">
        <v>2</v>
      </c>
      <c r="E24" s="28" t="s">
        <v>2</v>
      </c>
      <c r="F24" s="28" t="s">
        <v>3</v>
      </c>
      <c r="G24" s="28" t="s">
        <v>5</v>
      </c>
      <c r="H24" s="30"/>
      <c r="I24" s="38" t="s">
        <v>5</v>
      </c>
      <c r="J24" s="38" t="s">
        <v>3</v>
      </c>
      <c r="K24" s="38"/>
      <c r="L24" s="38" t="s">
        <v>2</v>
      </c>
      <c r="M24" s="38" t="s">
        <v>2</v>
      </c>
      <c r="N24" s="38" t="s">
        <v>22</v>
      </c>
    </row>
    <row r="25" spans="1:14" ht="12.75">
      <c r="A25" s="70">
        <f t="shared" si="0"/>
        <v>42460</v>
      </c>
      <c r="B25" s="68"/>
      <c r="C25" s="29" t="s">
        <v>23</v>
      </c>
      <c r="D25" s="28" t="s">
        <v>8</v>
      </c>
      <c r="E25" s="28" t="s">
        <v>6</v>
      </c>
      <c r="F25" s="28" t="s">
        <v>6</v>
      </c>
      <c r="G25" s="28" t="s">
        <v>7</v>
      </c>
      <c r="H25" s="30"/>
      <c r="I25" s="38" t="s">
        <v>7</v>
      </c>
      <c r="J25" s="38" t="s">
        <v>6</v>
      </c>
      <c r="K25" s="38"/>
      <c r="L25" s="38" t="s">
        <v>6</v>
      </c>
      <c r="M25" s="38" t="s">
        <v>8</v>
      </c>
      <c r="N25" s="38" t="s">
        <v>24</v>
      </c>
    </row>
    <row r="26" spans="1:14" ht="12.75">
      <c r="A26" s="70">
        <f>DATE(YEAR(A27),MONTH(A27),1)-1</f>
        <v>42490</v>
      </c>
      <c r="B26" s="68"/>
      <c r="C26" s="29"/>
      <c r="D26" s="28"/>
      <c r="E26" s="28"/>
      <c r="F26" s="28"/>
      <c r="G26" s="28"/>
      <c r="H26" s="30"/>
      <c r="I26" s="88"/>
      <c r="J26" s="38"/>
      <c r="K26" s="38"/>
      <c r="L26" s="38"/>
      <c r="M26" s="38"/>
      <c r="N26" s="38"/>
    </row>
    <row r="27" spans="1:14" ht="12.75">
      <c r="A27" s="64">
        <v>42521</v>
      </c>
      <c r="B27" s="67"/>
      <c r="C27" s="29">
        <v>0</v>
      </c>
      <c r="D27" s="31">
        <v>17952269.03</v>
      </c>
      <c r="E27" s="28"/>
      <c r="F27" s="28"/>
      <c r="G27" s="28"/>
      <c r="H27" s="30"/>
      <c r="I27" s="87"/>
      <c r="J27" s="39"/>
      <c r="K27" s="39"/>
      <c r="L27" s="39"/>
      <c r="M27" s="40">
        <v>17952269.03</v>
      </c>
      <c r="N27" s="39"/>
    </row>
    <row r="28" spans="1:14" ht="12.75">
      <c r="A28" s="64">
        <v>42551</v>
      </c>
      <c r="B28" s="67"/>
      <c r="C28" s="32">
        <v>1</v>
      </c>
      <c r="D28" s="33">
        <v>17916268.43</v>
      </c>
      <c r="E28" s="31">
        <v>36000.6</v>
      </c>
      <c r="F28" s="31">
        <v>65971.29</v>
      </c>
      <c r="G28" s="31">
        <v>101971.88999999998</v>
      </c>
      <c r="H28" s="4"/>
      <c r="I28" s="40">
        <v>101971.88999999998</v>
      </c>
      <c r="J28" s="40">
        <v>56848.85192833333</v>
      </c>
      <c r="K28" s="41">
        <f>SUM(J17:J28)+$N$28</f>
        <v>56848.85192833333</v>
      </c>
      <c r="L28" s="40">
        <v>45123.03807166665</v>
      </c>
      <c r="M28" s="41">
        <v>17907145.991928335</v>
      </c>
      <c r="N28" s="40">
        <v>0</v>
      </c>
    </row>
    <row r="29" spans="1:14" ht="12.75">
      <c r="A29" s="64">
        <v>42582</v>
      </c>
      <c r="B29" s="67"/>
      <c r="C29" s="32">
        <v>2</v>
      </c>
      <c r="D29" s="33">
        <v>17882331.18</v>
      </c>
      <c r="E29" s="33">
        <v>33937.25</v>
      </c>
      <c r="F29" s="33">
        <v>68034.64</v>
      </c>
      <c r="G29" s="33">
        <v>101971.89</v>
      </c>
      <c r="H29" s="4"/>
      <c r="I29" s="41">
        <v>101811.7911993132</v>
      </c>
      <c r="J29" s="41">
        <v>58436.062250678704</v>
      </c>
      <c r="K29" s="41">
        <f>SUM(J18:J29)+$N$28</f>
        <v>115284.91417901203</v>
      </c>
      <c r="L29" s="41">
        <v>43375.728948634496</v>
      </c>
      <c r="M29" s="41">
        <v>17863770.2629797</v>
      </c>
      <c r="N29" s="41">
        <v>0</v>
      </c>
    </row>
    <row r="30" spans="1:14" ht="12.75">
      <c r="A30" s="64">
        <v>42613</v>
      </c>
      <c r="B30" s="67"/>
      <c r="C30" s="32">
        <v>3</v>
      </c>
      <c r="D30" s="33">
        <v>17848266.18</v>
      </c>
      <c r="E30" s="33">
        <v>34065</v>
      </c>
      <c r="F30" s="33">
        <v>67906.89</v>
      </c>
      <c r="G30" s="33">
        <v>101971.89</v>
      </c>
      <c r="H30" s="4"/>
      <c r="I30" s="41">
        <v>101812.1789999257</v>
      </c>
      <c r="J30" s="41">
        <v>58294.51502712038</v>
      </c>
      <c r="K30" s="41">
        <f aca="true" t="shared" si="1" ref="K30:K38">SUM(J19:J30)+$N$28</f>
        <v>173579.42920613242</v>
      </c>
      <c r="L30" s="41">
        <v>43517.66397280531</v>
      </c>
      <c r="M30" s="41">
        <v>17820252.599006895</v>
      </c>
      <c r="N30" s="41">
        <v>0</v>
      </c>
    </row>
    <row r="31" spans="1:14" ht="12.75">
      <c r="A31" s="64">
        <v>42643</v>
      </c>
      <c r="B31" s="67"/>
      <c r="C31" s="32">
        <v>4</v>
      </c>
      <c r="D31" s="33">
        <v>17811886.509999998</v>
      </c>
      <c r="E31" s="33">
        <v>36379.67</v>
      </c>
      <c r="F31" s="33">
        <v>65592.22</v>
      </c>
      <c r="G31" s="33">
        <v>101971.89</v>
      </c>
      <c r="H31" s="4"/>
      <c r="I31" s="41">
        <v>101817.70748662061</v>
      </c>
      <c r="J31" s="41">
        <v>56276.61738347578</v>
      </c>
      <c r="K31" s="41">
        <f t="shared" si="1"/>
        <v>229856.0465896082</v>
      </c>
      <c r="L31" s="41">
        <v>45541.09010314483</v>
      </c>
      <c r="M31" s="41">
        <v>17774711.50890375</v>
      </c>
      <c r="N31" s="41">
        <v>0</v>
      </c>
    </row>
    <row r="32" spans="1:14" ht="12.75">
      <c r="A32" s="64">
        <v>42674</v>
      </c>
      <c r="B32" s="67"/>
      <c r="C32" s="29">
        <v>5</v>
      </c>
      <c r="D32" s="33">
        <v>17777556.11</v>
      </c>
      <c r="E32" s="33">
        <v>34330.4</v>
      </c>
      <c r="F32" s="33">
        <v>67641.49</v>
      </c>
      <c r="G32" s="33">
        <v>101971.89000000001</v>
      </c>
      <c r="H32" s="4"/>
      <c r="I32" s="41">
        <v>101812.97522952728</v>
      </c>
      <c r="J32" s="41">
        <v>58003.89122255118</v>
      </c>
      <c r="K32" s="41">
        <f t="shared" si="1"/>
        <v>287859.93781215936</v>
      </c>
      <c r="L32" s="41">
        <v>43809.08400697609</v>
      </c>
      <c r="M32" s="41">
        <v>17730902.424896773</v>
      </c>
      <c r="N32" s="41">
        <v>0</v>
      </c>
    </row>
    <row r="33" spans="1:14" ht="12.75">
      <c r="A33" s="64">
        <v>42704</v>
      </c>
      <c r="B33" s="67"/>
      <c r="C33" s="32">
        <v>6</v>
      </c>
      <c r="D33" s="33">
        <v>17740918.63</v>
      </c>
      <c r="E33" s="33">
        <v>36637.48</v>
      </c>
      <c r="F33" s="33">
        <v>65334.41</v>
      </c>
      <c r="G33" s="33">
        <v>101971.89000000001</v>
      </c>
      <c r="I33" s="41">
        <v>101818.48055279006</v>
      </c>
      <c r="J33" s="41">
        <v>55994.44823162983</v>
      </c>
      <c r="K33" s="41">
        <f t="shared" si="1"/>
        <v>343854.3860437892</v>
      </c>
      <c r="L33" s="41">
        <v>45824.03232116023</v>
      </c>
      <c r="M33" s="41">
        <v>17685078.392575614</v>
      </c>
      <c r="N33" s="41">
        <v>0</v>
      </c>
    </row>
    <row r="34" spans="1:14" ht="12.75">
      <c r="A34" s="64">
        <v>42735</v>
      </c>
      <c r="B34" s="67"/>
      <c r="C34" s="32">
        <v>7</v>
      </c>
      <c r="D34" s="33">
        <v>17706320.83</v>
      </c>
      <c r="E34" s="33">
        <v>34597.8</v>
      </c>
      <c r="F34" s="33">
        <v>67374.09</v>
      </c>
      <c r="G34" s="33">
        <v>101971.89</v>
      </c>
      <c r="I34" s="41">
        <v>101813.77659421331</v>
      </c>
      <c r="J34" s="41">
        <v>57711.39311214129</v>
      </c>
      <c r="K34" s="41">
        <f t="shared" si="1"/>
        <v>401565.7791559305</v>
      </c>
      <c r="L34" s="41">
        <v>44102.38348207202</v>
      </c>
      <c r="M34" s="41">
        <v>17640976.00909354</v>
      </c>
      <c r="N34" s="41">
        <v>0</v>
      </c>
    </row>
    <row r="35" spans="1:14" ht="12.75">
      <c r="A35" s="64">
        <v>42766</v>
      </c>
      <c r="B35" s="67"/>
      <c r="C35" s="32">
        <v>8</v>
      </c>
      <c r="D35" s="33">
        <v>17671592.74</v>
      </c>
      <c r="E35" s="33">
        <v>34728.09</v>
      </c>
      <c r="F35" s="33">
        <v>67243.8</v>
      </c>
      <c r="G35" s="33">
        <v>101971.89</v>
      </c>
      <c r="I35" s="41">
        <v>101971.89</v>
      </c>
      <c r="J35" s="41">
        <v>57725.19371864498</v>
      </c>
      <c r="K35" s="41">
        <f t="shared" si="1"/>
        <v>459290.97287457547</v>
      </c>
      <c r="L35" s="41">
        <v>44246.69628135502</v>
      </c>
      <c r="M35" s="41">
        <v>17596729.312812187</v>
      </c>
      <c r="N35" s="41">
        <v>0</v>
      </c>
    </row>
    <row r="36" spans="1:14" ht="12.75">
      <c r="A36" s="64">
        <v>42794</v>
      </c>
      <c r="B36" s="67"/>
      <c r="C36" s="32">
        <v>9</v>
      </c>
      <c r="D36" s="33">
        <v>17630239.049999997</v>
      </c>
      <c r="E36" s="33">
        <v>41353.69</v>
      </c>
      <c r="F36" s="33">
        <v>60618.2</v>
      </c>
      <c r="G36" s="33">
        <v>101971.89</v>
      </c>
      <c r="I36" s="41">
        <v>101971.89</v>
      </c>
      <c r="J36" s="41">
        <v>52008.11108008936</v>
      </c>
      <c r="K36" s="41">
        <f t="shared" si="1"/>
        <v>511299.0839546648</v>
      </c>
      <c r="L36" s="41">
        <v>49963.77891991064</v>
      </c>
      <c r="M36" s="41">
        <v>17546765.533892278</v>
      </c>
      <c r="N36" s="41">
        <v>0</v>
      </c>
    </row>
    <row r="37" spans="1:14" ht="12.75">
      <c r="A37" s="64">
        <v>42825</v>
      </c>
      <c r="B37" s="67"/>
      <c r="C37" s="29">
        <v>10</v>
      </c>
      <c r="D37" s="33">
        <v>17595223.919999998</v>
      </c>
      <c r="E37" s="33">
        <v>35015.13</v>
      </c>
      <c r="F37" s="33">
        <v>66956.76</v>
      </c>
      <c r="G37" s="33">
        <v>101971.88999999998</v>
      </c>
      <c r="I37" s="41">
        <v>101971.88999999998</v>
      </c>
      <c r="J37" s="41">
        <v>57416.91610812528</v>
      </c>
      <c r="K37" s="41">
        <f t="shared" si="1"/>
        <v>568716.0000627901</v>
      </c>
      <c r="L37" s="41">
        <v>44554.973891874695</v>
      </c>
      <c r="M37" s="41">
        <v>17502210.560000405</v>
      </c>
      <c r="N37" s="41">
        <v>0</v>
      </c>
    </row>
    <row r="38" spans="1:14" ht="12.75">
      <c r="A38" s="64">
        <v>42855</v>
      </c>
      <c r="B38" s="67"/>
      <c r="C38" s="32">
        <v>11</v>
      </c>
      <c r="D38" s="33">
        <v>17557921.279999997</v>
      </c>
      <c r="E38" s="33">
        <v>37302.64</v>
      </c>
      <c r="F38" s="33">
        <v>64669.25</v>
      </c>
      <c r="G38" s="33">
        <v>101971.89</v>
      </c>
      <c r="I38" s="41">
        <v>101971.89</v>
      </c>
      <c r="J38" s="41">
        <v>55423.66677333461</v>
      </c>
      <c r="K38" s="41">
        <f t="shared" si="1"/>
        <v>624139.6668361247</v>
      </c>
      <c r="L38" s="41">
        <v>46548.22322666539</v>
      </c>
      <c r="M38" s="41">
        <v>17455662.33677374</v>
      </c>
      <c r="N38" s="41">
        <v>0</v>
      </c>
    </row>
    <row r="39" spans="1:14" ht="12.75">
      <c r="A39" s="64">
        <v>42886</v>
      </c>
      <c r="B39" s="67"/>
      <c r="C39" s="32">
        <v>12</v>
      </c>
      <c r="D39" s="33">
        <v>17522633.609999996</v>
      </c>
      <c r="E39" s="33">
        <v>35287.67</v>
      </c>
      <c r="F39" s="33">
        <v>66684.22</v>
      </c>
      <c r="G39" s="33">
        <v>101971.89</v>
      </c>
      <c r="I39" s="41">
        <v>101971.89</v>
      </c>
      <c r="J39" s="41">
        <v>57118.80620199851</v>
      </c>
      <c r="K39" s="41">
        <f>SUM(J28:J39)+$N$28</f>
        <v>681258.4730381232</v>
      </c>
      <c r="L39" s="41">
        <v>44853.08379800149</v>
      </c>
      <c r="M39" s="41">
        <v>17410809.252975736</v>
      </c>
      <c r="N39" s="41">
        <v>0</v>
      </c>
    </row>
    <row r="40" spans="1:14" ht="12.75">
      <c r="A40" s="64">
        <v>42916</v>
      </c>
      <c r="B40" s="67"/>
      <c r="C40" s="32">
        <v>13</v>
      </c>
      <c r="D40" s="33">
        <v>17485066.209999997</v>
      </c>
      <c r="E40" s="33">
        <v>37567.4</v>
      </c>
      <c r="F40" s="33">
        <v>64404.49</v>
      </c>
      <c r="G40" s="33">
        <v>101971.89</v>
      </c>
      <c r="I40" s="41">
        <v>101971.89</v>
      </c>
      <c r="J40" s="41">
        <v>55134.22930108982</v>
      </c>
      <c r="K40" s="41">
        <f aca="true" t="shared" si="2" ref="K40:K103">SUM(J29:J40)</f>
        <v>679543.8504108796</v>
      </c>
      <c r="L40" s="41">
        <v>46837.66069891018</v>
      </c>
      <c r="M40" s="41">
        <v>17363971.592276827</v>
      </c>
      <c r="N40" s="41">
        <v>0</v>
      </c>
    </row>
    <row r="41" spans="1:14" ht="12.75">
      <c r="A41" s="64">
        <v>42947</v>
      </c>
      <c r="B41" s="67"/>
      <c r="C41" s="32">
        <v>14</v>
      </c>
      <c r="D41" s="33">
        <v>17449503.939999998</v>
      </c>
      <c r="E41" s="33">
        <v>35562.27</v>
      </c>
      <c r="F41" s="33">
        <v>66409.62</v>
      </c>
      <c r="G41" s="33">
        <v>101971.88999999998</v>
      </c>
      <c r="I41" s="41">
        <v>101971.88999999998</v>
      </c>
      <c r="J41" s="41">
        <v>56818.77371028362</v>
      </c>
      <c r="K41" s="41">
        <f t="shared" si="2"/>
        <v>677926.5618704845</v>
      </c>
      <c r="L41" s="41">
        <v>45153.11628971637</v>
      </c>
      <c r="M41" s="41">
        <v>17318818.47598711</v>
      </c>
      <c r="N41" s="41">
        <v>0</v>
      </c>
    </row>
    <row r="42" spans="1:14" ht="12.75">
      <c r="A42" s="64">
        <v>42978</v>
      </c>
      <c r="B42" s="67"/>
      <c r="C42" s="29">
        <v>15</v>
      </c>
      <c r="D42" s="33">
        <v>17413807.689999998</v>
      </c>
      <c r="E42" s="33">
        <v>35696.25</v>
      </c>
      <c r="F42" s="33">
        <v>66275.64</v>
      </c>
      <c r="G42" s="33">
        <v>101971.89</v>
      </c>
      <c r="I42" s="41">
        <v>101971.88999999998</v>
      </c>
      <c r="J42" s="41">
        <v>56671.022679757814</v>
      </c>
      <c r="K42" s="41">
        <f t="shared" si="2"/>
        <v>676303.0695231219</v>
      </c>
      <c r="L42" s="41">
        <v>45300.86732024218</v>
      </c>
      <c r="M42" s="41">
        <v>17273517.608666867</v>
      </c>
      <c r="N42" s="41">
        <v>0</v>
      </c>
    </row>
    <row r="43" spans="1:14" ht="12.75">
      <c r="A43" s="64">
        <v>43008</v>
      </c>
      <c r="B43" s="67"/>
      <c r="C43" s="32">
        <v>16</v>
      </c>
      <c r="D43" s="33">
        <v>17375843.369999997</v>
      </c>
      <c r="E43" s="33">
        <v>37964.32</v>
      </c>
      <c r="F43" s="33">
        <v>64007.57</v>
      </c>
      <c r="G43" s="33">
        <v>101971.89</v>
      </c>
      <c r="I43" s="41">
        <v>101971.89</v>
      </c>
      <c r="J43" s="41">
        <v>54699.47242744507</v>
      </c>
      <c r="K43" s="41">
        <f t="shared" si="2"/>
        <v>674725.9245670914</v>
      </c>
      <c r="L43" s="41">
        <v>47272.41757255493</v>
      </c>
      <c r="M43" s="41">
        <v>17226245.191094313</v>
      </c>
      <c r="N43" s="41">
        <v>0</v>
      </c>
    </row>
    <row r="44" spans="1:14" ht="12.75">
      <c r="A44" s="64">
        <v>43039</v>
      </c>
      <c r="B44" s="67"/>
      <c r="C44" s="32">
        <v>17</v>
      </c>
      <c r="D44" s="33">
        <v>17339869.439999998</v>
      </c>
      <c r="E44" s="33">
        <v>35973.93</v>
      </c>
      <c r="F44" s="33">
        <v>65997.96</v>
      </c>
      <c r="G44" s="33">
        <v>101971.89000000001</v>
      </c>
      <c r="I44" s="41">
        <v>101971.89000000001</v>
      </c>
      <c r="J44" s="41">
        <v>56368.1023197475</v>
      </c>
      <c r="K44" s="41">
        <f t="shared" si="2"/>
        <v>673090.1356642877</v>
      </c>
      <c r="L44" s="41">
        <v>45603.78768025251</v>
      </c>
      <c r="M44" s="41">
        <v>17180641.40341406</v>
      </c>
      <c r="N44" s="41">
        <v>0</v>
      </c>
    </row>
    <row r="45" spans="1:14" ht="12.75">
      <c r="A45" s="64">
        <v>43069</v>
      </c>
      <c r="B45" s="67"/>
      <c r="C45" s="32">
        <v>18</v>
      </c>
      <c r="D45" s="33">
        <v>17301635.38</v>
      </c>
      <c r="E45" s="33">
        <v>38234.06</v>
      </c>
      <c r="F45" s="33">
        <v>63737.83</v>
      </c>
      <c r="G45" s="33">
        <v>101971.89</v>
      </c>
      <c r="I45" s="41">
        <v>101971.89</v>
      </c>
      <c r="J45" s="41">
        <v>54405.364444144514</v>
      </c>
      <c r="K45" s="41">
        <f t="shared" si="2"/>
        <v>671501.0518768025</v>
      </c>
      <c r="L45" s="41">
        <v>47566.525555855485</v>
      </c>
      <c r="M45" s="41">
        <v>17133074.877858203</v>
      </c>
      <c r="N45" s="41">
        <v>0</v>
      </c>
    </row>
    <row r="46" spans="1:14" ht="12.75">
      <c r="A46" s="64">
        <v>43100</v>
      </c>
      <c r="B46" s="67"/>
      <c r="C46" s="32">
        <v>19</v>
      </c>
      <c r="D46" s="33">
        <v>17265381.689999998</v>
      </c>
      <c r="E46" s="33">
        <v>36253.69</v>
      </c>
      <c r="F46" s="33">
        <v>65718.2</v>
      </c>
      <c r="G46" s="33">
        <v>101971.89</v>
      </c>
      <c r="I46" s="41">
        <v>101971.89</v>
      </c>
      <c r="J46" s="41">
        <v>56063.2283503249</v>
      </c>
      <c r="K46" s="41">
        <f t="shared" si="2"/>
        <v>669852.887114986</v>
      </c>
      <c r="L46" s="41">
        <v>45908.6616496751</v>
      </c>
      <c r="M46" s="41">
        <v>17087166.21620853</v>
      </c>
      <c r="N46" s="41">
        <v>0</v>
      </c>
    </row>
    <row r="47" spans="1:14" ht="12.75">
      <c r="A47" s="64">
        <v>43131</v>
      </c>
      <c r="B47" s="67"/>
      <c r="C47" s="29">
        <v>20</v>
      </c>
      <c r="D47" s="33">
        <v>17228991.369999997</v>
      </c>
      <c r="E47" s="33">
        <v>36390.32</v>
      </c>
      <c r="F47" s="33">
        <v>65581.57</v>
      </c>
      <c r="G47" s="33">
        <v>101971.89000000001</v>
      </c>
      <c r="I47" s="41">
        <v>101971.89000000001</v>
      </c>
      <c r="J47" s="41">
        <v>55913.00500748235</v>
      </c>
      <c r="K47" s="41">
        <f t="shared" si="2"/>
        <v>668040.6984038233</v>
      </c>
      <c r="L47" s="41">
        <v>46058.88499251766</v>
      </c>
      <c r="M47" s="41">
        <v>17041107.33121601</v>
      </c>
      <c r="N47" s="41">
        <v>0</v>
      </c>
    </row>
    <row r="48" spans="1:14" ht="12.75">
      <c r="A48" s="64">
        <v>43159</v>
      </c>
      <c r="B48" s="67"/>
      <c r="C48" s="32">
        <v>21</v>
      </c>
      <c r="D48" s="33">
        <v>17186130.589999996</v>
      </c>
      <c r="E48" s="33">
        <v>42860.78</v>
      </c>
      <c r="F48" s="33">
        <v>59111.11</v>
      </c>
      <c r="G48" s="33">
        <v>101971.89</v>
      </c>
      <c r="I48" s="41">
        <v>101971.89000000001</v>
      </c>
      <c r="J48" s="41">
        <v>50365.93944559399</v>
      </c>
      <c r="K48" s="41">
        <f t="shared" si="2"/>
        <v>666398.5267693279</v>
      </c>
      <c r="L48" s="41">
        <v>51605.950554406016</v>
      </c>
      <c r="M48" s="41">
        <v>16989501.380661607</v>
      </c>
      <c r="N48" s="41">
        <v>0</v>
      </c>
    </row>
    <row r="49" spans="1:14" ht="12.75">
      <c r="A49" s="64">
        <v>43190</v>
      </c>
      <c r="B49" s="67"/>
      <c r="C49" s="32">
        <v>22</v>
      </c>
      <c r="D49" s="33">
        <v>17149441.139999997</v>
      </c>
      <c r="E49" s="33">
        <v>36689.45</v>
      </c>
      <c r="F49" s="33">
        <v>65282.44</v>
      </c>
      <c r="G49" s="33">
        <v>101971.89</v>
      </c>
      <c r="I49" s="41">
        <v>101971.89</v>
      </c>
      <c r="J49" s="41">
        <v>55593.423962276036</v>
      </c>
      <c r="K49" s="41">
        <f t="shared" si="2"/>
        <v>664575.0346234788</v>
      </c>
      <c r="L49" s="41">
        <v>46378.46603772396</v>
      </c>
      <c r="M49" s="41">
        <v>16943122.914623883</v>
      </c>
      <c r="N49" s="41">
        <v>0</v>
      </c>
    </row>
    <row r="50" spans="1:14" ht="12.75">
      <c r="A50" s="64">
        <v>43220</v>
      </c>
      <c r="B50" s="67"/>
      <c r="C50" s="32">
        <v>23</v>
      </c>
      <c r="D50" s="33">
        <v>17110511.99</v>
      </c>
      <c r="E50" s="33">
        <v>38929.15</v>
      </c>
      <c r="F50" s="33">
        <v>63042.74</v>
      </c>
      <c r="G50" s="33">
        <v>101971.89</v>
      </c>
      <c r="I50" s="41">
        <v>101971.89</v>
      </c>
      <c r="J50" s="41">
        <v>53653.222562975636</v>
      </c>
      <c r="K50" s="41">
        <f t="shared" si="2"/>
        <v>662804.5904131199</v>
      </c>
      <c r="L50" s="41">
        <v>48318.66743702436</v>
      </c>
      <c r="M50" s="41">
        <v>16894804.24718686</v>
      </c>
      <c r="N50" s="41">
        <v>0</v>
      </c>
    </row>
    <row r="51" spans="1:14" ht="12.75">
      <c r="A51" s="64">
        <v>43251</v>
      </c>
      <c r="B51" s="67"/>
      <c r="C51" s="32">
        <v>24</v>
      </c>
      <c r="D51" s="33">
        <v>17073537.369999997</v>
      </c>
      <c r="E51" s="33">
        <v>36974.62</v>
      </c>
      <c r="F51" s="33">
        <v>64997.27</v>
      </c>
      <c r="G51" s="33">
        <v>101971.89</v>
      </c>
      <c r="I51" s="41">
        <v>101971.89</v>
      </c>
      <c r="J51" s="41">
        <v>55283.55389773922</v>
      </c>
      <c r="K51" s="41">
        <f t="shared" si="2"/>
        <v>660969.3381088605</v>
      </c>
      <c r="L51" s="41">
        <v>46688.33610226078</v>
      </c>
      <c r="M51" s="41">
        <v>16848115.911084596</v>
      </c>
      <c r="N51" s="41">
        <v>0</v>
      </c>
    </row>
    <row r="52" spans="1:14" ht="12.75">
      <c r="A52" s="64">
        <v>43281</v>
      </c>
      <c r="B52" s="67"/>
      <c r="C52" s="29">
        <v>25</v>
      </c>
      <c r="D52" s="33">
        <v>17034331.189999998</v>
      </c>
      <c r="E52" s="33">
        <v>39206.18</v>
      </c>
      <c r="F52" s="33">
        <v>62765.71</v>
      </c>
      <c r="G52" s="33">
        <v>101971.89</v>
      </c>
      <c r="I52" s="41">
        <v>101971.88999999998</v>
      </c>
      <c r="J52" s="41">
        <v>53352.36705176788</v>
      </c>
      <c r="K52" s="41">
        <f t="shared" si="2"/>
        <v>659187.4758595385</v>
      </c>
      <c r="L52" s="41">
        <v>48619.52294823211</v>
      </c>
      <c r="M52" s="41">
        <v>16799496.388136365</v>
      </c>
      <c r="N52" s="41">
        <v>0</v>
      </c>
    </row>
    <row r="53" spans="1:14" ht="12.75">
      <c r="A53" s="64">
        <v>43312</v>
      </c>
      <c r="B53" s="67"/>
      <c r="C53" s="32">
        <v>26</v>
      </c>
      <c r="D53" s="33">
        <v>16997069.259999998</v>
      </c>
      <c r="E53" s="33">
        <v>37261.93</v>
      </c>
      <c r="F53" s="33">
        <v>64709.96</v>
      </c>
      <c r="G53" s="33">
        <v>101971.89</v>
      </c>
      <c r="I53" s="41">
        <v>101971.89</v>
      </c>
      <c r="J53" s="41">
        <v>54971.68540340177</v>
      </c>
      <c r="K53" s="41">
        <f t="shared" si="2"/>
        <v>657340.3875526567</v>
      </c>
      <c r="L53" s="41">
        <v>47000.20459659823</v>
      </c>
      <c r="M53" s="41">
        <v>16752496.183539767</v>
      </c>
      <c r="N53" s="41">
        <v>0</v>
      </c>
    </row>
    <row r="54" spans="1:14" ht="12.75">
      <c r="A54" s="64">
        <v>43343</v>
      </c>
      <c r="B54" s="67"/>
      <c r="C54" s="32">
        <v>27</v>
      </c>
      <c r="D54" s="33">
        <v>16959666.86</v>
      </c>
      <c r="E54" s="33">
        <v>37402.4</v>
      </c>
      <c r="F54" s="33">
        <v>64569.49</v>
      </c>
      <c r="G54" s="33">
        <v>101971.89</v>
      </c>
      <c r="I54" s="41">
        <v>101971.89</v>
      </c>
      <c r="J54" s="41">
        <v>54817.89028947178</v>
      </c>
      <c r="K54" s="41">
        <f t="shared" si="2"/>
        <v>655487.2551623706</v>
      </c>
      <c r="L54" s="41">
        <v>47153.99971052822</v>
      </c>
      <c r="M54" s="41">
        <v>16705342.183829239</v>
      </c>
      <c r="N54" s="41">
        <v>0</v>
      </c>
    </row>
    <row r="55" spans="1:14" ht="12.75">
      <c r="A55" s="64">
        <v>43373</v>
      </c>
      <c r="B55" s="67"/>
      <c r="C55" s="32">
        <v>28</v>
      </c>
      <c r="D55" s="33">
        <v>16920045.12</v>
      </c>
      <c r="E55" s="33">
        <v>39621.74</v>
      </c>
      <c r="F55" s="33">
        <v>62350.15</v>
      </c>
      <c r="G55" s="33">
        <v>101971.89</v>
      </c>
      <c r="I55" s="41">
        <v>101971.89</v>
      </c>
      <c r="J55" s="41">
        <v>52900.25024879259</v>
      </c>
      <c r="K55" s="41">
        <f t="shared" si="2"/>
        <v>653688.0329837182</v>
      </c>
      <c r="L55" s="41">
        <v>49071.63975120741</v>
      </c>
      <c r="M55" s="41">
        <v>16656270.544078032</v>
      </c>
      <c r="N55" s="41">
        <v>0</v>
      </c>
    </row>
    <row r="56" spans="1:14" ht="12.75">
      <c r="A56" s="64">
        <v>43404</v>
      </c>
      <c r="B56" s="67"/>
      <c r="C56" s="32">
        <v>29</v>
      </c>
      <c r="D56" s="33">
        <v>16882352.19</v>
      </c>
      <c r="E56" s="33">
        <v>37692.93</v>
      </c>
      <c r="F56" s="33">
        <v>64278.96</v>
      </c>
      <c r="G56" s="33">
        <v>101971.89</v>
      </c>
      <c r="I56" s="41">
        <v>101971.89</v>
      </c>
      <c r="J56" s="41">
        <v>54503.01861367757</v>
      </c>
      <c r="K56" s="41">
        <f t="shared" si="2"/>
        <v>651822.9492776482</v>
      </c>
      <c r="L56" s="41">
        <v>47468.87138632243</v>
      </c>
      <c r="M56" s="41">
        <v>16608801.672691708</v>
      </c>
      <c r="N56" s="41">
        <v>0</v>
      </c>
    </row>
    <row r="57" spans="1:14" ht="12.75">
      <c r="A57" s="64">
        <v>43434</v>
      </c>
      <c r="B57" s="67"/>
      <c r="C57" s="29">
        <v>30</v>
      </c>
      <c r="D57" s="33">
        <v>16842448.200000003</v>
      </c>
      <c r="E57" s="33">
        <v>39903.99</v>
      </c>
      <c r="F57" s="33">
        <v>62067.9</v>
      </c>
      <c r="G57" s="33">
        <v>101971.89</v>
      </c>
      <c r="I57" s="41">
        <v>101971.89</v>
      </c>
      <c r="J57" s="41">
        <v>52594.53863019041</v>
      </c>
      <c r="K57" s="41">
        <f t="shared" si="2"/>
        <v>650012.1234636942</v>
      </c>
      <c r="L57" s="41">
        <v>49377.35136980959</v>
      </c>
      <c r="M57" s="41">
        <v>16559424.3213219</v>
      </c>
      <c r="N57" s="41">
        <v>0</v>
      </c>
    </row>
    <row r="58" spans="1:14" ht="12.75">
      <c r="A58" s="64">
        <v>43465</v>
      </c>
      <c r="B58" s="67"/>
      <c r="C58" s="32">
        <v>31</v>
      </c>
      <c r="D58" s="33">
        <v>16804462.540000003</v>
      </c>
      <c r="E58" s="33">
        <v>37985.66</v>
      </c>
      <c r="F58" s="33">
        <v>63986.23</v>
      </c>
      <c r="G58" s="33">
        <v>101971.89000000001</v>
      </c>
      <c r="I58" s="41">
        <v>101971.89000000001</v>
      </c>
      <c r="J58" s="41">
        <v>54186.11625143666</v>
      </c>
      <c r="K58" s="41">
        <f t="shared" si="2"/>
        <v>648135.0113648059</v>
      </c>
      <c r="L58" s="41">
        <v>47785.773748563355</v>
      </c>
      <c r="M58" s="41">
        <v>16511638.547573335</v>
      </c>
      <c r="N58" s="41">
        <v>0</v>
      </c>
    </row>
    <row r="59" spans="1:14" ht="12.75">
      <c r="A59" s="64">
        <v>43496</v>
      </c>
      <c r="B59" s="67"/>
      <c r="C59" s="32">
        <v>32</v>
      </c>
      <c r="D59" s="33">
        <v>16766333.650000002</v>
      </c>
      <c r="E59" s="33">
        <v>38128.89</v>
      </c>
      <c r="F59" s="33">
        <v>63843</v>
      </c>
      <c r="G59" s="33">
        <v>101971.89</v>
      </c>
      <c r="I59" s="41">
        <v>101971.89</v>
      </c>
      <c r="J59" s="41">
        <v>54029.750580670516</v>
      </c>
      <c r="K59" s="41">
        <f t="shared" si="2"/>
        <v>646251.756937994</v>
      </c>
      <c r="L59" s="41">
        <v>47942.139419329484</v>
      </c>
      <c r="M59" s="41">
        <v>16463696.408154005</v>
      </c>
      <c r="N59" s="41">
        <v>0</v>
      </c>
    </row>
    <row r="60" spans="1:14" ht="12.75">
      <c r="A60" s="64">
        <v>43524</v>
      </c>
      <c r="B60" s="67"/>
      <c r="C60" s="32">
        <v>33</v>
      </c>
      <c r="D60" s="33">
        <v>16721896.530000003</v>
      </c>
      <c r="E60" s="33">
        <v>44437.12</v>
      </c>
      <c r="F60" s="33">
        <v>57534.77</v>
      </c>
      <c r="G60" s="33">
        <v>101971.89</v>
      </c>
      <c r="I60" s="41">
        <v>101971.89</v>
      </c>
      <c r="J60" s="41">
        <v>48659.36938409961</v>
      </c>
      <c r="K60" s="41">
        <f t="shared" si="2"/>
        <v>644545.1868764998</v>
      </c>
      <c r="L60" s="41">
        <v>53312.52061590039</v>
      </c>
      <c r="M60" s="41">
        <v>16410383.887538105</v>
      </c>
      <c r="N60" s="41">
        <v>0</v>
      </c>
    </row>
    <row r="61" spans="1:14" ht="12.75">
      <c r="A61" s="64">
        <v>43555</v>
      </c>
      <c r="B61" s="67"/>
      <c r="C61" s="32">
        <v>34</v>
      </c>
      <c r="D61" s="33">
        <v>16683455.830000004</v>
      </c>
      <c r="E61" s="33">
        <v>38440.7</v>
      </c>
      <c r="F61" s="33">
        <v>63531.19</v>
      </c>
      <c r="G61" s="33">
        <v>101971.89</v>
      </c>
      <c r="I61" s="41">
        <v>101971.89</v>
      </c>
      <c r="J61" s="41">
        <v>53698.422831999684</v>
      </c>
      <c r="K61" s="41">
        <f t="shared" si="2"/>
        <v>642650.1857462233</v>
      </c>
      <c r="L61" s="41">
        <v>48273.467168000316</v>
      </c>
      <c r="M61" s="41">
        <v>16362110.420370106</v>
      </c>
      <c r="N61" s="41">
        <v>0</v>
      </c>
    </row>
    <row r="62" spans="1:14" ht="12.75">
      <c r="A62" s="64">
        <v>43585</v>
      </c>
      <c r="B62" s="67"/>
      <c r="C62" s="29">
        <v>35</v>
      </c>
      <c r="D62" s="33">
        <v>16642825.440000003</v>
      </c>
      <c r="E62" s="33">
        <v>40630.39</v>
      </c>
      <c r="F62" s="33">
        <v>61341.5</v>
      </c>
      <c r="G62" s="33">
        <v>101971.89</v>
      </c>
      <c r="I62" s="41">
        <v>101971.89</v>
      </c>
      <c r="J62" s="41">
        <v>51813.34966450533</v>
      </c>
      <c r="K62" s="41">
        <f t="shared" si="2"/>
        <v>640810.312847753</v>
      </c>
      <c r="L62" s="41">
        <v>50158.54033549467</v>
      </c>
      <c r="M62" s="41">
        <v>16311951.88003461</v>
      </c>
      <c r="N62" s="41">
        <v>0</v>
      </c>
    </row>
    <row r="63" spans="1:14" ht="12.75">
      <c r="A63" s="64">
        <v>43616</v>
      </c>
      <c r="B63" s="67"/>
      <c r="C63" s="32">
        <v>36</v>
      </c>
      <c r="D63" s="33">
        <v>16604086.370000003</v>
      </c>
      <c r="E63" s="33">
        <v>38739.07</v>
      </c>
      <c r="F63" s="33">
        <v>63232.82</v>
      </c>
      <c r="G63" s="33">
        <v>101971.89</v>
      </c>
      <c r="I63" s="41">
        <v>101971.89</v>
      </c>
      <c r="J63" s="41">
        <v>53376.331429668804</v>
      </c>
      <c r="K63" s="41">
        <f t="shared" si="2"/>
        <v>638903.0903796826</v>
      </c>
      <c r="L63" s="41">
        <v>48595.558570331195</v>
      </c>
      <c r="M63" s="41">
        <v>16263356.32146428</v>
      </c>
      <c r="N63" s="41">
        <v>0</v>
      </c>
    </row>
    <row r="64" spans="1:14" ht="12.75">
      <c r="A64" s="64">
        <v>43646</v>
      </c>
      <c r="B64" s="67"/>
      <c r="C64" s="32">
        <v>37</v>
      </c>
      <c r="D64" s="33">
        <v>16563166.130000003</v>
      </c>
      <c r="E64" s="33">
        <v>40920.24</v>
      </c>
      <c r="F64" s="33">
        <v>61051.65</v>
      </c>
      <c r="G64" s="33">
        <v>101971.89</v>
      </c>
      <c r="I64" s="41">
        <v>101971.89</v>
      </c>
      <c r="J64" s="41">
        <v>51500.62835130355</v>
      </c>
      <c r="K64" s="41">
        <f t="shared" si="2"/>
        <v>637051.3516792181</v>
      </c>
      <c r="L64" s="41">
        <v>50471.26164869645</v>
      </c>
      <c r="M64" s="41">
        <v>16212885.059815584</v>
      </c>
      <c r="N64" s="41">
        <v>0</v>
      </c>
    </row>
    <row r="65" spans="1:14" ht="12.75">
      <c r="A65" s="64">
        <v>43677</v>
      </c>
      <c r="B65" s="67"/>
      <c r="C65" s="32">
        <v>38</v>
      </c>
      <c r="D65" s="33">
        <v>16524126.460000003</v>
      </c>
      <c r="E65" s="33">
        <v>39039.67</v>
      </c>
      <c r="F65" s="33">
        <v>62932.22</v>
      </c>
      <c r="G65" s="33">
        <v>101971.89</v>
      </c>
      <c r="I65" s="41">
        <v>101971.89</v>
      </c>
      <c r="J65" s="41">
        <v>53052.16277906321</v>
      </c>
      <c r="K65" s="41">
        <f t="shared" si="2"/>
        <v>635131.8290548796</v>
      </c>
      <c r="L65" s="41">
        <v>48919.72722093679</v>
      </c>
      <c r="M65" s="41">
        <v>16163965.332594646</v>
      </c>
      <c r="N65" s="41">
        <v>0</v>
      </c>
    </row>
    <row r="66" spans="1:14" ht="12.75">
      <c r="A66" s="64">
        <v>43708</v>
      </c>
      <c r="B66" s="67"/>
      <c r="C66" s="32">
        <v>39</v>
      </c>
      <c r="D66" s="33">
        <v>16484939.520000003</v>
      </c>
      <c r="E66" s="33">
        <v>39186.94</v>
      </c>
      <c r="F66" s="33">
        <v>62784.95</v>
      </c>
      <c r="G66" s="33">
        <v>101971.89</v>
      </c>
      <c r="I66" s="41">
        <v>101971.89</v>
      </c>
      <c r="J66" s="41">
        <v>52892.08656054581</v>
      </c>
      <c r="K66" s="41">
        <f t="shared" si="2"/>
        <v>633206.0253259538</v>
      </c>
      <c r="L66" s="41">
        <v>49079.80343945419</v>
      </c>
      <c r="M66" s="41">
        <v>16114885.529155191</v>
      </c>
      <c r="N66" s="41">
        <v>0</v>
      </c>
    </row>
    <row r="67" spans="1:14" ht="12.75">
      <c r="A67" s="64">
        <v>43738</v>
      </c>
      <c r="B67" s="67"/>
      <c r="C67" s="29">
        <v>40</v>
      </c>
      <c r="D67" s="33">
        <v>16443584.200000003</v>
      </c>
      <c r="E67" s="33">
        <v>41355.32</v>
      </c>
      <c r="F67" s="33">
        <v>60616.57</v>
      </c>
      <c r="G67" s="33">
        <v>101971.89</v>
      </c>
      <c r="I67" s="41">
        <v>101971.89</v>
      </c>
      <c r="J67" s="41">
        <v>51030.470842324765</v>
      </c>
      <c r="K67" s="41">
        <f t="shared" si="2"/>
        <v>631336.245919486</v>
      </c>
      <c r="L67" s="41">
        <v>50941.419157675235</v>
      </c>
      <c r="M67" s="41">
        <v>16063944.109997516</v>
      </c>
      <c r="N67" s="41">
        <v>0</v>
      </c>
    </row>
    <row r="68" spans="1:14" ht="12.75">
      <c r="A68" s="64">
        <v>43769</v>
      </c>
      <c r="B68" s="67"/>
      <c r="C68" s="32">
        <v>41</v>
      </c>
      <c r="D68" s="33">
        <v>16404093.270000003</v>
      </c>
      <c r="E68" s="33">
        <v>39490.93</v>
      </c>
      <c r="F68" s="33">
        <v>62480.96</v>
      </c>
      <c r="G68" s="33">
        <v>101971.89</v>
      </c>
      <c r="I68" s="41">
        <v>101971.88999999998</v>
      </c>
      <c r="J68" s="41">
        <v>52564.794893269645</v>
      </c>
      <c r="K68" s="41">
        <f t="shared" si="2"/>
        <v>629398.0221990781</v>
      </c>
      <c r="L68" s="41">
        <v>49407.09510673035</v>
      </c>
      <c r="M68" s="41">
        <v>16014537.014890786</v>
      </c>
      <c r="N68" s="41">
        <v>0</v>
      </c>
    </row>
    <row r="69" spans="1:14" ht="12.75">
      <c r="A69" s="64">
        <v>43799</v>
      </c>
      <c r="B69" s="67"/>
      <c r="C69" s="32">
        <v>42</v>
      </c>
      <c r="D69" s="33">
        <v>16362442.630000003</v>
      </c>
      <c r="E69" s="33">
        <v>41650.64</v>
      </c>
      <c r="F69" s="33">
        <v>60321.25</v>
      </c>
      <c r="G69" s="33">
        <v>101971.89</v>
      </c>
      <c r="I69" s="41">
        <v>101971.89</v>
      </c>
      <c r="J69" s="41">
        <v>50712.700547154156</v>
      </c>
      <c r="K69" s="41">
        <f t="shared" si="2"/>
        <v>627516.1841160419</v>
      </c>
      <c r="L69" s="41">
        <v>51259.18945284584</v>
      </c>
      <c r="M69" s="41">
        <v>15963277.82543794</v>
      </c>
      <c r="N69" s="41">
        <v>0</v>
      </c>
    </row>
    <row r="70" spans="1:14" ht="12.75">
      <c r="A70" s="64">
        <v>43830</v>
      </c>
      <c r="B70" s="67"/>
      <c r="C70" s="32">
        <v>43</v>
      </c>
      <c r="D70" s="33">
        <v>16322645.420000002</v>
      </c>
      <c r="E70" s="33">
        <v>39797.21</v>
      </c>
      <c r="F70" s="33">
        <v>62174.68</v>
      </c>
      <c r="G70" s="33">
        <v>101971.89</v>
      </c>
      <c r="I70" s="41">
        <v>101971.89</v>
      </c>
      <c r="J70" s="41">
        <v>52235.392439905256</v>
      </c>
      <c r="K70" s="41">
        <f t="shared" si="2"/>
        <v>625565.4603045104</v>
      </c>
      <c r="L70" s="41">
        <v>49736.497560094744</v>
      </c>
      <c r="M70" s="41">
        <v>15913541.327877846</v>
      </c>
      <c r="N70" s="41">
        <v>0</v>
      </c>
    </row>
    <row r="71" spans="1:14" ht="12.75">
      <c r="A71" s="64">
        <v>43861</v>
      </c>
      <c r="B71" s="67"/>
      <c r="C71" s="32">
        <v>44</v>
      </c>
      <c r="D71" s="33">
        <v>16282698.040000001</v>
      </c>
      <c r="E71" s="33">
        <v>39947.38</v>
      </c>
      <c r="F71" s="33">
        <v>62024.51</v>
      </c>
      <c r="G71" s="33">
        <v>101971.89</v>
      </c>
      <c r="I71" s="41">
        <v>101829.61501757559</v>
      </c>
      <c r="J71" s="41">
        <v>51930.36858490921</v>
      </c>
      <c r="K71" s="41">
        <f t="shared" si="2"/>
        <v>623466.078308749</v>
      </c>
      <c r="L71" s="41">
        <v>49899.24643266638</v>
      </c>
      <c r="M71" s="41">
        <v>15863642.08144518</v>
      </c>
      <c r="N71" s="41">
        <v>0</v>
      </c>
    </row>
    <row r="72" spans="1:14" ht="12.75">
      <c r="A72" s="64">
        <v>43890</v>
      </c>
      <c r="B72" s="67"/>
      <c r="C72" s="29">
        <v>45</v>
      </c>
      <c r="D72" s="33">
        <v>16238608.07</v>
      </c>
      <c r="E72" s="33">
        <v>44089.97</v>
      </c>
      <c r="F72" s="33">
        <v>57881.92</v>
      </c>
      <c r="G72" s="33">
        <v>101971.89</v>
      </c>
      <c r="I72" s="41">
        <v>101839.21139060601</v>
      </c>
      <c r="J72" s="41">
        <v>48427.69242880763</v>
      </c>
      <c r="K72" s="41">
        <f t="shared" si="2"/>
        <v>623234.401353457</v>
      </c>
      <c r="L72" s="41">
        <v>53411.51896179837</v>
      </c>
      <c r="M72" s="41">
        <v>15810230.562483381</v>
      </c>
      <c r="N72" s="41">
        <v>0</v>
      </c>
    </row>
    <row r="73" spans="1:14" ht="12.75">
      <c r="A73" s="64">
        <v>43921</v>
      </c>
      <c r="B73" s="67"/>
      <c r="C73" s="32">
        <v>46</v>
      </c>
      <c r="D73" s="33">
        <v>16198343.3</v>
      </c>
      <c r="E73" s="33">
        <v>40264.77</v>
      </c>
      <c r="F73" s="33">
        <v>61707.12</v>
      </c>
      <c r="G73" s="33">
        <v>101971.89</v>
      </c>
      <c r="I73" s="41">
        <v>101830.53866725405</v>
      </c>
      <c r="J73" s="41">
        <v>51593.236452269106</v>
      </c>
      <c r="K73" s="41">
        <f t="shared" si="2"/>
        <v>621129.2149737265</v>
      </c>
      <c r="L73" s="41">
        <v>50237.30221498494</v>
      </c>
      <c r="M73" s="41">
        <v>15759993.260268396</v>
      </c>
      <c r="N73" s="41">
        <v>0</v>
      </c>
    </row>
    <row r="74" spans="1:14" ht="12.75">
      <c r="A74" s="64">
        <v>43951</v>
      </c>
      <c r="B74" s="67"/>
      <c r="C74" s="32">
        <v>47</v>
      </c>
      <c r="D74" s="33">
        <v>16155940.92</v>
      </c>
      <c r="E74" s="33">
        <v>42402.38</v>
      </c>
      <c r="F74" s="33">
        <v>59569.51</v>
      </c>
      <c r="G74" s="33">
        <v>101971.89</v>
      </c>
      <c r="I74" s="41">
        <v>101835.53304556233</v>
      </c>
      <c r="J74" s="41">
        <v>49770.28836974558</v>
      </c>
      <c r="K74" s="41">
        <f t="shared" si="2"/>
        <v>619086.1536789668</v>
      </c>
      <c r="L74" s="41">
        <v>52065.24467581676</v>
      </c>
      <c r="M74" s="41">
        <v>15707928.015592579</v>
      </c>
      <c r="N74" s="41">
        <v>0</v>
      </c>
    </row>
    <row r="75" spans="1:14" ht="12.75">
      <c r="A75" s="64">
        <v>43982</v>
      </c>
      <c r="B75" s="67"/>
      <c r="C75" s="32">
        <v>48</v>
      </c>
      <c r="D75" s="33">
        <v>16115364.01</v>
      </c>
      <c r="E75" s="33">
        <v>40576.91</v>
      </c>
      <c r="F75" s="33">
        <v>61394.98</v>
      </c>
      <c r="G75" s="33">
        <v>101971.89000000001</v>
      </c>
      <c r="I75" s="41">
        <v>101831.45330295715</v>
      </c>
      <c r="J75" s="41">
        <v>51259.39442064618</v>
      </c>
      <c r="K75" s="41">
        <f t="shared" si="2"/>
        <v>616969.2166699441</v>
      </c>
      <c r="L75" s="41">
        <v>50572.058882310965</v>
      </c>
      <c r="M75" s="41">
        <v>15657355.956710268</v>
      </c>
      <c r="N75" s="41">
        <v>0</v>
      </c>
    </row>
    <row r="76" spans="1:14" ht="12.75">
      <c r="A76" s="64">
        <v>44012</v>
      </c>
      <c r="B76" s="67"/>
      <c r="C76" s="32">
        <v>49</v>
      </c>
      <c r="D76" s="33">
        <v>16072658.43</v>
      </c>
      <c r="E76" s="33">
        <v>42705.58</v>
      </c>
      <c r="F76" s="33">
        <v>59266.31</v>
      </c>
      <c r="G76" s="33">
        <v>101971.89</v>
      </c>
      <c r="I76" s="41">
        <v>101836.42107323429</v>
      </c>
      <c r="J76" s="41">
        <v>49446.15826948347</v>
      </c>
      <c r="K76" s="41">
        <f t="shared" si="2"/>
        <v>614914.746588124</v>
      </c>
      <c r="L76" s="41">
        <v>52390.26280375082</v>
      </c>
      <c r="M76" s="41">
        <v>15604965.693906518</v>
      </c>
      <c r="N76" s="41">
        <v>0</v>
      </c>
    </row>
    <row r="77" spans="1:14" ht="12.75">
      <c r="A77" s="64">
        <v>44043</v>
      </c>
      <c r="B77" s="67"/>
      <c r="C77" s="29">
        <v>50</v>
      </c>
      <c r="D77" s="33">
        <v>16031767.07</v>
      </c>
      <c r="E77" s="33">
        <v>40891.36</v>
      </c>
      <c r="F77" s="33">
        <v>61080.53</v>
      </c>
      <c r="G77" s="33">
        <v>101971.89</v>
      </c>
      <c r="I77" s="41">
        <v>101832.37383737537</v>
      </c>
      <c r="J77" s="41">
        <v>50923.399357991686</v>
      </c>
      <c r="K77" s="41">
        <f t="shared" si="2"/>
        <v>612785.9831670524</v>
      </c>
      <c r="L77" s="41">
        <v>50908.97447938368</v>
      </c>
      <c r="M77" s="41">
        <v>15554056.719427135</v>
      </c>
      <c r="N77" s="41">
        <v>0</v>
      </c>
    </row>
    <row r="78" spans="1:14" ht="12.75">
      <c r="A78" s="64">
        <v>44074</v>
      </c>
      <c r="B78" s="67"/>
      <c r="C78" s="32">
        <v>51</v>
      </c>
      <c r="D78" s="33">
        <v>15990721.35</v>
      </c>
      <c r="E78" s="33">
        <v>41045.72</v>
      </c>
      <c r="F78" s="33">
        <v>60926.17</v>
      </c>
      <c r="G78" s="33">
        <v>101971.89</v>
      </c>
      <c r="I78" s="41">
        <v>101832.82898895352</v>
      </c>
      <c r="J78" s="41">
        <v>50757.269031967866</v>
      </c>
      <c r="K78" s="41">
        <f t="shared" si="2"/>
        <v>610651.1656384746</v>
      </c>
      <c r="L78" s="41">
        <v>51075.55995698566</v>
      </c>
      <c r="M78" s="41">
        <v>15502981.159470148</v>
      </c>
      <c r="N78" s="41">
        <v>0</v>
      </c>
    </row>
    <row r="79" spans="1:14" ht="12.75">
      <c r="A79" s="64">
        <v>44104</v>
      </c>
      <c r="B79" s="67"/>
      <c r="C79" s="32">
        <v>52</v>
      </c>
      <c r="D79" s="33">
        <v>15947560.34</v>
      </c>
      <c r="E79" s="33">
        <v>43161.01</v>
      </c>
      <c r="F79" s="33">
        <v>58810.88</v>
      </c>
      <c r="G79" s="33">
        <v>101971.89</v>
      </c>
      <c r="I79" s="41">
        <v>101837.75673860202</v>
      </c>
      <c r="J79" s="41">
        <v>48958.640410257496</v>
      </c>
      <c r="K79" s="41">
        <f t="shared" si="2"/>
        <v>608579.3352064074</v>
      </c>
      <c r="L79" s="41">
        <v>52879.11632834453</v>
      </c>
      <c r="M79" s="41">
        <v>15450102.043141805</v>
      </c>
      <c r="N79" s="41">
        <v>0</v>
      </c>
    </row>
    <row r="80" spans="1:14" ht="12.75">
      <c r="A80" s="64">
        <v>44135</v>
      </c>
      <c r="B80" s="67"/>
      <c r="C80" s="32">
        <v>53</v>
      </c>
      <c r="D80" s="33">
        <v>15906196.61</v>
      </c>
      <c r="E80" s="33">
        <v>41363.73</v>
      </c>
      <c r="F80" s="33">
        <v>60608.16</v>
      </c>
      <c r="G80" s="33">
        <v>101971.89000000001</v>
      </c>
      <c r="I80" s="41">
        <v>101833.75839551594</v>
      </c>
      <c r="J80" s="41">
        <v>50418.0356366855</v>
      </c>
      <c r="K80" s="41">
        <f t="shared" si="2"/>
        <v>606432.5759498233</v>
      </c>
      <c r="L80" s="41">
        <v>51415.72275883044</v>
      </c>
      <c r="M80" s="41">
        <v>15398686.320382975</v>
      </c>
      <c r="N80" s="41">
        <v>0</v>
      </c>
    </row>
    <row r="81" spans="1:14" ht="12.75">
      <c r="A81" s="64">
        <v>44165</v>
      </c>
      <c r="B81" s="67"/>
      <c r="C81" s="32">
        <v>54</v>
      </c>
      <c r="D81" s="33">
        <v>15862726.66</v>
      </c>
      <c r="E81" s="33">
        <v>43469.95</v>
      </c>
      <c r="F81" s="33">
        <v>58501.94</v>
      </c>
      <c r="G81" s="33">
        <v>101971.89</v>
      </c>
      <c r="I81" s="41">
        <v>101838.65910742838</v>
      </c>
      <c r="J81" s="41">
        <v>48629.27578864114</v>
      </c>
      <c r="K81" s="41">
        <f t="shared" si="2"/>
        <v>604349.1511913101</v>
      </c>
      <c r="L81" s="41">
        <v>53209.38331878724</v>
      </c>
      <c r="M81" s="41">
        <v>15345476.937064188</v>
      </c>
      <c r="N81" s="41">
        <v>0</v>
      </c>
    </row>
    <row r="82" spans="1:14" ht="12.75">
      <c r="A82" s="64">
        <v>44196</v>
      </c>
      <c r="B82" s="67"/>
      <c r="C82" s="29">
        <v>55</v>
      </c>
      <c r="D82" s="33">
        <v>15821042.540000001</v>
      </c>
      <c r="E82" s="33">
        <v>41684.12</v>
      </c>
      <c r="F82" s="33">
        <v>60287.77</v>
      </c>
      <c r="G82" s="33">
        <v>101971.89</v>
      </c>
      <c r="I82" s="41">
        <v>101834.69379605449</v>
      </c>
      <c r="J82" s="41">
        <v>50076.614440114514</v>
      </c>
      <c r="K82" s="41">
        <f t="shared" si="2"/>
        <v>602190.3731915194</v>
      </c>
      <c r="L82" s="41">
        <v>51758.07935593997</v>
      </c>
      <c r="M82" s="41">
        <v>15293718.857708247</v>
      </c>
      <c r="N82" s="41">
        <v>0</v>
      </c>
    </row>
    <row r="83" spans="1:14" ht="12.75">
      <c r="A83" s="64">
        <v>44227</v>
      </c>
      <c r="B83" s="67"/>
      <c r="C83" s="32">
        <v>56</v>
      </c>
      <c r="D83" s="33">
        <v>15779201.020000001</v>
      </c>
      <c r="E83" s="33">
        <v>41841.52</v>
      </c>
      <c r="F83" s="33">
        <v>60130.37</v>
      </c>
      <c r="G83" s="33">
        <v>101971.89</v>
      </c>
      <c r="I83" s="41">
        <v>101971.89</v>
      </c>
      <c r="J83" s="41">
        <v>50044.44670661198</v>
      </c>
      <c r="K83" s="41">
        <f t="shared" si="2"/>
        <v>600304.4513132222</v>
      </c>
      <c r="L83" s="41">
        <v>51927.443293388016</v>
      </c>
      <c r="M83" s="41">
        <v>15241791.414414858</v>
      </c>
      <c r="N83" s="41">
        <v>0</v>
      </c>
    </row>
    <row r="84" spans="1:14" ht="12.75">
      <c r="A84" s="64">
        <v>44255</v>
      </c>
      <c r="B84" s="67"/>
      <c r="C84" s="32">
        <v>57</v>
      </c>
      <c r="D84" s="33">
        <v>15731397.740000002</v>
      </c>
      <c r="E84" s="33">
        <v>47803.28</v>
      </c>
      <c r="F84" s="33">
        <v>54168.61</v>
      </c>
      <c r="G84" s="33">
        <v>101971.89</v>
      </c>
      <c r="I84" s="41">
        <v>101971.89</v>
      </c>
      <c r="J84" s="41">
        <v>45047.9612914928</v>
      </c>
      <c r="K84" s="41">
        <f t="shared" si="2"/>
        <v>596924.7201759074</v>
      </c>
      <c r="L84" s="41">
        <v>56923.9287085072</v>
      </c>
      <c r="M84" s="41">
        <v>15184867.485706352</v>
      </c>
      <c r="N84" s="41">
        <v>0</v>
      </c>
    </row>
    <row r="85" spans="1:14" ht="12.75">
      <c r="A85" s="64">
        <v>44286</v>
      </c>
      <c r="B85" s="67"/>
      <c r="C85" s="32">
        <v>58</v>
      </c>
      <c r="D85" s="33">
        <v>15689217.320000002</v>
      </c>
      <c r="E85" s="33">
        <v>42180.42</v>
      </c>
      <c r="F85" s="33">
        <v>59791.47</v>
      </c>
      <c r="G85" s="33">
        <v>101971.89</v>
      </c>
      <c r="I85" s="41">
        <v>101971.89</v>
      </c>
      <c r="J85" s="41">
        <v>49688.260828228005</v>
      </c>
      <c r="K85" s="41">
        <f t="shared" si="2"/>
        <v>595019.7445518662</v>
      </c>
      <c r="L85" s="41">
        <v>52283.629171771994</v>
      </c>
      <c r="M85" s="41">
        <v>15132583.85653458</v>
      </c>
      <c r="N85" s="41">
        <v>0</v>
      </c>
    </row>
    <row r="86" spans="1:14" ht="12.75">
      <c r="A86" s="64">
        <v>44316</v>
      </c>
      <c r="B86" s="67"/>
      <c r="C86" s="32">
        <v>59</v>
      </c>
      <c r="D86" s="33">
        <v>15644954.030000003</v>
      </c>
      <c r="E86" s="33">
        <v>44263.29</v>
      </c>
      <c r="F86" s="33">
        <v>57708.6</v>
      </c>
      <c r="G86" s="33">
        <v>101971.89</v>
      </c>
      <c r="I86" s="41">
        <v>101971.89</v>
      </c>
      <c r="J86" s="41">
        <v>47919.84887902617</v>
      </c>
      <c r="K86" s="41">
        <f t="shared" si="2"/>
        <v>593169.3050611467</v>
      </c>
      <c r="L86" s="41">
        <v>54052.04112097383</v>
      </c>
      <c r="M86" s="41">
        <v>15078531.815413605</v>
      </c>
      <c r="N86" s="41">
        <v>0</v>
      </c>
    </row>
    <row r="87" spans="1:14" ht="12.75">
      <c r="A87" s="64">
        <v>44347</v>
      </c>
      <c r="B87" s="67"/>
      <c r="C87" s="29">
        <v>60</v>
      </c>
      <c r="D87" s="33">
        <v>15602447.050000003</v>
      </c>
      <c r="E87" s="33">
        <v>42506.98</v>
      </c>
      <c r="F87" s="33">
        <v>59464.91</v>
      </c>
      <c r="G87" s="33">
        <v>101971.89000000001</v>
      </c>
      <c r="I87" s="41">
        <v>101971.89000000001</v>
      </c>
      <c r="J87" s="41">
        <v>49340.30688488118</v>
      </c>
      <c r="K87" s="41">
        <f t="shared" si="2"/>
        <v>591250.217525382</v>
      </c>
      <c r="L87" s="41">
        <v>52631.583115118825</v>
      </c>
      <c r="M87" s="41">
        <v>15025900.232298486</v>
      </c>
      <c r="N87" s="41">
        <v>0</v>
      </c>
    </row>
    <row r="88" spans="1:14" ht="12.75">
      <c r="A88" s="64">
        <v>44377</v>
      </c>
      <c r="B88" s="67"/>
      <c r="C88" s="32">
        <v>61</v>
      </c>
      <c r="D88" s="33">
        <v>15557866.500000002</v>
      </c>
      <c r="E88" s="33">
        <v>44580.55</v>
      </c>
      <c r="F88" s="33">
        <v>57391.34</v>
      </c>
      <c r="G88" s="33">
        <v>101971.89</v>
      </c>
      <c r="I88" s="41">
        <v>101971.89</v>
      </c>
      <c r="J88" s="41">
        <v>47582.017402278536</v>
      </c>
      <c r="K88" s="41">
        <f t="shared" si="2"/>
        <v>589386.076658177</v>
      </c>
      <c r="L88" s="41">
        <v>54389.87259772146</v>
      </c>
      <c r="M88" s="41">
        <v>14971510.359700764</v>
      </c>
      <c r="N88" s="41">
        <v>0</v>
      </c>
    </row>
    <row r="89" spans="1:14" ht="12.75">
      <c r="A89" s="64">
        <v>44408</v>
      </c>
      <c r="B89" s="67"/>
      <c r="C89" s="32">
        <v>62</v>
      </c>
      <c r="D89" s="33">
        <v>15515030.490000002</v>
      </c>
      <c r="E89" s="33">
        <v>42836.01</v>
      </c>
      <c r="F89" s="33">
        <v>59135.88</v>
      </c>
      <c r="G89" s="33">
        <v>101971.89</v>
      </c>
      <c r="I89" s="41">
        <v>101971.89</v>
      </c>
      <c r="J89" s="41">
        <v>48990.10889924305</v>
      </c>
      <c r="K89" s="41">
        <f t="shared" si="2"/>
        <v>587452.7861994283</v>
      </c>
      <c r="L89" s="41">
        <v>52981.78110075695</v>
      </c>
      <c r="M89" s="41">
        <v>14918528.578600006</v>
      </c>
      <c r="N89" s="41">
        <v>0</v>
      </c>
    </row>
    <row r="90" spans="1:14" ht="12.75">
      <c r="A90" s="64">
        <v>44439</v>
      </c>
      <c r="B90" s="67"/>
      <c r="C90" s="32">
        <v>63</v>
      </c>
      <c r="D90" s="33">
        <v>15472032.690000001</v>
      </c>
      <c r="E90" s="33">
        <v>42997.8</v>
      </c>
      <c r="F90" s="33">
        <v>58974.09</v>
      </c>
      <c r="G90" s="33">
        <v>101971.89</v>
      </c>
      <c r="I90" s="41">
        <v>101971.89</v>
      </c>
      <c r="J90" s="41">
        <v>48816.74073775225</v>
      </c>
      <c r="K90" s="41">
        <f t="shared" si="2"/>
        <v>585512.2579052127</v>
      </c>
      <c r="L90" s="41">
        <v>53155.14926224775</v>
      </c>
      <c r="M90" s="41">
        <v>14865373.429337759</v>
      </c>
      <c r="N90" s="41">
        <v>0</v>
      </c>
    </row>
    <row r="91" spans="1:14" ht="12.75">
      <c r="A91" s="64">
        <v>44469</v>
      </c>
      <c r="B91" s="67"/>
      <c r="C91" s="32">
        <v>64</v>
      </c>
      <c r="D91" s="33">
        <v>15426975.340000002</v>
      </c>
      <c r="E91" s="33">
        <v>45057.35</v>
      </c>
      <c r="F91" s="33">
        <v>56914.54</v>
      </c>
      <c r="G91" s="33">
        <v>101971.89</v>
      </c>
      <c r="I91" s="41">
        <v>101971.89</v>
      </c>
      <c r="J91" s="41">
        <v>47073.68252623623</v>
      </c>
      <c r="K91" s="41">
        <f t="shared" si="2"/>
        <v>583627.3000211915</v>
      </c>
      <c r="L91" s="41">
        <v>54898.20747376377</v>
      </c>
      <c r="M91" s="41">
        <v>14810475.221863994</v>
      </c>
      <c r="N91" s="41">
        <v>0</v>
      </c>
    </row>
    <row r="92" spans="1:14" ht="12.75">
      <c r="A92" s="64">
        <v>44500</v>
      </c>
      <c r="B92" s="67"/>
      <c r="C92" s="29">
        <v>65</v>
      </c>
      <c r="D92" s="33">
        <v>15383644.790000001</v>
      </c>
      <c r="E92" s="33">
        <v>43330.55</v>
      </c>
      <c r="F92" s="33">
        <v>58641.34</v>
      </c>
      <c r="G92" s="33">
        <v>101971.89</v>
      </c>
      <c r="I92" s="41">
        <v>101971.89</v>
      </c>
      <c r="J92" s="41">
        <v>48463.166142654954</v>
      </c>
      <c r="K92" s="41">
        <f t="shared" si="2"/>
        <v>581672.4305271609</v>
      </c>
      <c r="L92" s="41">
        <v>53508.723857345045</v>
      </c>
      <c r="M92" s="41">
        <v>14756966.49800665</v>
      </c>
      <c r="N92" s="41">
        <v>0</v>
      </c>
    </row>
    <row r="93" spans="1:14" ht="12.75">
      <c r="A93" s="64">
        <v>44530</v>
      </c>
      <c r="B93" s="67"/>
      <c r="C93" s="32">
        <v>66</v>
      </c>
      <c r="D93" s="33">
        <v>15338264.180000002</v>
      </c>
      <c r="E93" s="33">
        <v>45380.61</v>
      </c>
      <c r="F93" s="33">
        <v>56591.28</v>
      </c>
      <c r="G93" s="33">
        <v>101971.89</v>
      </c>
      <c r="I93" s="41">
        <v>101971.88999999998</v>
      </c>
      <c r="J93" s="41">
        <v>46730.39391035439</v>
      </c>
      <c r="K93" s="41">
        <f t="shared" si="2"/>
        <v>579773.5486488739</v>
      </c>
      <c r="L93" s="41">
        <v>55241.4960896456</v>
      </c>
      <c r="M93" s="41">
        <v>14701725.001917005</v>
      </c>
      <c r="N93" s="41">
        <v>0</v>
      </c>
    </row>
    <row r="94" spans="1:14" ht="12.75">
      <c r="A94" s="64">
        <v>44561</v>
      </c>
      <c r="B94" s="67"/>
      <c r="C94" s="32">
        <v>67</v>
      </c>
      <c r="D94" s="33">
        <v>15294598.390000002</v>
      </c>
      <c r="E94" s="33">
        <v>43665.79</v>
      </c>
      <c r="F94" s="33">
        <v>58306.1</v>
      </c>
      <c r="G94" s="33">
        <v>101971.89</v>
      </c>
      <c r="I94" s="41">
        <v>101971.89</v>
      </c>
      <c r="J94" s="41">
        <v>48107.311256272864</v>
      </c>
      <c r="K94" s="41">
        <f t="shared" si="2"/>
        <v>577804.2454650324</v>
      </c>
      <c r="L94" s="41">
        <v>53864.578743727136</v>
      </c>
      <c r="M94" s="41">
        <v>14647860.423173277</v>
      </c>
      <c r="N94" s="41">
        <v>0</v>
      </c>
    </row>
    <row r="95" spans="1:14" ht="12.75">
      <c r="A95" s="64">
        <v>44592</v>
      </c>
      <c r="B95" s="67"/>
      <c r="C95" s="32">
        <v>68</v>
      </c>
      <c r="D95" s="33">
        <v>15250767.630000003</v>
      </c>
      <c r="E95" s="33">
        <v>43830.76</v>
      </c>
      <c r="F95" s="33">
        <v>58141.13</v>
      </c>
      <c r="G95" s="33">
        <v>101971.89</v>
      </c>
      <c r="I95" s="41">
        <v>101971.89</v>
      </c>
      <c r="J95" s="41">
        <v>47931.054384717005</v>
      </c>
      <c r="K95" s="41">
        <f t="shared" si="2"/>
        <v>575690.8531431374</v>
      </c>
      <c r="L95" s="41">
        <v>54040.835615282995</v>
      </c>
      <c r="M95" s="41">
        <v>14593819.587557994</v>
      </c>
      <c r="N95" s="41">
        <v>0</v>
      </c>
    </row>
    <row r="96" spans="1:14" ht="12.75">
      <c r="A96" s="64">
        <v>44620</v>
      </c>
      <c r="B96" s="67"/>
      <c r="C96" s="32">
        <v>69</v>
      </c>
      <c r="D96" s="33">
        <v>15201160.740000002</v>
      </c>
      <c r="E96" s="33">
        <v>49606.89</v>
      </c>
      <c r="F96" s="33">
        <v>52365</v>
      </c>
      <c r="G96" s="33">
        <v>101971.89</v>
      </c>
      <c r="I96" s="41">
        <v>101971.89000000001</v>
      </c>
      <c r="J96" s="41">
        <v>43132.84455878252</v>
      </c>
      <c r="K96" s="41">
        <f t="shared" si="2"/>
        <v>573775.7364104271</v>
      </c>
      <c r="L96" s="41">
        <v>58839.04544121749</v>
      </c>
      <c r="M96" s="41">
        <v>14534980.542116776</v>
      </c>
      <c r="N96" s="41">
        <v>0</v>
      </c>
    </row>
    <row r="97" spans="1:14" ht="12.75">
      <c r="A97" s="64">
        <v>44651</v>
      </c>
      <c r="B97" s="67"/>
      <c r="C97" s="29">
        <v>70</v>
      </c>
      <c r="D97" s="33">
        <v>15156976.570000002</v>
      </c>
      <c r="E97" s="33">
        <v>44184.17</v>
      </c>
      <c r="F97" s="33">
        <v>57787.72</v>
      </c>
      <c r="G97" s="33">
        <v>101971.89</v>
      </c>
      <c r="I97" s="41">
        <v>101971.88999999998</v>
      </c>
      <c r="J97" s="41">
        <v>47561.686329482116</v>
      </c>
      <c r="K97" s="41">
        <f t="shared" si="2"/>
        <v>571649.1619116813</v>
      </c>
      <c r="L97" s="41">
        <v>54410.203670517876</v>
      </c>
      <c r="M97" s="41">
        <v>14480570.338446258</v>
      </c>
      <c r="N97" s="41">
        <v>0</v>
      </c>
    </row>
    <row r="98" spans="1:14" ht="12.75">
      <c r="A98" s="64">
        <v>44681</v>
      </c>
      <c r="B98" s="67"/>
      <c r="C98" s="32">
        <v>71</v>
      </c>
      <c r="D98" s="33">
        <v>15110766.720000003</v>
      </c>
      <c r="E98" s="33">
        <v>46209.85</v>
      </c>
      <c r="F98" s="33">
        <v>55762.04</v>
      </c>
      <c r="G98" s="33">
        <v>101971.89</v>
      </c>
      <c r="I98" s="41">
        <v>101971.89</v>
      </c>
      <c r="J98" s="41">
        <v>45855.13940507982</v>
      </c>
      <c r="K98" s="41">
        <f t="shared" si="2"/>
        <v>569584.4524377349</v>
      </c>
      <c r="L98" s="41">
        <v>56116.75059492018</v>
      </c>
      <c r="M98" s="41">
        <v>14424453.587851338</v>
      </c>
      <c r="N98" s="41">
        <v>0</v>
      </c>
    </row>
    <row r="99" spans="1:14" ht="12.75">
      <c r="A99" s="64">
        <v>44712</v>
      </c>
      <c r="B99" s="67"/>
      <c r="C99" s="32">
        <v>72</v>
      </c>
      <c r="D99" s="33">
        <v>15066240.840000002</v>
      </c>
      <c r="E99" s="33">
        <v>44525.88</v>
      </c>
      <c r="F99" s="33">
        <v>57446.01</v>
      </c>
      <c r="G99" s="33">
        <v>101971.89</v>
      </c>
      <c r="I99" s="41">
        <v>101971.89</v>
      </c>
      <c r="J99" s="41">
        <v>47200.01757358021</v>
      </c>
      <c r="K99" s="41">
        <f t="shared" si="2"/>
        <v>567444.163126434</v>
      </c>
      <c r="L99" s="41">
        <v>54771.87242641979</v>
      </c>
      <c r="M99" s="41">
        <v>14369681.715424918</v>
      </c>
      <c r="N99" s="41">
        <v>0</v>
      </c>
    </row>
    <row r="100" spans="1:14" ht="12.75">
      <c r="A100" s="64">
        <v>44742</v>
      </c>
      <c r="B100" s="67"/>
      <c r="C100" s="32">
        <v>73</v>
      </c>
      <c r="D100" s="33">
        <v>15019699.030000001</v>
      </c>
      <c r="E100" s="33">
        <v>46541.81</v>
      </c>
      <c r="F100" s="33">
        <v>55430.08</v>
      </c>
      <c r="G100" s="33">
        <v>101971.89</v>
      </c>
      <c r="I100" s="41">
        <v>101971.89</v>
      </c>
      <c r="J100" s="41">
        <v>45503.99209884557</v>
      </c>
      <c r="K100" s="41">
        <f t="shared" si="2"/>
        <v>565366.137823001</v>
      </c>
      <c r="L100" s="41">
        <v>56467.89790115443</v>
      </c>
      <c r="M100" s="41">
        <v>14313213.817523763</v>
      </c>
      <c r="N100" s="41">
        <v>0</v>
      </c>
    </row>
    <row r="101" spans="1:14" ht="12.75">
      <c r="A101" s="64">
        <v>44773</v>
      </c>
      <c r="B101" s="67"/>
      <c r="C101" s="32">
        <v>74</v>
      </c>
      <c r="D101" s="33">
        <v>14974828.9</v>
      </c>
      <c r="E101" s="33">
        <v>44870.13</v>
      </c>
      <c r="F101" s="33">
        <v>57101.76</v>
      </c>
      <c r="G101" s="33">
        <v>101971.89</v>
      </c>
      <c r="I101" s="41">
        <v>101971.89</v>
      </c>
      <c r="J101" s="41">
        <v>46836.01632511942</v>
      </c>
      <c r="K101" s="41">
        <f t="shared" si="2"/>
        <v>563212.0452488774</v>
      </c>
      <c r="L101" s="41">
        <v>55135.87367488058</v>
      </c>
      <c r="M101" s="41">
        <v>14258077.943848882</v>
      </c>
      <c r="N101" s="41">
        <v>0</v>
      </c>
    </row>
    <row r="102" spans="1:14" ht="12.75">
      <c r="A102" s="64">
        <v>44804</v>
      </c>
      <c r="B102" s="67"/>
      <c r="C102" s="29">
        <v>75</v>
      </c>
      <c r="D102" s="33">
        <v>14929789.18</v>
      </c>
      <c r="E102" s="33">
        <v>45039.72</v>
      </c>
      <c r="F102" s="33">
        <v>56932.17</v>
      </c>
      <c r="G102" s="33">
        <v>101971.89</v>
      </c>
      <c r="I102" s="41">
        <v>101971.88999999998</v>
      </c>
      <c r="J102" s="41">
        <v>46655.599494038834</v>
      </c>
      <c r="K102" s="41">
        <f t="shared" si="2"/>
        <v>561050.9040051639</v>
      </c>
      <c r="L102" s="41">
        <v>55316.29050596116</v>
      </c>
      <c r="M102" s="41">
        <v>14202761.653342921</v>
      </c>
      <c r="N102" s="41">
        <v>0</v>
      </c>
    </row>
    <row r="103" spans="1:14" ht="12.75">
      <c r="A103" s="64">
        <v>44834</v>
      </c>
      <c r="B103" s="67"/>
      <c r="C103" s="32">
        <v>76</v>
      </c>
      <c r="D103" s="33">
        <v>14882748.19</v>
      </c>
      <c r="E103" s="33">
        <v>47040.99</v>
      </c>
      <c r="F103" s="33">
        <v>54930.9</v>
      </c>
      <c r="G103" s="33">
        <v>101971.89</v>
      </c>
      <c r="I103" s="41">
        <v>101971.88999999998</v>
      </c>
      <c r="J103" s="41">
        <v>44975.41190225258</v>
      </c>
      <c r="K103" s="41">
        <f t="shared" si="2"/>
        <v>558952.6333811803</v>
      </c>
      <c r="L103" s="41">
        <v>56996.478097747415</v>
      </c>
      <c r="M103" s="41">
        <v>14145765.175245173</v>
      </c>
      <c r="N103" s="41">
        <v>0</v>
      </c>
    </row>
    <row r="104" spans="1:14" ht="12.75">
      <c r="A104" s="64">
        <v>44865</v>
      </c>
      <c r="B104" s="67"/>
      <c r="C104" s="32">
        <v>77</v>
      </c>
      <c r="D104" s="33">
        <v>14837360.309999999</v>
      </c>
      <c r="E104" s="33">
        <v>45387.88</v>
      </c>
      <c r="F104" s="33">
        <v>56584.01</v>
      </c>
      <c r="G104" s="33">
        <v>101971.89</v>
      </c>
      <c r="I104" s="41">
        <v>101971.89</v>
      </c>
      <c r="J104" s="41">
        <v>46288.08715677448</v>
      </c>
      <c r="K104" s="41">
        <f aca="true" t="shared" si="3" ref="K104:K167">SUM(J93:J104)</f>
        <v>556777.5543952999</v>
      </c>
      <c r="L104" s="41">
        <v>55683.802843225516</v>
      </c>
      <c r="M104" s="41">
        <v>14090081.372401947</v>
      </c>
      <c r="N104" s="41">
        <v>0</v>
      </c>
    </row>
    <row r="105" spans="1:14" ht="12.75">
      <c r="A105" s="64">
        <v>44895</v>
      </c>
      <c r="B105" s="67"/>
      <c r="C105" s="32">
        <v>78</v>
      </c>
      <c r="D105" s="33">
        <v>14789981.11</v>
      </c>
      <c r="E105" s="33">
        <v>47379.2</v>
      </c>
      <c r="F105" s="33">
        <v>54592.69</v>
      </c>
      <c r="G105" s="33">
        <v>101971.89</v>
      </c>
      <c r="I105" s="41">
        <v>101971.89</v>
      </c>
      <c r="J105" s="41">
        <v>44618.591012606164</v>
      </c>
      <c r="K105" s="41">
        <f t="shared" si="3"/>
        <v>554665.7514975516</v>
      </c>
      <c r="L105" s="41">
        <v>57353.298987393835</v>
      </c>
      <c r="M105" s="41">
        <v>14032728.073414553</v>
      </c>
      <c r="N105" s="41">
        <v>0</v>
      </c>
    </row>
    <row r="106" spans="1:14" ht="12.75">
      <c r="A106" s="64">
        <v>44926</v>
      </c>
      <c r="B106" s="67"/>
      <c r="C106" s="32">
        <v>79</v>
      </c>
      <c r="D106" s="33">
        <v>14744242.45</v>
      </c>
      <c r="E106" s="33">
        <v>45738.66</v>
      </c>
      <c r="F106" s="33">
        <v>56233.23</v>
      </c>
      <c r="G106" s="33">
        <v>101971.89000000001</v>
      </c>
      <c r="I106" s="41">
        <v>101971.89000000001</v>
      </c>
      <c r="J106" s="41">
        <v>45918.20464022874</v>
      </c>
      <c r="K106" s="41">
        <f t="shared" si="3"/>
        <v>552476.6448815075</v>
      </c>
      <c r="L106" s="41">
        <v>56053.68535977128</v>
      </c>
      <c r="M106" s="41">
        <v>13976674.388054783</v>
      </c>
      <c r="N106" s="41">
        <v>0</v>
      </c>
    </row>
    <row r="107" spans="1:14" ht="12.75">
      <c r="A107" s="64">
        <v>44957</v>
      </c>
      <c r="B107" s="67"/>
      <c r="C107" s="29">
        <v>80</v>
      </c>
      <c r="D107" s="33">
        <v>14698330.889999999</v>
      </c>
      <c r="E107" s="33">
        <v>45911.56</v>
      </c>
      <c r="F107" s="33">
        <v>56060.33</v>
      </c>
      <c r="G107" s="33">
        <v>101971.89</v>
      </c>
      <c r="I107" s="41">
        <v>101971.89</v>
      </c>
      <c r="J107" s="41">
        <v>45734.78452535704</v>
      </c>
      <c r="K107" s="41">
        <f t="shared" si="3"/>
        <v>550280.3750221475</v>
      </c>
      <c r="L107" s="41">
        <v>56237.10547464296</v>
      </c>
      <c r="M107" s="41">
        <v>13920437.28258014</v>
      </c>
      <c r="N107" s="41">
        <v>0</v>
      </c>
    </row>
    <row r="108" spans="1:14" ht="12.75">
      <c r="A108" s="64">
        <v>44985</v>
      </c>
      <c r="B108" s="67"/>
      <c r="C108" s="32">
        <v>81</v>
      </c>
      <c r="D108" s="33">
        <v>14646837.37</v>
      </c>
      <c r="E108" s="33">
        <v>51493.52</v>
      </c>
      <c r="F108" s="33">
        <v>50478.37</v>
      </c>
      <c r="G108" s="33">
        <v>101971.89</v>
      </c>
      <c r="I108" s="41">
        <v>101971.89</v>
      </c>
      <c r="J108" s="41">
        <v>41142.62574629241</v>
      </c>
      <c r="K108" s="41">
        <f t="shared" si="3"/>
        <v>548290.1562096574</v>
      </c>
      <c r="L108" s="41">
        <v>60829.26425370759</v>
      </c>
      <c r="M108" s="41">
        <v>13859608.018326432</v>
      </c>
      <c r="N108" s="41">
        <v>0</v>
      </c>
    </row>
    <row r="109" spans="1:14" ht="12.75">
      <c r="A109" s="64">
        <v>45016</v>
      </c>
      <c r="B109" s="67"/>
      <c r="C109" s="32">
        <v>82</v>
      </c>
      <c r="D109" s="33">
        <v>14600557.19</v>
      </c>
      <c r="E109" s="33">
        <v>46280.18</v>
      </c>
      <c r="F109" s="33">
        <v>55691.71</v>
      </c>
      <c r="G109" s="33">
        <v>101971.89</v>
      </c>
      <c r="I109" s="41">
        <v>101971.89</v>
      </c>
      <c r="J109" s="41">
        <v>45351.71734885705</v>
      </c>
      <c r="K109" s="41">
        <f t="shared" si="3"/>
        <v>546080.1872290324</v>
      </c>
      <c r="L109" s="41">
        <v>56620.17265114295</v>
      </c>
      <c r="M109" s="41">
        <v>13802987.845675288</v>
      </c>
      <c r="N109" s="41">
        <v>0</v>
      </c>
    </row>
    <row r="110" spans="1:14" ht="12.75">
      <c r="A110" s="64">
        <v>45046</v>
      </c>
      <c r="B110" s="67"/>
      <c r="C110" s="32">
        <v>83</v>
      </c>
      <c r="D110" s="33">
        <v>14552311.17</v>
      </c>
      <c r="E110" s="33">
        <v>48246.02</v>
      </c>
      <c r="F110" s="33">
        <v>53725.87</v>
      </c>
      <c r="G110" s="33">
        <v>101971.89</v>
      </c>
      <c r="I110" s="41">
        <v>101971.89</v>
      </c>
      <c r="J110" s="41">
        <v>43709.461511305075</v>
      </c>
      <c r="K110" s="41">
        <f t="shared" si="3"/>
        <v>543934.5093352576</v>
      </c>
      <c r="L110" s="41">
        <v>58262.428488694924</v>
      </c>
      <c r="M110" s="41">
        <v>13744725.417186594</v>
      </c>
      <c r="N110" s="41">
        <v>0</v>
      </c>
    </row>
    <row r="111" spans="1:14" ht="12.75">
      <c r="A111" s="64">
        <v>45077</v>
      </c>
      <c r="B111" s="67"/>
      <c r="C111" s="32">
        <v>84</v>
      </c>
      <c r="D111" s="33">
        <v>14505673.459999999</v>
      </c>
      <c r="E111" s="33">
        <v>46637.71</v>
      </c>
      <c r="F111" s="33">
        <v>55334.18</v>
      </c>
      <c r="G111" s="33">
        <v>101971.89</v>
      </c>
      <c r="I111" s="41">
        <v>101971.89</v>
      </c>
      <c r="J111" s="41">
        <v>44975.795948460574</v>
      </c>
      <c r="K111" s="41">
        <f t="shared" si="3"/>
        <v>541710.2877101379</v>
      </c>
      <c r="L111" s="41">
        <v>56996.094051539425</v>
      </c>
      <c r="M111" s="41">
        <v>13687729.323135054</v>
      </c>
      <c r="N111" s="41">
        <v>0</v>
      </c>
    </row>
    <row r="112" spans="1:14" ht="12.75">
      <c r="A112" s="64">
        <v>45107</v>
      </c>
      <c r="B112" s="67"/>
      <c r="C112" s="29">
        <v>85</v>
      </c>
      <c r="D112" s="33">
        <v>14457080.11</v>
      </c>
      <c r="E112" s="33">
        <v>48593.35</v>
      </c>
      <c r="F112" s="33">
        <v>53378.54</v>
      </c>
      <c r="G112" s="33">
        <v>101971.89</v>
      </c>
      <c r="I112" s="41">
        <v>101971.89</v>
      </c>
      <c r="J112" s="41">
        <v>43344.47618992767</v>
      </c>
      <c r="K112" s="41">
        <f t="shared" si="3"/>
        <v>539550.77180122</v>
      </c>
      <c r="L112" s="41">
        <v>58627.41381007233</v>
      </c>
      <c r="M112" s="41">
        <v>13629101.909324981</v>
      </c>
      <c r="N112" s="41">
        <v>0</v>
      </c>
    </row>
    <row r="113" spans="1:14" ht="12.75">
      <c r="A113" s="64">
        <v>45138</v>
      </c>
      <c r="B113" s="67"/>
      <c r="C113" s="32">
        <v>86</v>
      </c>
      <c r="D113" s="33">
        <v>14410082.19</v>
      </c>
      <c r="E113" s="33">
        <v>46997.92</v>
      </c>
      <c r="F113" s="33">
        <v>54973.97</v>
      </c>
      <c r="G113" s="33">
        <v>101971.89</v>
      </c>
      <c r="I113" s="41">
        <v>101971.89</v>
      </c>
      <c r="J113" s="41">
        <v>44597.45013662452</v>
      </c>
      <c r="K113" s="41">
        <f t="shared" si="3"/>
        <v>537312.2056127251</v>
      </c>
      <c r="L113" s="41">
        <v>57374.43986337548</v>
      </c>
      <c r="M113" s="41">
        <v>13571727.469461605</v>
      </c>
      <c r="N113" s="41">
        <v>0</v>
      </c>
    </row>
    <row r="114" spans="1:14" ht="12.75">
      <c r="A114" s="64">
        <v>45169</v>
      </c>
      <c r="B114" s="67"/>
      <c r="C114" s="32">
        <v>87</v>
      </c>
      <c r="D114" s="33">
        <v>14362906.54</v>
      </c>
      <c r="E114" s="33">
        <v>47175.65</v>
      </c>
      <c r="F114" s="33">
        <v>54796.24</v>
      </c>
      <c r="G114" s="33">
        <v>101971.89</v>
      </c>
      <c r="I114" s="41">
        <v>101971.89</v>
      </c>
      <c r="J114" s="41">
        <v>44409.708219516026</v>
      </c>
      <c r="K114" s="41">
        <f t="shared" si="3"/>
        <v>535066.3143382022</v>
      </c>
      <c r="L114" s="41">
        <v>57562.181780483974</v>
      </c>
      <c r="M114" s="41">
        <v>13514165.287681121</v>
      </c>
      <c r="N114" s="41">
        <v>0</v>
      </c>
    </row>
    <row r="115" spans="1:14" ht="12.75">
      <c r="A115" s="64">
        <v>45199</v>
      </c>
      <c r="B115" s="67"/>
      <c r="C115" s="32">
        <v>88</v>
      </c>
      <c r="D115" s="33">
        <v>14313790.6</v>
      </c>
      <c r="E115" s="33">
        <v>49115.94</v>
      </c>
      <c r="F115" s="33">
        <v>52855.95</v>
      </c>
      <c r="G115" s="33">
        <v>101971.89</v>
      </c>
      <c r="I115" s="41">
        <v>101971.89</v>
      </c>
      <c r="J115" s="41">
        <v>42794.85674432355</v>
      </c>
      <c r="K115" s="41">
        <f t="shared" si="3"/>
        <v>532885.7591802733</v>
      </c>
      <c r="L115" s="41">
        <v>59177.03325567645</v>
      </c>
      <c r="M115" s="41">
        <v>13454988.254425446</v>
      </c>
      <c r="N115" s="41">
        <v>0</v>
      </c>
    </row>
    <row r="116" spans="1:14" ht="12.75">
      <c r="A116" s="64">
        <v>45230</v>
      </c>
      <c r="B116" s="67"/>
      <c r="C116" s="32">
        <v>89</v>
      </c>
      <c r="D116" s="33">
        <v>14266250.639999999</v>
      </c>
      <c r="E116" s="33">
        <v>47539.96</v>
      </c>
      <c r="F116" s="33">
        <v>54431.93</v>
      </c>
      <c r="G116" s="33">
        <v>101971.89</v>
      </c>
      <c r="I116" s="41">
        <v>101971.89</v>
      </c>
      <c r="J116" s="41">
        <v>44027.711565869926</v>
      </c>
      <c r="K116" s="41">
        <f t="shared" si="3"/>
        <v>530625.3835893688</v>
      </c>
      <c r="L116" s="41">
        <v>57944.17843413007</v>
      </c>
      <c r="M116" s="41">
        <v>13397044.075991316</v>
      </c>
      <c r="N116" s="41">
        <v>0</v>
      </c>
    </row>
    <row r="117" spans="1:14" ht="12.75">
      <c r="A117" s="64">
        <v>45260</v>
      </c>
      <c r="B117" s="67"/>
      <c r="C117" s="29">
        <v>90</v>
      </c>
      <c r="D117" s="33">
        <v>14216780.809999999</v>
      </c>
      <c r="E117" s="33">
        <v>49469.83</v>
      </c>
      <c r="F117" s="33">
        <v>52502.06</v>
      </c>
      <c r="G117" s="33">
        <v>101971.89</v>
      </c>
      <c r="I117" s="41">
        <v>101971.89</v>
      </c>
      <c r="J117" s="41">
        <v>42423.972907305826</v>
      </c>
      <c r="K117" s="41">
        <f t="shared" si="3"/>
        <v>528430.7654840684</v>
      </c>
      <c r="L117" s="41">
        <v>59547.91709269417</v>
      </c>
      <c r="M117" s="41">
        <v>13337496.158898622</v>
      </c>
      <c r="N117" s="41">
        <v>0</v>
      </c>
    </row>
    <row r="118" spans="1:14" ht="12.75">
      <c r="A118" s="64">
        <v>45291</v>
      </c>
      <c r="B118" s="67"/>
      <c r="C118" s="32">
        <v>91</v>
      </c>
      <c r="D118" s="33">
        <v>14168873.819999998</v>
      </c>
      <c r="E118" s="33">
        <v>47906.99</v>
      </c>
      <c r="F118" s="33">
        <v>54064.9</v>
      </c>
      <c r="G118" s="33">
        <v>101971.89</v>
      </c>
      <c r="I118" s="41">
        <v>101971.89</v>
      </c>
      <c r="J118" s="41">
        <v>43643.2513199516</v>
      </c>
      <c r="K118" s="41">
        <f t="shared" si="3"/>
        <v>526155.8121637913</v>
      </c>
      <c r="L118" s="41">
        <v>58328.638680048396</v>
      </c>
      <c r="M118" s="41">
        <v>13279167.520218574</v>
      </c>
      <c r="N118" s="41">
        <v>0</v>
      </c>
    </row>
    <row r="119" spans="1:14" ht="12.75">
      <c r="A119" s="64">
        <v>45322</v>
      </c>
      <c r="B119" s="67"/>
      <c r="C119" s="29">
        <v>92</v>
      </c>
      <c r="D119" s="33">
        <v>14120785.629999999</v>
      </c>
      <c r="E119" s="33">
        <v>48088.19</v>
      </c>
      <c r="F119" s="33">
        <v>53883.7</v>
      </c>
      <c r="G119" s="33">
        <v>101971.89</v>
      </c>
      <c r="I119" s="41">
        <v>101853.16763100473</v>
      </c>
      <c r="J119" s="41">
        <v>43333.66468327551</v>
      </c>
      <c r="K119" s="41">
        <f t="shared" si="3"/>
        <v>523754.69232170976</v>
      </c>
      <c r="L119" s="41">
        <v>58519.50294772923</v>
      </c>
      <c r="M119" s="41">
        <v>13220648.017270844</v>
      </c>
      <c r="N119" s="41">
        <v>0</v>
      </c>
    </row>
    <row r="120" spans="1:14" ht="12.75">
      <c r="A120" s="64">
        <v>45351</v>
      </c>
      <c r="B120" s="67"/>
      <c r="C120" s="32">
        <v>93</v>
      </c>
      <c r="D120" s="33">
        <v>14069050.889999999</v>
      </c>
      <c r="E120" s="33">
        <v>51734.74</v>
      </c>
      <c r="F120" s="33">
        <v>50237.15</v>
      </c>
      <c r="G120" s="33">
        <v>101971.89</v>
      </c>
      <c r="I120" s="41">
        <v>101861.31657775477</v>
      </c>
      <c r="J120" s="41">
        <v>40359.29911951163</v>
      </c>
      <c r="K120" s="41">
        <f t="shared" si="3"/>
        <v>522971.3656949289</v>
      </c>
      <c r="L120" s="41">
        <v>61502.017458243135</v>
      </c>
      <c r="M120" s="41">
        <v>13159145.999812601</v>
      </c>
      <c r="N120" s="41">
        <v>0</v>
      </c>
    </row>
    <row r="121" spans="1:14" ht="12.75">
      <c r="A121" s="64">
        <v>45382</v>
      </c>
      <c r="B121" s="67"/>
      <c r="C121" s="29">
        <v>94</v>
      </c>
      <c r="D121" s="33">
        <v>14020584.839999998</v>
      </c>
      <c r="E121" s="33">
        <v>48466.05</v>
      </c>
      <c r="F121" s="33">
        <v>53505.84</v>
      </c>
      <c r="G121" s="33">
        <v>101971.89</v>
      </c>
      <c r="I121" s="41">
        <v>101854.24068315286</v>
      </c>
      <c r="J121" s="41">
        <v>42942.00064920631</v>
      </c>
      <c r="K121" s="41">
        <f t="shared" si="3"/>
        <v>520561.64899527817</v>
      </c>
      <c r="L121" s="41">
        <v>58912.240033946546</v>
      </c>
      <c r="M121" s="41">
        <v>13100233.759778654</v>
      </c>
      <c r="N121" s="41">
        <v>0</v>
      </c>
    </row>
    <row r="122" spans="1:14" ht="12.75">
      <c r="A122" s="64">
        <v>45412</v>
      </c>
      <c r="B122" s="67"/>
      <c r="C122" s="32">
        <v>95</v>
      </c>
      <c r="D122" s="33">
        <v>13970215.349999998</v>
      </c>
      <c r="E122" s="33">
        <v>50369.49</v>
      </c>
      <c r="F122" s="33">
        <v>51602.4</v>
      </c>
      <c r="G122" s="33">
        <v>101971.89</v>
      </c>
      <c r="H122" s="2"/>
      <c r="I122" s="41">
        <v>101858.5455366868</v>
      </c>
      <c r="J122" s="41">
        <v>41370.7291093192</v>
      </c>
      <c r="K122" s="41">
        <f t="shared" si="3"/>
        <v>518222.9165932923</v>
      </c>
      <c r="L122" s="41">
        <v>60487.816427367594</v>
      </c>
      <c r="M122" s="41">
        <v>13039745.943351287</v>
      </c>
      <c r="N122" s="41">
        <v>0</v>
      </c>
    </row>
    <row r="123" spans="1:14" ht="12.75">
      <c r="A123" s="64">
        <v>45443</v>
      </c>
      <c r="B123" s="67"/>
      <c r="C123" s="29">
        <v>96</v>
      </c>
      <c r="D123" s="33">
        <v>13921375.259999998</v>
      </c>
      <c r="E123" s="33">
        <v>48840.09</v>
      </c>
      <c r="F123" s="33">
        <v>53131.8</v>
      </c>
      <c r="G123" s="33">
        <v>101971.89</v>
      </c>
      <c r="I123" s="41">
        <v>101855.30817910391</v>
      </c>
      <c r="J123" s="41">
        <v>42552.36462707007</v>
      </c>
      <c r="K123" s="41">
        <f t="shared" si="3"/>
        <v>515799.4852719018</v>
      </c>
      <c r="L123" s="41">
        <v>59302.943552033845</v>
      </c>
      <c r="M123" s="41">
        <v>12980442.999799253</v>
      </c>
      <c r="N123" s="41">
        <v>0</v>
      </c>
    </row>
    <row r="124" spans="1:14" ht="12.75">
      <c r="A124" s="64">
        <v>45473</v>
      </c>
      <c r="B124" s="67"/>
      <c r="C124" s="32">
        <v>97</v>
      </c>
      <c r="D124" s="33">
        <v>13870642.399999999</v>
      </c>
      <c r="E124" s="33">
        <v>50732.86</v>
      </c>
      <c r="F124" s="33">
        <v>51239.03</v>
      </c>
      <c r="G124" s="33">
        <v>101971.89</v>
      </c>
      <c r="I124" s="41">
        <v>101859.58197768845</v>
      </c>
      <c r="J124" s="41">
        <v>40992.42814371941</v>
      </c>
      <c r="K124" s="41">
        <f t="shared" si="3"/>
        <v>513447.43722569355</v>
      </c>
      <c r="L124" s="41">
        <v>60867.15383396903</v>
      </c>
      <c r="M124" s="41">
        <v>12919575.845965285</v>
      </c>
      <c r="N124" s="41">
        <v>0</v>
      </c>
    </row>
    <row r="125" spans="1:14" ht="12.75">
      <c r="A125" s="64">
        <v>45504</v>
      </c>
      <c r="B125" s="67"/>
      <c r="C125" s="29">
        <v>98</v>
      </c>
      <c r="D125" s="33">
        <v>13821425.439999998</v>
      </c>
      <c r="E125" s="33">
        <v>49216.96</v>
      </c>
      <c r="F125" s="33">
        <v>52754.93</v>
      </c>
      <c r="G125" s="33">
        <v>101971.89</v>
      </c>
      <c r="I125" s="41">
        <v>101856.38255960422</v>
      </c>
      <c r="J125" s="41">
        <v>42160.21574445729</v>
      </c>
      <c r="K125" s="41">
        <f t="shared" si="3"/>
        <v>511010.2028335263</v>
      </c>
      <c r="L125" s="41">
        <v>59696.166815146935</v>
      </c>
      <c r="M125" s="41">
        <v>12859879.679150138</v>
      </c>
      <c r="N125" s="41">
        <v>0</v>
      </c>
    </row>
    <row r="126" spans="1:14" ht="12.75">
      <c r="A126" s="64">
        <v>45535</v>
      </c>
      <c r="B126" s="67"/>
      <c r="C126" s="32">
        <v>99</v>
      </c>
      <c r="D126" s="33">
        <v>13772022.239999998</v>
      </c>
      <c r="E126" s="33">
        <v>49403.2</v>
      </c>
      <c r="F126" s="33">
        <v>52568.69</v>
      </c>
      <c r="G126" s="33">
        <v>101971.89</v>
      </c>
      <c r="I126" s="41">
        <v>101856.91627305678</v>
      </c>
      <c r="J126" s="41">
        <v>41965.41033427584</v>
      </c>
      <c r="K126" s="41">
        <f t="shared" si="3"/>
        <v>508565.9049482862</v>
      </c>
      <c r="L126" s="41">
        <v>59891.50593878094</v>
      </c>
      <c r="M126" s="41">
        <v>12799988.173211357</v>
      </c>
      <c r="N126" s="41">
        <v>0</v>
      </c>
    </row>
    <row r="127" spans="1:14" ht="12.75">
      <c r="A127" s="64">
        <v>45565</v>
      </c>
      <c r="B127" s="67"/>
      <c r="C127" s="29">
        <v>100</v>
      </c>
      <c r="D127" s="33">
        <v>13720742.359999998</v>
      </c>
      <c r="E127" s="33">
        <v>51279.88</v>
      </c>
      <c r="F127" s="33">
        <v>50692.01</v>
      </c>
      <c r="G127" s="33">
        <v>101971.89</v>
      </c>
      <c r="I127" s="41">
        <v>101861.14328994034</v>
      </c>
      <c r="J127" s="41">
        <v>40422.5491717763</v>
      </c>
      <c r="K127" s="41">
        <f t="shared" si="3"/>
        <v>506193.5973757389</v>
      </c>
      <c r="L127" s="41">
        <v>61438.59411816404</v>
      </c>
      <c r="M127" s="41">
        <v>12738549.579093192</v>
      </c>
      <c r="N127" s="41">
        <v>0</v>
      </c>
    </row>
    <row r="128" spans="1:14" ht="12.75">
      <c r="A128" s="64">
        <v>45596</v>
      </c>
      <c r="B128" s="67"/>
      <c r="C128" s="32">
        <v>101</v>
      </c>
      <c r="D128" s="33">
        <v>13670958.039999997</v>
      </c>
      <c r="E128" s="33">
        <v>49784.32</v>
      </c>
      <c r="F128" s="33">
        <v>52187.57</v>
      </c>
      <c r="G128" s="33">
        <v>101971.89</v>
      </c>
      <c r="I128" s="41">
        <v>101858.0010245585</v>
      </c>
      <c r="J128" s="41">
        <v>41569.47603614678</v>
      </c>
      <c r="K128" s="41">
        <f t="shared" si="3"/>
        <v>503735.3618460157</v>
      </c>
      <c r="L128" s="41">
        <v>60288.52498841172</v>
      </c>
      <c r="M128" s="41">
        <v>12678261.05410478</v>
      </c>
      <c r="N128" s="41">
        <v>0</v>
      </c>
    </row>
    <row r="129" spans="1:14" ht="12.75">
      <c r="A129" s="64">
        <v>45626</v>
      </c>
      <c r="B129" s="67"/>
      <c r="C129" s="29">
        <v>102</v>
      </c>
      <c r="D129" s="33">
        <v>13619307.909999996</v>
      </c>
      <c r="E129" s="33">
        <v>51650.13</v>
      </c>
      <c r="F129" s="33">
        <v>50321.76</v>
      </c>
      <c r="G129" s="33">
        <v>101971.89</v>
      </c>
      <c r="I129" s="41">
        <v>101862.19648450456</v>
      </c>
      <c r="J129" s="41">
        <v>40038.13315583636</v>
      </c>
      <c r="K129" s="41">
        <f t="shared" si="3"/>
        <v>501349.52209454624</v>
      </c>
      <c r="L129" s="41">
        <v>61824.06332866819</v>
      </c>
      <c r="M129" s="41">
        <v>12616436.990776112</v>
      </c>
      <c r="N129" s="41">
        <v>0</v>
      </c>
    </row>
    <row r="130" spans="1:14" ht="12.75">
      <c r="A130" s="64">
        <v>45657</v>
      </c>
      <c r="B130" s="67"/>
      <c r="C130" s="32">
        <v>103</v>
      </c>
      <c r="D130" s="33">
        <v>13569139.589999996</v>
      </c>
      <c r="E130" s="33">
        <v>50168.32</v>
      </c>
      <c r="F130" s="33">
        <v>51803.57</v>
      </c>
      <c r="G130" s="33">
        <v>101971.89</v>
      </c>
      <c r="I130" s="41">
        <v>101859.09277189485</v>
      </c>
      <c r="J130" s="41">
        <v>41170.98825837891</v>
      </c>
      <c r="K130" s="41">
        <f t="shared" si="3"/>
        <v>498877.25903297367</v>
      </c>
      <c r="L130" s="41">
        <v>60688.104513515944</v>
      </c>
      <c r="M130" s="41">
        <v>12555748.886262596</v>
      </c>
      <c r="N130" s="41">
        <v>0</v>
      </c>
    </row>
    <row r="131" spans="1:14" ht="12.75">
      <c r="A131" s="64">
        <v>45688</v>
      </c>
      <c r="B131" s="67"/>
      <c r="C131" s="29">
        <v>104</v>
      </c>
      <c r="D131" s="33">
        <v>13518781.389999997</v>
      </c>
      <c r="E131" s="33">
        <v>50358.2</v>
      </c>
      <c r="F131" s="33">
        <v>51613.69</v>
      </c>
      <c r="G131" s="33">
        <v>101971.89</v>
      </c>
      <c r="I131" s="41">
        <v>101971.89000000001</v>
      </c>
      <c r="J131" s="41">
        <v>41085.20052227039</v>
      </c>
      <c r="K131" s="41">
        <f t="shared" si="3"/>
        <v>496628.79487196857</v>
      </c>
      <c r="L131" s="41">
        <v>60886.68947772962</v>
      </c>
      <c r="M131" s="41">
        <v>12494862.196784865</v>
      </c>
      <c r="N131" s="41">
        <v>0</v>
      </c>
    </row>
    <row r="132" spans="1:14" ht="12.75">
      <c r="A132" s="64">
        <v>45716</v>
      </c>
      <c r="B132" s="67"/>
      <c r="C132" s="32">
        <v>105</v>
      </c>
      <c r="D132" s="33">
        <v>13463256.149999997</v>
      </c>
      <c r="E132" s="33">
        <v>55525.24</v>
      </c>
      <c r="F132" s="33">
        <v>46446.65</v>
      </c>
      <c r="G132" s="33">
        <v>101971.89</v>
      </c>
      <c r="I132" s="41">
        <v>101971.89</v>
      </c>
      <c r="J132" s="41">
        <v>36929.2593816086</v>
      </c>
      <c r="K132" s="41">
        <f t="shared" si="3"/>
        <v>493198.7551340655</v>
      </c>
      <c r="L132" s="41">
        <v>65042.6306183914</v>
      </c>
      <c r="M132" s="41">
        <v>12429819.566166474</v>
      </c>
      <c r="N132" s="41">
        <v>0</v>
      </c>
    </row>
    <row r="133" spans="1:14" ht="12.75">
      <c r="A133" s="64">
        <v>45747</v>
      </c>
      <c r="B133" s="67"/>
      <c r="C133" s="29">
        <v>106</v>
      </c>
      <c r="D133" s="33">
        <v>13412496.839999996</v>
      </c>
      <c r="E133" s="33">
        <v>50759.31</v>
      </c>
      <c r="F133" s="33">
        <v>51212.58</v>
      </c>
      <c r="G133" s="33">
        <v>101971.89</v>
      </c>
      <c r="I133" s="41">
        <v>101971.89</v>
      </c>
      <c r="J133" s="41">
        <v>40673.13180262251</v>
      </c>
      <c r="K133" s="41">
        <f t="shared" si="3"/>
        <v>490929.8862874817</v>
      </c>
      <c r="L133" s="41">
        <v>61298.75819737749</v>
      </c>
      <c r="M133" s="41">
        <v>12368520.807969095</v>
      </c>
      <c r="N133" s="41">
        <v>0</v>
      </c>
    </row>
    <row r="134" spans="1:14" ht="12.75">
      <c r="A134" s="64">
        <v>45777</v>
      </c>
      <c r="B134" s="67"/>
      <c r="C134" s="32">
        <v>107</v>
      </c>
      <c r="D134" s="33">
        <v>13359899.559999997</v>
      </c>
      <c r="E134" s="33">
        <v>52597.28</v>
      </c>
      <c r="F134" s="33">
        <v>49374.61</v>
      </c>
      <c r="G134" s="33">
        <v>101971.89</v>
      </c>
      <c r="I134" s="41">
        <v>101971.89</v>
      </c>
      <c r="J134" s="41">
        <v>39166.9825585688</v>
      </c>
      <c r="K134" s="41">
        <f t="shared" si="3"/>
        <v>488726.13973673136</v>
      </c>
      <c r="L134" s="41">
        <v>62804.9074414312</v>
      </c>
      <c r="M134" s="41">
        <v>12305715.900527664</v>
      </c>
      <c r="N134" s="41">
        <v>0</v>
      </c>
    </row>
    <row r="135" spans="1:14" ht="12.75">
      <c r="A135" s="64">
        <v>45808</v>
      </c>
      <c r="B135" s="67"/>
      <c r="C135" s="29">
        <v>108</v>
      </c>
      <c r="D135" s="33">
        <v>13308748.859999998</v>
      </c>
      <c r="E135" s="33">
        <v>51150.7</v>
      </c>
      <c r="F135" s="33">
        <v>50821.19</v>
      </c>
      <c r="G135" s="33">
        <v>101971.89</v>
      </c>
      <c r="I135" s="41">
        <v>101971.89</v>
      </c>
      <c r="J135" s="41">
        <v>40267.03703005996</v>
      </c>
      <c r="K135" s="41">
        <f t="shared" si="3"/>
        <v>486440.8121397212</v>
      </c>
      <c r="L135" s="41">
        <v>61704.85296994004</v>
      </c>
      <c r="M135" s="41">
        <v>12244011.047557723</v>
      </c>
      <c r="N135" s="41">
        <v>0</v>
      </c>
    </row>
    <row r="136" spans="1:14" ht="12.75">
      <c r="A136" s="64">
        <v>45838</v>
      </c>
      <c r="B136" s="67"/>
      <c r="C136" s="32">
        <v>109</v>
      </c>
      <c r="D136" s="33">
        <v>13255771.379999997</v>
      </c>
      <c r="E136" s="33">
        <v>52977.48</v>
      </c>
      <c r="F136" s="33">
        <v>48994.41</v>
      </c>
      <c r="G136" s="33">
        <v>101971.89000000001</v>
      </c>
      <c r="I136" s="41">
        <v>101971.89000000001</v>
      </c>
      <c r="J136" s="41">
        <v>38772.701650599454</v>
      </c>
      <c r="K136" s="41">
        <f t="shared" si="3"/>
        <v>484221.08564660116</v>
      </c>
      <c r="L136" s="41">
        <v>63199.18834940056</v>
      </c>
      <c r="M136" s="41">
        <v>12180811.859208323</v>
      </c>
      <c r="N136" s="41">
        <v>0</v>
      </c>
    </row>
    <row r="137" spans="1:14" ht="12.75">
      <c r="A137" s="64">
        <v>45869</v>
      </c>
      <c r="B137" s="67"/>
      <c r="C137" s="29">
        <v>110</v>
      </c>
      <c r="D137" s="33">
        <v>13204226.369999997</v>
      </c>
      <c r="E137" s="33">
        <v>51545.01</v>
      </c>
      <c r="F137" s="33">
        <v>50426.88</v>
      </c>
      <c r="G137" s="33">
        <v>101971.89</v>
      </c>
      <c r="I137" s="41">
        <v>101971.89</v>
      </c>
      <c r="J137" s="41">
        <v>39858.323250409456</v>
      </c>
      <c r="K137" s="41">
        <f t="shared" si="3"/>
        <v>481919.1931525533</v>
      </c>
      <c r="L137" s="41">
        <v>62113.56674959054</v>
      </c>
      <c r="M137" s="41">
        <v>12118698.292458732</v>
      </c>
      <c r="N137" s="41">
        <v>0</v>
      </c>
    </row>
    <row r="138" spans="1:14" ht="12.75">
      <c r="A138" s="64">
        <v>45900</v>
      </c>
      <c r="B138" s="67"/>
      <c r="C138" s="32">
        <v>111</v>
      </c>
      <c r="D138" s="33">
        <v>13152486.189999998</v>
      </c>
      <c r="E138" s="33">
        <v>51740.18</v>
      </c>
      <c r="F138" s="33">
        <v>50231.71</v>
      </c>
      <c r="G138" s="33">
        <v>101971.89</v>
      </c>
      <c r="I138" s="41">
        <v>101971.89</v>
      </c>
      <c r="J138" s="41">
        <v>39655.07385698996</v>
      </c>
      <c r="K138" s="41">
        <f t="shared" si="3"/>
        <v>479608.85667526745</v>
      </c>
      <c r="L138" s="41">
        <v>62316.81614301004</v>
      </c>
      <c r="M138" s="41">
        <v>12056381.476315722</v>
      </c>
      <c r="N138" s="41">
        <v>0</v>
      </c>
    </row>
    <row r="139" spans="1:14" ht="12.75">
      <c r="A139" s="64">
        <v>45930</v>
      </c>
      <c r="B139" s="67"/>
      <c r="C139" s="29">
        <v>112</v>
      </c>
      <c r="D139" s="33">
        <v>13098936.039999997</v>
      </c>
      <c r="E139" s="33">
        <v>53550.15</v>
      </c>
      <c r="F139" s="33">
        <v>48421.74</v>
      </c>
      <c r="G139" s="33">
        <v>101971.89</v>
      </c>
      <c r="I139" s="41">
        <v>101971.89</v>
      </c>
      <c r="J139" s="41">
        <v>38178.54134166645</v>
      </c>
      <c r="K139" s="41">
        <f t="shared" si="3"/>
        <v>477364.84884515766</v>
      </c>
      <c r="L139" s="41">
        <v>63793.34865833355</v>
      </c>
      <c r="M139" s="41">
        <v>11992588.127657387</v>
      </c>
      <c r="N139" s="41">
        <v>0</v>
      </c>
    </row>
    <row r="140" spans="1:14" ht="12.75">
      <c r="A140" s="64">
        <v>45961</v>
      </c>
      <c r="B140" s="67"/>
      <c r="C140" s="32">
        <v>113</v>
      </c>
      <c r="D140" s="33">
        <v>13046797.069999997</v>
      </c>
      <c r="E140" s="33">
        <v>52138.97</v>
      </c>
      <c r="F140" s="33">
        <v>49832.92</v>
      </c>
      <c r="G140" s="33">
        <v>101971.89</v>
      </c>
      <c r="I140" s="41">
        <v>101971.89</v>
      </c>
      <c r="J140" s="41">
        <v>39242.41337327889</v>
      </c>
      <c r="K140" s="41">
        <f t="shared" si="3"/>
        <v>475037.7861822898</v>
      </c>
      <c r="L140" s="41">
        <v>62729.47662672111</v>
      </c>
      <c r="M140" s="41">
        <v>11929858.651030667</v>
      </c>
      <c r="N140" s="41">
        <v>0</v>
      </c>
    </row>
    <row r="141" spans="1:14" ht="12.75">
      <c r="A141" s="64">
        <v>45991</v>
      </c>
      <c r="B141" s="67"/>
      <c r="C141" s="29">
        <v>114</v>
      </c>
      <c r="D141" s="33">
        <v>12992859.519999996</v>
      </c>
      <c r="E141" s="33">
        <v>53937.55</v>
      </c>
      <c r="F141" s="33">
        <v>48034.34</v>
      </c>
      <c r="G141" s="33">
        <v>101971.89</v>
      </c>
      <c r="I141" s="41">
        <v>101971.89</v>
      </c>
      <c r="J141" s="41">
        <v>37777.88572826378</v>
      </c>
      <c r="K141" s="41">
        <f t="shared" si="3"/>
        <v>472777.5387547172</v>
      </c>
      <c r="L141" s="41">
        <v>64194.00427173622</v>
      </c>
      <c r="M141" s="41">
        <v>11865664.64675893</v>
      </c>
      <c r="N141" s="41">
        <v>0</v>
      </c>
    </row>
    <row r="142" spans="1:14" ht="12.75">
      <c r="A142" s="64">
        <v>46022</v>
      </c>
      <c r="B142" s="67"/>
      <c r="C142" s="32">
        <v>115</v>
      </c>
      <c r="D142" s="33">
        <v>12940318.739999996</v>
      </c>
      <c r="E142" s="33">
        <v>52540.78</v>
      </c>
      <c r="F142" s="33">
        <v>49431.11</v>
      </c>
      <c r="G142" s="33">
        <v>101971.89</v>
      </c>
      <c r="I142" s="41">
        <v>101971.89</v>
      </c>
      <c r="J142" s="41">
        <v>38827.091538561166</v>
      </c>
      <c r="K142" s="41">
        <f t="shared" si="3"/>
        <v>470433.64203489944</v>
      </c>
      <c r="L142" s="41">
        <v>63144.79846143883</v>
      </c>
      <c r="M142" s="41">
        <v>11802519.848297492</v>
      </c>
      <c r="N142" s="41">
        <v>0</v>
      </c>
    </row>
    <row r="143" spans="1:14" ht="12.75">
      <c r="A143" s="64">
        <v>46053</v>
      </c>
      <c r="B143" s="67"/>
      <c r="C143" s="29">
        <v>116</v>
      </c>
      <c r="D143" s="33">
        <v>12887578.979999997</v>
      </c>
      <c r="E143" s="33">
        <v>52739.76</v>
      </c>
      <c r="F143" s="33">
        <v>49232.13</v>
      </c>
      <c r="G143" s="33">
        <v>101971.89</v>
      </c>
      <c r="I143" s="41">
        <v>101971.89</v>
      </c>
      <c r="J143" s="41">
        <v>38620.4677258179</v>
      </c>
      <c r="K143" s="41">
        <f t="shared" si="3"/>
        <v>467968.90923844697</v>
      </c>
      <c r="L143" s="41">
        <v>63351.4222741821</v>
      </c>
      <c r="M143" s="41">
        <v>11739168.42602331</v>
      </c>
      <c r="N143" s="41">
        <v>0</v>
      </c>
    </row>
    <row r="144" spans="1:14" ht="12.75">
      <c r="A144" s="64">
        <v>46081</v>
      </c>
      <c r="B144" s="67"/>
      <c r="C144" s="32">
        <v>117</v>
      </c>
      <c r="D144" s="33">
        <v>12829894.409999996</v>
      </c>
      <c r="E144" s="33">
        <v>57684.57</v>
      </c>
      <c r="F144" s="33">
        <v>44287.32</v>
      </c>
      <c r="G144" s="33">
        <v>101971.89</v>
      </c>
      <c r="I144" s="41">
        <v>101971.89000000001</v>
      </c>
      <c r="J144" s="41">
        <v>34695.76445913556</v>
      </c>
      <c r="K144" s="41">
        <f t="shared" si="3"/>
        <v>465735.41431597393</v>
      </c>
      <c r="L144" s="41">
        <v>67276.12554086445</v>
      </c>
      <c r="M144" s="41">
        <v>11671892.300482446</v>
      </c>
      <c r="N144" s="41">
        <v>0</v>
      </c>
    </row>
    <row r="145" spans="1:14" ht="12.75">
      <c r="A145" s="64">
        <v>46112</v>
      </c>
      <c r="B145" s="67"/>
      <c r="C145" s="29">
        <v>118</v>
      </c>
      <c r="D145" s="33">
        <v>12776736.109999996</v>
      </c>
      <c r="E145" s="33">
        <v>53158.3</v>
      </c>
      <c r="F145" s="33">
        <v>48813.59</v>
      </c>
      <c r="G145" s="33">
        <v>101971.89</v>
      </c>
      <c r="I145" s="41">
        <v>101971.89</v>
      </c>
      <c r="J145" s="41">
        <v>38193.025361023116</v>
      </c>
      <c r="K145" s="41">
        <f t="shared" si="3"/>
        <v>463255.30787437444</v>
      </c>
      <c r="L145" s="41">
        <v>63778.864638976884</v>
      </c>
      <c r="M145" s="41">
        <v>11608113.43584347</v>
      </c>
      <c r="N145" s="41">
        <v>0</v>
      </c>
    </row>
    <row r="146" spans="1:14" ht="12.75">
      <c r="A146" s="64">
        <v>46142</v>
      </c>
      <c r="B146" s="67"/>
      <c r="C146" s="32">
        <v>119</v>
      </c>
      <c r="D146" s="33">
        <v>12721808.319999997</v>
      </c>
      <c r="E146" s="33">
        <v>54927.79</v>
      </c>
      <c r="F146" s="33">
        <v>47044.1</v>
      </c>
      <c r="G146" s="33">
        <v>101971.89</v>
      </c>
      <c r="I146" s="41">
        <v>101971.89</v>
      </c>
      <c r="J146" s="41">
        <v>36759.025880170986</v>
      </c>
      <c r="K146" s="41">
        <f t="shared" si="3"/>
        <v>460847.3511959766</v>
      </c>
      <c r="L146" s="41">
        <v>65212.86411982901</v>
      </c>
      <c r="M146" s="41">
        <v>11542900.57172364</v>
      </c>
      <c r="N146" s="41">
        <v>0</v>
      </c>
    </row>
    <row r="147" spans="1:14" ht="12.75">
      <c r="A147" s="64">
        <v>46173</v>
      </c>
      <c r="B147" s="67"/>
      <c r="C147" s="29">
        <v>120</v>
      </c>
      <c r="D147" s="33">
        <v>12668240.519999996</v>
      </c>
      <c r="E147" s="33">
        <v>53567.8</v>
      </c>
      <c r="F147" s="33">
        <v>48404.09</v>
      </c>
      <c r="G147" s="33">
        <v>101971.89</v>
      </c>
      <c r="I147" s="41">
        <v>101971.89</v>
      </c>
      <c r="J147" s="41">
        <v>37770.93575969569</v>
      </c>
      <c r="K147" s="41">
        <f t="shared" si="3"/>
        <v>458351.24992561236</v>
      </c>
      <c r="L147" s="41">
        <v>64200.95424030431</v>
      </c>
      <c r="M147" s="41">
        <v>11478699.617483336</v>
      </c>
      <c r="N147" s="41">
        <v>0</v>
      </c>
    </row>
    <row r="148" spans="1:14" ht="12.75">
      <c r="A148" s="64">
        <v>46203</v>
      </c>
      <c r="B148" s="67"/>
      <c r="C148" s="32">
        <v>121</v>
      </c>
      <c r="D148" s="33">
        <v>12612914.909999996</v>
      </c>
      <c r="E148" s="33">
        <v>55325.61</v>
      </c>
      <c r="F148" s="33">
        <v>46646.28</v>
      </c>
      <c r="G148" s="33">
        <v>101971.89</v>
      </c>
      <c r="I148" s="41">
        <v>101971.89</v>
      </c>
      <c r="J148" s="41">
        <v>36349.2154553639</v>
      </c>
      <c r="K148" s="41">
        <f t="shared" si="3"/>
        <v>455927.7637303768</v>
      </c>
      <c r="L148" s="41">
        <v>65622.6745446361</v>
      </c>
      <c r="M148" s="41">
        <v>11413076.9429387</v>
      </c>
      <c r="N148" s="41">
        <v>0</v>
      </c>
    </row>
    <row r="149" spans="1:14" ht="12.75">
      <c r="A149" s="64">
        <v>46234</v>
      </c>
      <c r="B149" s="67"/>
      <c r="C149" s="29">
        <v>122</v>
      </c>
      <c r="D149" s="33">
        <v>12558934.479999997</v>
      </c>
      <c r="E149" s="33">
        <v>53980.43</v>
      </c>
      <c r="F149" s="33">
        <v>47991.46</v>
      </c>
      <c r="G149" s="33">
        <v>101971.89</v>
      </c>
      <c r="I149" s="41">
        <v>101971.89</v>
      </c>
      <c r="J149" s="41">
        <v>37346.12399661608</v>
      </c>
      <c r="K149" s="41">
        <f t="shared" si="3"/>
        <v>453415.5644765835</v>
      </c>
      <c r="L149" s="41">
        <v>64625.76600338392</v>
      </c>
      <c r="M149" s="41">
        <v>11348451.176935317</v>
      </c>
      <c r="N149" s="41">
        <v>0</v>
      </c>
    </row>
    <row r="150" spans="1:14" ht="12.75">
      <c r="A150" s="64">
        <v>46265</v>
      </c>
      <c r="B150" s="67"/>
      <c r="C150" s="32">
        <v>123</v>
      </c>
      <c r="D150" s="33">
        <v>12504749.549999997</v>
      </c>
      <c r="E150" s="33">
        <v>54184.93</v>
      </c>
      <c r="F150" s="33">
        <v>47786.96</v>
      </c>
      <c r="G150" s="33">
        <v>101971.89</v>
      </c>
      <c r="I150" s="41">
        <v>101971.89</v>
      </c>
      <c r="J150" s="41">
        <v>37134.65412897168</v>
      </c>
      <c r="K150" s="41">
        <f t="shared" si="3"/>
        <v>450895.1447485652</v>
      </c>
      <c r="L150" s="41">
        <v>64837.23587102832</v>
      </c>
      <c r="M150" s="41">
        <v>11283613.941064289</v>
      </c>
      <c r="N150" s="41">
        <v>0</v>
      </c>
    </row>
    <row r="151" spans="1:14" ht="12.75">
      <c r="A151" s="64">
        <v>46295</v>
      </c>
      <c r="B151" s="67"/>
      <c r="C151" s="29">
        <v>124</v>
      </c>
      <c r="D151" s="33">
        <v>12448824.449999997</v>
      </c>
      <c r="E151" s="33">
        <v>55925.1</v>
      </c>
      <c r="F151" s="33">
        <v>46046.79</v>
      </c>
      <c r="G151" s="33">
        <v>101971.89</v>
      </c>
      <c r="I151" s="41">
        <v>101971.89</v>
      </c>
      <c r="J151" s="41">
        <v>35731.44414670358</v>
      </c>
      <c r="K151" s="41">
        <f t="shared" si="3"/>
        <v>448448.0475536023</v>
      </c>
      <c r="L151" s="41">
        <v>66240.44585329642</v>
      </c>
      <c r="M151" s="41">
        <v>11217373.495210992</v>
      </c>
      <c r="N151" s="41">
        <v>0</v>
      </c>
    </row>
    <row r="152" spans="1:14" ht="12.75">
      <c r="A152" s="64">
        <v>46326</v>
      </c>
      <c r="B152" s="67"/>
      <c r="C152" s="32">
        <v>125</v>
      </c>
      <c r="D152" s="33">
        <v>12394222.239999996</v>
      </c>
      <c r="E152" s="33">
        <v>54602.21</v>
      </c>
      <c r="F152" s="33">
        <v>47369.68</v>
      </c>
      <c r="G152" s="33">
        <v>101971.89</v>
      </c>
      <c r="I152" s="41">
        <v>101971.88999999998</v>
      </c>
      <c r="J152" s="41">
        <v>36705.73882599596</v>
      </c>
      <c r="K152" s="41">
        <f t="shared" si="3"/>
        <v>445911.37300631945</v>
      </c>
      <c r="L152" s="41">
        <v>65266.15117400403</v>
      </c>
      <c r="M152" s="41">
        <v>11152107.344036989</v>
      </c>
      <c r="N152" s="41">
        <v>0</v>
      </c>
    </row>
    <row r="153" spans="1:14" ht="12.75">
      <c r="A153" s="64">
        <v>46356</v>
      </c>
      <c r="B153" s="67"/>
      <c r="C153" s="29">
        <v>126</v>
      </c>
      <c r="D153" s="33">
        <v>12337891.759999996</v>
      </c>
      <c r="E153" s="33">
        <v>56330.48</v>
      </c>
      <c r="F153" s="33">
        <v>45641.41</v>
      </c>
      <c r="G153" s="33">
        <v>101971.89000000001</v>
      </c>
      <c r="I153" s="41">
        <v>101971.89000000001</v>
      </c>
      <c r="J153" s="41">
        <v>35315.00658945047</v>
      </c>
      <c r="K153" s="41">
        <f t="shared" si="3"/>
        <v>443448.49386750604</v>
      </c>
      <c r="L153" s="41">
        <v>66656.88341054955</v>
      </c>
      <c r="M153" s="41">
        <v>11085450.46062644</v>
      </c>
      <c r="N153" s="41">
        <v>0</v>
      </c>
    </row>
    <row r="154" spans="1:14" ht="12.75">
      <c r="A154" s="64">
        <v>46387</v>
      </c>
      <c r="B154" s="67"/>
      <c r="C154" s="32">
        <v>127</v>
      </c>
      <c r="D154" s="33">
        <v>12282869.109999996</v>
      </c>
      <c r="E154" s="33">
        <v>55022.65</v>
      </c>
      <c r="F154" s="33">
        <v>46949.24</v>
      </c>
      <c r="G154" s="33">
        <v>101971.89</v>
      </c>
      <c r="I154" s="41">
        <v>101971.89000000001</v>
      </c>
      <c r="J154" s="41">
        <v>36274.05734060541</v>
      </c>
      <c r="K154" s="41">
        <f t="shared" si="3"/>
        <v>440895.4596695503</v>
      </c>
      <c r="L154" s="41">
        <v>65697.8326593946</v>
      </c>
      <c r="M154" s="41">
        <v>11019752.627967045</v>
      </c>
      <c r="N154" s="41">
        <v>0</v>
      </c>
    </row>
    <row r="155" spans="1:14" ht="12.75">
      <c r="A155" s="64">
        <v>46418</v>
      </c>
      <c r="B155" s="67"/>
      <c r="C155" s="29">
        <v>128</v>
      </c>
      <c r="D155" s="33">
        <v>12227637.959999995</v>
      </c>
      <c r="E155" s="33">
        <v>55231.15</v>
      </c>
      <c r="F155" s="33">
        <v>46740.74</v>
      </c>
      <c r="G155" s="33">
        <v>101971.89</v>
      </c>
      <c r="I155" s="41">
        <v>101971.88999999998</v>
      </c>
      <c r="J155" s="41">
        <v>36059.07943262549</v>
      </c>
      <c r="K155" s="41">
        <f t="shared" si="3"/>
        <v>438334.0713763579</v>
      </c>
      <c r="L155" s="41">
        <v>65912.8105673745</v>
      </c>
      <c r="M155" s="41">
        <v>10953839.81739967</v>
      </c>
      <c r="N155" s="41">
        <v>0</v>
      </c>
    </row>
    <row r="156" spans="1:14" ht="12.75">
      <c r="A156" s="64">
        <v>46446</v>
      </c>
      <c r="B156" s="67"/>
      <c r="C156" s="32">
        <v>129</v>
      </c>
      <c r="D156" s="33">
        <v>12167694.449999996</v>
      </c>
      <c r="E156" s="33">
        <v>59943.51</v>
      </c>
      <c r="F156" s="33">
        <v>42028.38</v>
      </c>
      <c r="G156" s="33">
        <v>101971.89</v>
      </c>
      <c r="I156" s="41">
        <v>101971.88999999998</v>
      </c>
      <c r="J156" s="41">
        <v>32374.682126981243</v>
      </c>
      <c r="K156" s="41">
        <f t="shared" si="3"/>
        <v>436012.98904420366</v>
      </c>
      <c r="L156" s="41">
        <v>69597.20787301875</v>
      </c>
      <c r="M156" s="41">
        <v>10884242.609526651</v>
      </c>
      <c r="N156" s="41">
        <v>0</v>
      </c>
    </row>
    <row r="157" spans="1:14" ht="12.75">
      <c r="A157" s="64">
        <v>46477</v>
      </c>
      <c r="B157" s="67"/>
      <c r="C157" s="29">
        <v>130</v>
      </c>
      <c r="D157" s="33">
        <v>12112026.529999996</v>
      </c>
      <c r="E157" s="33">
        <v>55667.92</v>
      </c>
      <c r="F157" s="33">
        <v>46303.97</v>
      </c>
      <c r="G157" s="33">
        <v>101971.89</v>
      </c>
      <c r="I157" s="41">
        <v>101971.89</v>
      </c>
      <c r="J157" s="41">
        <v>35615.660538951095</v>
      </c>
      <c r="K157" s="41">
        <f t="shared" si="3"/>
        <v>433435.6242221317</v>
      </c>
      <c r="L157" s="41">
        <v>66356.2294610489</v>
      </c>
      <c r="M157" s="41">
        <v>10817886.380065601</v>
      </c>
      <c r="N157" s="41">
        <v>0</v>
      </c>
    </row>
    <row r="158" spans="1:14" ht="12.75">
      <c r="A158" s="64">
        <v>46507</v>
      </c>
      <c r="B158" s="67"/>
      <c r="C158" s="32">
        <v>131</v>
      </c>
      <c r="D158" s="33">
        <v>12054660.769999996</v>
      </c>
      <c r="E158" s="33">
        <v>57365.76</v>
      </c>
      <c r="F158" s="33">
        <v>44606.13</v>
      </c>
      <c r="G158" s="33">
        <v>101971.89</v>
      </c>
      <c r="I158" s="41">
        <v>101971.89</v>
      </c>
      <c r="J158" s="41">
        <v>34256.64020354107</v>
      </c>
      <c r="K158" s="41">
        <f t="shared" si="3"/>
        <v>430933.2385455017</v>
      </c>
      <c r="L158" s="41">
        <v>67715.24979645893</v>
      </c>
      <c r="M158" s="41">
        <v>10750171.130269142</v>
      </c>
      <c r="N158" s="41">
        <v>0</v>
      </c>
    </row>
    <row r="159" spans="1:14" ht="12.75">
      <c r="A159" s="64">
        <v>46538</v>
      </c>
      <c r="B159" s="67"/>
      <c r="C159" s="29">
        <v>132</v>
      </c>
      <c r="D159" s="33">
        <v>11998564.339999996</v>
      </c>
      <c r="E159" s="33">
        <v>56096.43</v>
      </c>
      <c r="F159" s="33">
        <v>45875.46</v>
      </c>
      <c r="G159" s="33">
        <v>101971.89</v>
      </c>
      <c r="I159" s="41">
        <v>101971.88999999998</v>
      </c>
      <c r="J159" s="41">
        <v>35176.94886515846</v>
      </c>
      <c r="K159" s="41">
        <f t="shared" si="3"/>
        <v>428339.2516509645</v>
      </c>
      <c r="L159" s="41">
        <v>66794.94113484153</v>
      </c>
      <c r="M159" s="41">
        <v>10683376.1891343</v>
      </c>
      <c r="N159" s="41">
        <v>0</v>
      </c>
    </row>
    <row r="160" spans="1:14" ht="12.75">
      <c r="A160" s="64">
        <v>46568</v>
      </c>
      <c r="B160" s="67"/>
      <c r="C160" s="32">
        <v>133</v>
      </c>
      <c r="D160" s="33">
        <v>11940782.289999995</v>
      </c>
      <c r="E160" s="33">
        <v>57782.05</v>
      </c>
      <c r="F160" s="33">
        <v>44189.84</v>
      </c>
      <c r="G160" s="33">
        <v>101971.89</v>
      </c>
      <c r="I160" s="41">
        <v>101971.88999999998</v>
      </c>
      <c r="J160" s="41">
        <v>33830.691265591944</v>
      </c>
      <c r="K160" s="41">
        <f t="shared" si="3"/>
        <v>425820.7274611926</v>
      </c>
      <c r="L160" s="41">
        <v>68141.19873440804</v>
      </c>
      <c r="M160" s="41">
        <v>10615234.990399892</v>
      </c>
      <c r="N160" s="41">
        <v>0</v>
      </c>
    </row>
    <row r="161" spans="1:14" ht="12.75">
      <c r="A161" s="64">
        <v>46599</v>
      </c>
      <c r="B161" s="67"/>
      <c r="C161" s="29">
        <v>134</v>
      </c>
      <c r="D161" s="33">
        <v>11884254.119999995</v>
      </c>
      <c r="E161" s="33">
        <v>56528.17</v>
      </c>
      <c r="F161" s="33">
        <v>45443.72</v>
      </c>
      <c r="G161" s="33">
        <v>101971.89</v>
      </c>
      <c r="I161" s="41">
        <v>101971.88999999998</v>
      </c>
      <c r="J161" s="41">
        <v>34735.407829697426</v>
      </c>
      <c r="K161" s="41">
        <f t="shared" si="3"/>
        <v>423210.0112942739</v>
      </c>
      <c r="L161" s="41">
        <v>67236.48217030257</v>
      </c>
      <c r="M161" s="41">
        <v>10547998.50822959</v>
      </c>
      <c r="N161" s="41">
        <v>0</v>
      </c>
    </row>
    <row r="162" spans="1:14" ht="12.75">
      <c r="A162" s="64">
        <v>46630</v>
      </c>
      <c r="B162" s="67"/>
      <c r="C162" s="32">
        <v>135</v>
      </c>
      <c r="D162" s="33">
        <v>11827511.659999995</v>
      </c>
      <c r="E162" s="33">
        <v>56742.46</v>
      </c>
      <c r="F162" s="33">
        <v>45229.43</v>
      </c>
      <c r="G162" s="33">
        <v>101971.89</v>
      </c>
      <c r="I162" s="41">
        <v>101971.89000000001</v>
      </c>
      <c r="J162" s="41">
        <v>34515.39511859571</v>
      </c>
      <c r="K162" s="41">
        <f t="shared" si="3"/>
        <v>420590.75228389795</v>
      </c>
      <c r="L162" s="41">
        <v>67456.4948814043</v>
      </c>
      <c r="M162" s="41">
        <v>10480542.013348185</v>
      </c>
      <c r="N162" s="41">
        <v>0</v>
      </c>
    </row>
    <row r="163" spans="1:14" ht="12.75">
      <c r="A163" s="64">
        <v>46660</v>
      </c>
      <c r="B163" s="67"/>
      <c r="C163" s="29">
        <v>136</v>
      </c>
      <c r="D163" s="33">
        <v>11769102.019999994</v>
      </c>
      <c r="E163" s="33">
        <v>58409.64</v>
      </c>
      <c r="F163" s="33">
        <v>43562.25</v>
      </c>
      <c r="G163" s="33">
        <v>101971.89</v>
      </c>
      <c r="I163" s="41">
        <v>101971.88999999998</v>
      </c>
      <c r="J163" s="41">
        <v>33188.38304226925</v>
      </c>
      <c r="K163" s="41">
        <f t="shared" si="3"/>
        <v>418047.69117946364</v>
      </c>
      <c r="L163" s="41">
        <v>68783.50695773074</v>
      </c>
      <c r="M163" s="41">
        <v>10411758.506390454</v>
      </c>
      <c r="N163" s="41">
        <v>0</v>
      </c>
    </row>
    <row r="164" spans="1:14" ht="12.75">
      <c r="A164" s="64">
        <v>46691</v>
      </c>
      <c r="B164" s="67"/>
      <c r="C164" s="32">
        <v>137</v>
      </c>
      <c r="D164" s="33">
        <v>11711922.929999994</v>
      </c>
      <c r="E164" s="33">
        <v>57179.09</v>
      </c>
      <c r="F164" s="33">
        <v>44792.8</v>
      </c>
      <c r="G164" s="33">
        <v>101971.89</v>
      </c>
      <c r="I164" s="41">
        <v>101971.89</v>
      </c>
      <c r="J164" s="41">
        <v>34069.587557022096</v>
      </c>
      <c r="K164" s="41">
        <f t="shared" si="3"/>
        <v>415411.5399104897</v>
      </c>
      <c r="L164" s="41">
        <v>67902.3024429779</v>
      </c>
      <c r="M164" s="41">
        <v>10343856.203947477</v>
      </c>
      <c r="N164" s="41">
        <v>0</v>
      </c>
    </row>
    <row r="165" spans="1:14" ht="12.75">
      <c r="A165" s="64">
        <v>46721</v>
      </c>
      <c r="B165" s="67"/>
      <c r="C165" s="29">
        <v>138</v>
      </c>
      <c r="D165" s="33">
        <v>11653089.109999994</v>
      </c>
      <c r="E165" s="33">
        <v>58833.82</v>
      </c>
      <c r="F165" s="33">
        <v>43138.07</v>
      </c>
      <c r="G165" s="33">
        <v>101971.89</v>
      </c>
      <c r="I165" s="41">
        <v>101971.88999999998</v>
      </c>
      <c r="J165" s="41">
        <v>32755.544645833674</v>
      </c>
      <c r="K165" s="41">
        <f t="shared" si="3"/>
        <v>412852.07796687295</v>
      </c>
      <c r="L165" s="41">
        <v>69216.34535416632</v>
      </c>
      <c r="M165" s="41">
        <v>10274639.858593311</v>
      </c>
      <c r="N165" s="41">
        <v>0</v>
      </c>
    </row>
    <row r="166" spans="1:14" ht="12.75">
      <c r="A166" s="64">
        <v>46752</v>
      </c>
      <c r="B166" s="67"/>
      <c r="C166" s="32">
        <v>139</v>
      </c>
      <c r="D166" s="33">
        <v>11595470.069999995</v>
      </c>
      <c r="E166" s="33">
        <v>57619.04</v>
      </c>
      <c r="F166" s="33">
        <v>44352.85</v>
      </c>
      <c r="G166" s="33">
        <v>101971.89</v>
      </c>
      <c r="I166" s="41">
        <v>101971.88999999998</v>
      </c>
      <c r="J166" s="41">
        <v>33620.90487061922</v>
      </c>
      <c r="K166" s="41">
        <f t="shared" si="3"/>
        <v>410198.9254968867</v>
      </c>
      <c r="L166" s="41">
        <v>68350.98512938077</v>
      </c>
      <c r="M166" s="41">
        <v>10206288.87346393</v>
      </c>
      <c r="N166" s="41">
        <v>0</v>
      </c>
    </row>
    <row r="167" spans="1:14" ht="12.75">
      <c r="A167" s="64">
        <v>46783</v>
      </c>
      <c r="B167" s="67"/>
      <c r="C167" s="29">
        <v>140</v>
      </c>
      <c r="D167" s="33">
        <v>11537632.579999994</v>
      </c>
      <c r="E167" s="33">
        <v>57837.49</v>
      </c>
      <c r="F167" s="33">
        <v>44134.4</v>
      </c>
      <c r="G167" s="33">
        <v>101971.89</v>
      </c>
      <c r="I167" s="41">
        <v>101880.64069601594</v>
      </c>
      <c r="J167" s="41">
        <v>33305.995954184014</v>
      </c>
      <c r="K167" s="41">
        <f t="shared" si="3"/>
        <v>407445.84201844526</v>
      </c>
      <c r="L167" s="41">
        <v>68574.64474183191</v>
      </c>
      <c r="M167" s="41">
        <v>10137714.2287221</v>
      </c>
      <c r="N167" s="41">
        <v>0</v>
      </c>
    </row>
    <row r="168" spans="1:14" ht="12.75">
      <c r="A168" s="64">
        <v>46812</v>
      </c>
      <c r="B168" s="67"/>
      <c r="C168" s="32">
        <v>141</v>
      </c>
      <c r="D168" s="33">
        <v>11476742.519999994</v>
      </c>
      <c r="E168" s="33">
        <v>60890.06</v>
      </c>
      <c r="F168" s="33">
        <v>41081.83</v>
      </c>
      <c r="G168" s="33">
        <v>101971.89</v>
      </c>
      <c r="I168" s="41">
        <v>101887.10128506336</v>
      </c>
      <c r="J168" s="41">
        <v>30947.880951873783</v>
      </c>
      <c r="K168" s="41">
        <f aca="true" t="shared" si="4" ref="K168:K231">SUM(J157:J168)</f>
        <v>406019.0408433378</v>
      </c>
      <c r="L168" s="41">
        <v>70939.22033318957</v>
      </c>
      <c r="M168" s="41">
        <v>10066775.00838891</v>
      </c>
      <c r="N168" s="41">
        <v>0</v>
      </c>
    </row>
    <row r="169" spans="1:14" ht="12.75">
      <c r="A169" s="64">
        <v>46843</v>
      </c>
      <c r="B169" s="67"/>
      <c r="C169" s="29">
        <v>142</v>
      </c>
      <c r="D169" s="33">
        <v>11418454.619999994</v>
      </c>
      <c r="E169" s="33">
        <v>58287.9</v>
      </c>
      <c r="F169" s="33">
        <v>43683.99</v>
      </c>
      <c r="G169" s="33">
        <v>101971.89</v>
      </c>
      <c r="I169" s="41">
        <v>101881.88801943016</v>
      </c>
      <c r="J169" s="41">
        <v>32850.72290799164</v>
      </c>
      <c r="K169" s="41">
        <f t="shared" si="4"/>
        <v>403254.10321237834</v>
      </c>
      <c r="L169" s="41">
        <v>69031.16511143852</v>
      </c>
      <c r="M169" s="41">
        <v>9997743.843277471</v>
      </c>
      <c r="N169" s="41">
        <v>0</v>
      </c>
    </row>
    <row r="170" spans="1:14" ht="12.75">
      <c r="A170" s="64">
        <v>46873</v>
      </c>
      <c r="B170" s="67"/>
      <c r="C170" s="32">
        <v>143</v>
      </c>
      <c r="D170" s="33">
        <v>11358543.659999993</v>
      </c>
      <c r="E170" s="33">
        <v>59910.96</v>
      </c>
      <c r="F170" s="33">
        <v>42060.93</v>
      </c>
      <c r="G170" s="33">
        <v>101971.89</v>
      </c>
      <c r="I170" s="41">
        <v>101885.38857330498</v>
      </c>
      <c r="J170" s="41">
        <v>31573.02074368363</v>
      </c>
      <c r="K170" s="41">
        <f t="shared" si="4"/>
        <v>400570.4837525208</v>
      </c>
      <c r="L170" s="41">
        <v>70312.36782962135</v>
      </c>
      <c r="M170" s="41">
        <v>9927431.47544785</v>
      </c>
      <c r="N170" s="41">
        <v>0</v>
      </c>
    </row>
    <row r="171" spans="1:14" ht="12.75">
      <c r="A171" s="64">
        <v>46904</v>
      </c>
      <c r="B171" s="67"/>
      <c r="C171" s="29">
        <v>144</v>
      </c>
      <c r="D171" s="33">
        <v>11299807.429999992</v>
      </c>
      <c r="E171" s="33">
        <v>58736.23</v>
      </c>
      <c r="F171" s="33">
        <v>43235.66</v>
      </c>
      <c r="G171" s="33">
        <v>101971.89000000001</v>
      </c>
      <c r="I171" s="41">
        <v>101883.1338199903</v>
      </c>
      <c r="J171" s="41">
        <v>32396.0057035391</v>
      </c>
      <c r="K171" s="41">
        <f t="shared" si="4"/>
        <v>397789.54059090145</v>
      </c>
      <c r="L171" s="41">
        <v>69487.1281164512</v>
      </c>
      <c r="M171" s="41">
        <v>9857944.3473314</v>
      </c>
      <c r="N171" s="41">
        <v>0</v>
      </c>
    </row>
    <row r="172" spans="1:14" ht="12.75">
      <c r="A172" s="64">
        <v>46934</v>
      </c>
      <c r="B172" s="67"/>
      <c r="C172" s="32">
        <v>145</v>
      </c>
      <c r="D172" s="33">
        <v>11239460.919999992</v>
      </c>
      <c r="E172" s="33">
        <v>60346.51</v>
      </c>
      <c r="F172" s="33">
        <v>41625.38</v>
      </c>
      <c r="G172" s="33">
        <v>101971.89</v>
      </c>
      <c r="I172" s="41">
        <v>101886.59813178539</v>
      </c>
      <c r="J172" s="41">
        <v>31131.531898334808</v>
      </c>
      <c r="K172" s="41">
        <f t="shared" si="4"/>
        <v>395090.38122364436</v>
      </c>
      <c r="L172" s="41">
        <v>70755.06623345058</v>
      </c>
      <c r="M172" s="41">
        <v>9787189.281097949</v>
      </c>
      <c r="N172" s="41">
        <v>0</v>
      </c>
    </row>
    <row r="173" spans="1:14" ht="12.75">
      <c r="A173" s="64">
        <v>46965</v>
      </c>
      <c r="B173" s="67"/>
      <c r="C173" s="29">
        <v>146</v>
      </c>
      <c r="D173" s="33">
        <v>11180272.949999992</v>
      </c>
      <c r="E173" s="33">
        <v>59187.97</v>
      </c>
      <c r="F173" s="33">
        <v>42783.92</v>
      </c>
      <c r="G173" s="33">
        <v>101971.89</v>
      </c>
      <c r="I173" s="41">
        <v>101884.38765503086</v>
      </c>
      <c r="J173" s="41">
        <v>31938.355913734704</v>
      </c>
      <c r="K173" s="41">
        <f t="shared" si="4"/>
        <v>392293.3293076816</v>
      </c>
      <c r="L173" s="41">
        <v>69946.03174129616</v>
      </c>
      <c r="M173" s="41">
        <v>9717243.249356652</v>
      </c>
      <c r="N173" s="41">
        <v>0</v>
      </c>
    </row>
    <row r="174" spans="1:14" ht="12.75">
      <c r="A174" s="64">
        <v>46996</v>
      </c>
      <c r="B174" s="67"/>
      <c r="C174" s="32">
        <v>147</v>
      </c>
      <c r="D174" s="33">
        <v>11120860.48999999</v>
      </c>
      <c r="E174" s="33">
        <v>59412.46</v>
      </c>
      <c r="F174" s="33">
        <v>42559.43</v>
      </c>
      <c r="G174" s="33">
        <v>101971.89</v>
      </c>
      <c r="I174" s="41">
        <v>101885.01300737899</v>
      </c>
      <c r="J174" s="41">
        <v>31710.102306662717</v>
      </c>
      <c r="K174" s="41">
        <f t="shared" si="4"/>
        <v>389488.0364957486</v>
      </c>
      <c r="L174" s="41">
        <v>70174.91070071628</v>
      </c>
      <c r="M174" s="41">
        <v>9647068.338655936</v>
      </c>
      <c r="N174" s="41">
        <v>0</v>
      </c>
    </row>
    <row r="175" spans="1:14" ht="12.75">
      <c r="A175" s="64">
        <v>47026</v>
      </c>
      <c r="B175" s="67"/>
      <c r="C175" s="29">
        <v>148</v>
      </c>
      <c r="D175" s="33">
        <v>11059857.049999991</v>
      </c>
      <c r="E175" s="33">
        <v>61003.44</v>
      </c>
      <c r="F175" s="33">
        <v>40968.45</v>
      </c>
      <c r="G175" s="33">
        <v>101971.89</v>
      </c>
      <c r="I175" s="41">
        <v>101888.42265098613</v>
      </c>
      <c r="J175" s="41">
        <v>30465.582390063257</v>
      </c>
      <c r="K175" s="41">
        <f t="shared" si="4"/>
        <v>386765.2358435426</v>
      </c>
      <c r="L175" s="41">
        <v>71422.84026092288</v>
      </c>
      <c r="M175" s="41">
        <v>9575645.498395013</v>
      </c>
      <c r="N175" s="41">
        <v>0</v>
      </c>
    </row>
    <row r="176" spans="1:14" ht="12.75">
      <c r="A176" s="64">
        <v>47057</v>
      </c>
      <c r="B176" s="67"/>
      <c r="C176" s="32">
        <v>149</v>
      </c>
      <c r="D176" s="33">
        <v>10999987.719999991</v>
      </c>
      <c r="E176" s="33">
        <v>59869.33</v>
      </c>
      <c r="F176" s="33">
        <v>42102.56</v>
      </c>
      <c r="G176" s="33">
        <v>101971.89</v>
      </c>
      <c r="I176" s="41">
        <v>101886.27896177057</v>
      </c>
      <c r="J176" s="41">
        <v>31248.028953740915</v>
      </c>
      <c r="K176" s="41">
        <f t="shared" si="4"/>
        <v>383943.67724026146</v>
      </c>
      <c r="L176" s="41">
        <v>70638.25000802966</v>
      </c>
      <c r="M176" s="41">
        <v>9505007.248386983</v>
      </c>
      <c r="N176" s="41">
        <v>0</v>
      </c>
    </row>
    <row r="177" spans="1:14" ht="12.75">
      <c r="A177" s="64">
        <v>47087</v>
      </c>
      <c r="B177" s="67"/>
      <c r="C177" s="29">
        <v>150</v>
      </c>
      <c r="D177" s="33">
        <v>10938540.469999991</v>
      </c>
      <c r="E177" s="33">
        <v>61447.25</v>
      </c>
      <c r="F177" s="33">
        <v>40524.64</v>
      </c>
      <c r="G177" s="33">
        <v>101971.89</v>
      </c>
      <c r="I177" s="41">
        <v>101889.65177699481</v>
      </c>
      <c r="J177" s="41">
        <v>30016.951396886936</v>
      </c>
      <c r="K177" s="41">
        <f t="shared" si="4"/>
        <v>381205.08399131475</v>
      </c>
      <c r="L177" s="41">
        <v>71872.70038010788</v>
      </c>
      <c r="M177" s="41">
        <v>9433134.548006875</v>
      </c>
      <c r="N177" s="41">
        <v>0</v>
      </c>
    </row>
    <row r="178" spans="1:14" ht="12.75">
      <c r="A178" s="64">
        <v>47118</v>
      </c>
      <c r="B178" s="67"/>
      <c r="C178" s="32">
        <v>151</v>
      </c>
      <c r="D178" s="33">
        <v>10878210.849999992</v>
      </c>
      <c r="E178" s="33">
        <v>60329.62</v>
      </c>
      <c r="F178" s="33">
        <v>41642.27</v>
      </c>
      <c r="G178" s="33">
        <v>101971.89</v>
      </c>
      <c r="I178" s="41">
        <v>101887.55308061966</v>
      </c>
      <c r="J178" s="41">
        <v>30782.97557381995</v>
      </c>
      <c r="K178" s="41">
        <f t="shared" si="4"/>
        <v>378367.15469451546</v>
      </c>
      <c r="L178" s="41">
        <v>71104.57750679972</v>
      </c>
      <c r="M178" s="41">
        <v>9362029.970500076</v>
      </c>
      <c r="N178" s="41">
        <v>0</v>
      </c>
    </row>
    <row r="179" spans="1:14" ht="12.75">
      <c r="A179" s="64">
        <v>47149</v>
      </c>
      <c r="B179" s="67"/>
      <c r="C179" s="29">
        <v>152</v>
      </c>
      <c r="D179" s="33">
        <v>10817652.329999993</v>
      </c>
      <c r="E179" s="33">
        <v>60558.52</v>
      </c>
      <c r="F179" s="33">
        <v>41413.37</v>
      </c>
      <c r="G179" s="33">
        <v>101971.89</v>
      </c>
      <c r="I179" s="41">
        <v>101971.89</v>
      </c>
      <c r="J179" s="41">
        <v>30634.642514580803</v>
      </c>
      <c r="K179" s="41">
        <f t="shared" si="4"/>
        <v>375695.8012549123</v>
      </c>
      <c r="L179" s="41">
        <v>71337.2474854192</v>
      </c>
      <c r="M179" s="41">
        <v>9290692.723014656</v>
      </c>
      <c r="N179" s="41">
        <v>0</v>
      </c>
    </row>
    <row r="180" spans="1:14" ht="12.75">
      <c r="A180" s="64">
        <v>47177</v>
      </c>
      <c r="B180" s="67"/>
      <c r="C180" s="32">
        <v>153</v>
      </c>
      <c r="D180" s="33">
        <v>10752878.529999992</v>
      </c>
      <c r="E180" s="33">
        <v>64773.8</v>
      </c>
      <c r="F180" s="33">
        <v>37198.09</v>
      </c>
      <c r="G180" s="33">
        <v>101971.89</v>
      </c>
      <c r="I180" s="41">
        <v>101971.88999999998</v>
      </c>
      <c r="J180" s="41">
        <v>27459.15849246554</v>
      </c>
      <c r="K180" s="41">
        <f t="shared" si="4"/>
        <v>372207.07879550406</v>
      </c>
      <c r="L180" s="41">
        <v>74512.73150753445</v>
      </c>
      <c r="M180" s="41">
        <v>9216179.991507122</v>
      </c>
      <c r="N180" s="41">
        <v>0</v>
      </c>
    </row>
    <row r="181" spans="1:14" ht="12.75">
      <c r="A181" s="64">
        <v>47208</v>
      </c>
      <c r="B181" s="67"/>
      <c r="C181" s="29">
        <v>154</v>
      </c>
      <c r="D181" s="33">
        <v>10691844.249999993</v>
      </c>
      <c r="E181" s="33">
        <v>61034.28</v>
      </c>
      <c r="F181" s="33">
        <v>40937.61</v>
      </c>
      <c r="G181" s="33">
        <v>101971.89</v>
      </c>
      <c r="I181" s="41">
        <v>101971.89</v>
      </c>
      <c r="J181" s="41">
        <v>30157.388972209414</v>
      </c>
      <c r="K181" s="41">
        <f t="shared" si="4"/>
        <v>369513.7448597218</v>
      </c>
      <c r="L181" s="41">
        <v>71814.50102779058</v>
      </c>
      <c r="M181" s="41">
        <v>9144365.490479331</v>
      </c>
      <c r="N181" s="41">
        <v>0</v>
      </c>
    </row>
    <row r="182" spans="1:14" ht="12.75">
      <c r="A182" s="64">
        <v>47238</v>
      </c>
      <c r="B182" s="67"/>
      <c r="C182" s="32">
        <v>155</v>
      </c>
      <c r="D182" s="33">
        <v>10629265.279999992</v>
      </c>
      <c r="E182" s="33">
        <v>62578.97</v>
      </c>
      <c r="F182" s="33">
        <v>39392.92</v>
      </c>
      <c r="G182" s="33">
        <v>101971.89</v>
      </c>
      <c r="I182" s="41">
        <v>101971.88999999998</v>
      </c>
      <c r="J182" s="41">
        <v>28957.157386517883</v>
      </c>
      <c r="K182" s="41">
        <f t="shared" si="4"/>
        <v>366897.8815025561</v>
      </c>
      <c r="L182" s="41">
        <v>73014.7326134821</v>
      </c>
      <c r="M182" s="41">
        <v>9071350.75786585</v>
      </c>
      <c r="N182" s="41">
        <v>0</v>
      </c>
    </row>
    <row r="183" spans="1:14" ht="12.75">
      <c r="A183" s="64">
        <v>47269</v>
      </c>
      <c r="B183" s="67"/>
      <c r="C183" s="29">
        <v>156</v>
      </c>
      <c r="D183" s="33">
        <v>10567761.869999992</v>
      </c>
      <c r="E183" s="33">
        <v>61503.41</v>
      </c>
      <c r="F183" s="33">
        <v>40468.48</v>
      </c>
      <c r="G183" s="33">
        <v>101971.89000000001</v>
      </c>
      <c r="I183" s="41">
        <v>101971.89000000001</v>
      </c>
      <c r="J183" s="41">
        <v>29683.475535461028</v>
      </c>
      <c r="K183" s="41">
        <f t="shared" si="4"/>
        <v>364185.351334478</v>
      </c>
      <c r="L183" s="41">
        <v>72288.41446453899</v>
      </c>
      <c r="M183" s="41">
        <v>8999062.343401311</v>
      </c>
      <c r="N183" s="41">
        <v>0</v>
      </c>
    </row>
    <row r="184" spans="1:14" ht="12.75">
      <c r="A184" s="64">
        <v>47299</v>
      </c>
      <c r="B184" s="67"/>
      <c r="C184" s="32">
        <v>157</v>
      </c>
      <c r="D184" s="33">
        <v>10504727.15999999</v>
      </c>
      <c r="E184" s="33">
        <v>63034.71</v>
      </c>
      <c r="F184" s="33">
        <v>38937.18</v>
      </c>
      <c r="G184" s="33">
        <v>101971.89</v>
      </c>
      <c r="I184" s="41">
        <v>101971.88999999998</v>
      </c>
      <c r="J184" s="41">
        <v>28497.030754104147</v>
      </c>
      <c r="K184" s="41">
        <f t="shared" si="4"/>
        <v>361550.8501902473</v>
      </c>
      <c r="L184" s="41">
        <v>73474.85924589584</v>
      </c>
      <c r="M184" s="41">
        <v>8925587.484155415</v>
      </c>
      <c r="N184" s="41">
        <v>0</v>
      </c>
    </row>
    <row r="185" spans="1:14" ht="12.75">
      <c r="A185" s="64">
        <v>47330</v>
      </c>
      <c r="B185" s="67"/>
      <c r="C185" s="29">
        <v>158</v>
      </c>
      <c r="D185" s="33">
        <v>10442751.059999991</v>
      </c>
      <c r="E185" s="33">
        <v>61976.1</v>
      </c>
      <c r="F185" s="33">
        <v>39995.79</v>
      </c>
      <c r="G185" s="33">
        <v>101971.89</v>
      </c>
      <c r="I185" s="41">
        <v>101971.89</v>
      </c>
      <c r="J185" s="41">
        <v>29206.50571204188</v>
      </c>
      <c r="K185" s="41">
        <f t="shared" si="4"/>
        <v>358818.99998855445</v>
      </c>
      <c r="L185" s="41">
        <v>72765.38428795812</v>
      </c>
      <c r="M185" s="41">
        <v>8852822.099867456</v>
      </c>
      <c r="N185" s="41">
        <v>0</v>
      </c>
    </row>
    <row r="186" spans="1:14" ht="12.75">
      <c r="A186" s="64">
        <v>47361</v>
      </c>
      <c r="B186" s="67"/>
      <c r="C186" s="32">
        <v>159</v>
      </c>
      <c r="D186" s="33">
        <v>10380539.729999991</v>
      </c>
      <c r="E186" s="33">
        <v>62211.33</v>
      </c>
      <c r="F186" s="33">
        <v>39760.56</v>
      </c>
      <c r="G186" s="33">
        <v>101971.89</v>
      </c>
      <c r="I186" s="41">
        <v>101971.89</v>
      </c>
      <c r="J186" s="41">
        <v>28968.401204566286</v>
      </c>
      <c r="K186" s="41">
        <f t="shared" si="4"/>
        <v>356077.29888645804</v>
      </c>
      <c r="L186" s="41">
        <v>73003.48879543372</v>
      </c>
      <c r="M186" s="41">
        <v>8779818.611072022</v>
      </c>
      <c r="N186" s="41">
        <v>0</v>
      </c>
    </row>
    <row r="187" spans="1:14" ht="12.75">
      <c r="A187" s="64">
        <v>47391</v>
      </c>
      <c r="B187" s="67"/>
      <c r="C187" s="29">
        <v>160</v>
      </c>
      <c r="D187" s="33">
        <v>10316817.319999991</v>
      </c>
      <c r="E187" s="33">
        <v>63722.41</v>
      </c>
      <c r="F187" s="33">
        <v>38249.48</v>
      </c>
      <c r="G187" s="33">
        <v>101971.89000000001</v>
      </c>
      <c r="I187" s="41">
        <v>101971.89000000001</v>
      </c>
      <c r="J187" s="41">
        <v>27802.758935061403</v>
      </c>
      <c r="K187" s="41">
        <f t="shared" si="4"/>
        <v>353414.4754314562</v>
      </c>
      <c r="L187" s="41">
        <v>74169.13106493861</v>
      </c>
      <c r="M187" s="41">
        <v>8705649.480007084</v>
      </c>
      <c r="N187" s="41">
        <v>0</v>
      </c>
    </row>
    <row r="188" spans="1:14" ht="12.75">
      <c r="A188" s="64">
        <v>47422</v>
      </c>
      <c r="B188" s="67"/>
      <c r="C188" s="32">
        <v>161</v>
      </c>
      <c r="D188" s="33">
        <v>10254127.949999992</v>
      </c>
      <c r="E188" s="33">
        <v>62689.37</v>
      </c>
      <c r="F188" s="33">
        <v>39282.52</v>
      </c>
      <c r="G188" s="33">
        <v>101971.89</v>
      </c>
      <c r="I188" s="41">
        <v>101971.88999999998</v>
      </c>
      <c r="J188" s="41">
        <v>28486.81968735651</v>
      </c>
      <c r="K188" s="41">
        <f t="shared" si="4"/>
        <v>350653.2661650718</v>
      </c>
      <c r="L188" s="41">
        <v>73485.07031264348</v>
      </c>
      <c r="M188" s="41">
        <v>8632164.40969444</v>
      </c>
      <c r="N188" s="41">
        <v>0</v>
      </c>
    </row>
    <row r="189" spans="1:14" ht="12.75">
      <c r="A189" s="64">
        <v>47452</v>
      </c>
      <c r="B189" s="67"/>
      <c r="C189" s="29">
        <v>162</v>
      </c>
      <c r="D189" s="33">
        <v>10189941.109999992</v>
      </c>
      <c r="E189" s="33">
        <v>64186.84</v>
      </c>
      <c r="F189" s="33">
        <v>37785.05</v>
      </c>
      <c r="G189" s="33">
        <v>101971.89</v>
      </c>
      <c r="I189" s="41">
        <v>101971.89</v>
      </c>
      <c r="J189" s="41">
        <v>27335.187297365726</v>
      </c>
      <c r="K189" s="41">
        <f t="shared" si="4"/>
        <v>347971.5020655506</v>
      </c>
      <c r="L189" s="41">
        <v>74636.70270263427</v>
      </c>
      <c r="M189" s="41">
        <v>8557527.706991807</v>
      </c>
      <c r="N189" s="41">
        <v>0</v>
      </c>
    </row>
    <row r="190" spans="1:14" ht="12.75">
      <c r="A190" s="64">
        <v>47483</v>
      </c>
      <c r="B190" s="67"/>
      <c r="C190" s="32">
        <v>163</v>
      </c>
      <c r="D190" s="33">
        <v>10126770.069999993</v>
      </c>
      <c r="E190" s="33">
        <v>63171.04</v>
      </c>
      <c r="F190" s="33">
        <v>38800.85</v>
      </c>
      <c r="G190" s="33">
        <v>101971.89</v>
      </c>
      <c r="I190" s="41">
        <v>101971.89</v>
      </c>
      <c r="J190" s="41">
        <v>28002.13233010097</v>
      </c>
      <c r="K190" s="41">
        <f t="shared" si="4"/>
        <v>345190.65882183163</v>
      </c>
      <c r="L190" s="41">
        <v>73969.75766989903</v>
      </c>
      <c r="M190" s="41">
        <v>8483557.949321907</v>
      </c>
      <c r="N190" s="41">
        <v>0</v>
      </c>
    </row>
    <row r="191" spans="1:14" ht="12.75">
      <c r="A191" s="64">
        <v>47514</v>
      </c>
      <c r="B191" s="67"/>
      <c r="C191" s="29">
        <v>164</v>
      </c>
      <c r="D191" s="33">
        <v>10063359.219999993</v>
      </c>
      <c r="E191" s="33">
        <v>63410.85</v>
      </c>
      <c r="F191" s="33">
        <v>38561.04</v>
      </c>
      <c r="G191" s="33">
        <v>101971.89</v>
      </c>
      <c r="I191" s="41">
        <v>101971.89</v>
      </c>
      <c r="J191" s="41">
        <v>27760.08684528113</v>
      </c>
      <c r="K191" s="41">
        <f t="shared" si="4"/>
        <v>342316.1031525319</v>
      </c>
      <c r="L191" s="41">
        <v>74211.80315471887</v>
      </c>
      <c r="M191" s="41">
        <v>8409346.146167189</v>
      </c>
      <c r="N191" s="41">
        <v>0</v>
      </c>
    </row>
    <row r="192" spans="1:14" ht="12.75">
      <c r="A192" s="64">
        <v>47542</v>
      </c>
      <c r="B192" s="67"/>
      <c r="C192" s="32">
        <v>165</v>
      </c>
      <c r="D192" s="33">
        <v>9995999.239999993</v>
      </c>
      <c r="E192" s="33">
        <v>67359.98</v>
      </c>
      <c r="F192" s="33">
        <v>34611.91</v>
      </c>
      <c r="G192" s="33">
        <v>101971.89</v>
      </c>
      <c r="I192" s="41">
        <v>101971.88999999998</v>
      </c>
      <c r="J192" s="41">
        <v>24854.289720894132</v>
      </c>
      <c r="K192" s="41">
        <f t="shared" si="4"/>
        <v>339711.2343809605</v>
      </c>
      <c r="L192" s="41">
        <v>77117.60027910586</v>
      </c>
      <c r="M192" s="41">
        <v>8332228.545888083</v>
      </c>
      <c r="N192" s="41">
        <v>0</v>
      </c>
    </row>
    <row r="193" spans="1:14" ht="12.75">
      <c r="A193" s="64">
        <v>47573</v>
      </c>
      <c r="B193" s="67"/>
      <c r="C193" s="29">
        <v>166</v>
      </c>
      <c r="D193" s="33">
        <v>9932091.709999993</v>
      </c>
      <c r="E193" s="33">
        <v>63907.53</v>
      </c>
      <c r="F193" s="33">
        <v>38064.36</v>
      </c>
      <c r="G193" s="33">
        <v>101971.89</v>
      </c>
      <c r="I193" s="41">
        <v>101971.89</v>
      </c>
      <c r="J193" s="41">
        <v>27264.90340848934</v>
      </c>
      <c r="K193" s="41">
        <f t="shared" si="4"/>
        <v>336818.7488172404</v>
      </c>
      <c r="L193" s="41">
        <v>74706.98659151066</v>
      </c>
      <c r="M193" s="41">
        <v>8257521.559296573</v>
      </c>
      <c r="N193" s="41">
        <v>0</v>
      </c>
    </row>
    <row r="194" spans="1:14" ht="12.75">
      <c r="A194" s="64">
        <v>47603</v>
      </c>
      <c r="B194" s="67"/>
      <c r="C194" s="32">
        <v>167</v>
      </c>
      <c r="D194" s="33">
        <v>9866721.499999993</v>
      </c>
      <c r="E194" s="33">
        <v>65370.21</v>
      </c>
      <c r="F194" s="33">
        <v>36601.68</v>
      </c>
      <c r="G194" s="33">
        <v>101971.89</v>
      </c>
      <c r="I194" s="41">
        <v>101971.89</v>
      </c>
      <c r="J194" s="41">
        <v>26148.818271105814</v>
      </c>
      <c r="K194" s="41">
        <f t="shared" si="4"/>
        <v>334010.4097018284</v>
      </c>
      <c r="L194" s="41">
        <v>75823.07172889418</v>
      </c>
      <c r="M194" s="41">
        <v>8181698.487567678</v>
      </c>
      <c r="N194" s="41">
        <v>0</v>
      </c>
    </row>
    <row r="195" spans="1:14" ht="12.75">
      <c r="A195" s="64">
        <v>47634</v>
      </c>
      <c r="B195" s="67"/>
      <c r="C195" s="29">
        <v>168</v>
      </c>
      <c r="D195" s="33">
        <v>9802323.069999993</v>
      </c>
      <c r="E195" s="33">
        <v>64398.43</v>
      </c>
      <c r="F195" s="33">
        <v>37573.46</v>
      </c>
      <c r="G195" s="33">
        <v>101971.89</v>
      </c>
      <c r="I195" s="41">
        <v>101971.89</v>
      </c>
      <c r="J195" s="41">
        <v>26772.335606540906</v>
      </c>
      <c r="K195" s="41">
        <f t="shared" si="4"/>
        <v>331099.26977290824</v>
      </c>
      <c r="L195" s="41">
        <v>75199.5543934591</v>
      </c>
      <c r="M195" s="41">
        <v>8106498.933174219</v>
      </c>
      <c r="N195" s="41">
        <v>0</v>
      </c>
    </row>
    <row r="196" spans="1:14" ht="12.75">
      <c r="A196" s="64">
        <v>47664</v>
      </c>
      <c r="B196" s="67"/>
      <c r="C196" s="32">
        <v>169</v>
      </c>
      <c r="D196" s="33">
        <v>9736475.969999993</v>
      </c>
      <c r="E196" s="33">
        <v>65847.1</v>
      </c>
      <c r="F196" s="33">
        <v>36124.79</v>
      </c>
      <c r="G196" s="33">
        <v>101971.89000000001</v>
      </c>
      <c r="I196" s="41">
        <v>101971.89000000001</v>
      </c>
      <c r="J196" s="41">
        <v>25670.57995505169</v>
      </c>
      <c r="K196" s="41">
        <f t="shared" si="4"/>
        <v>328272.81897385576</v>
      </c>
      <c r="L196" s="41">
        <v>76301.31004494832</v>
      </c>
      <c r="M196" s="41">
        <v>8030197.623129271</v>
      </c>
      <c r="N196" s="41">
        <v>0</v>
      </c>
    </row>
    <row r="197" spans="1:14" ht="12.75">
      <c r="A197" s="64">
        <v>47695</v>
      </c>
      <c r="B197" s="67"/>
      <c r="C197" s="29">
        <v>170</v>
      </c>
      <c r="D197" s="33">
        <v>9671582.909999993</v>
      </c>
      <c r="E197" s="33">
        <v>64893.06</v>
      </c>
      <c r="F197" s="33">
        <v>37078.83</v>
      </c>
      <c r="G197" s="33">
        <v>101971.89</v>
      </c>
      <c r="I197" s="41">
        <v>101971.89</v>
      </c>
      <c r="J197" s="41">
        <v>26276.591111239668</v>
      </c>
      <c r="K197" s="41">
        <f t="shared" si="4"/>
        <v>325342.90437305364</v>
      </c>
      <c r="L197" s="41">
        <v>75695.29888876033</v>
      </c>
      <c r="M197" s="41">
        <v>7954502.32424051</v>
      </c>
      <c r="N197" s="41">
        <v>0</v>
      </c>
    </row>
    <row r="198" spans="1:14" ht="12.75">
      <c r="A198" s="64">
        <v>47726</v>
      </c>
      <c r="B198" s="67"/>
      <c r="C198" s="32">
        <v>171</v>
      </c>
      <c r="D198" s="33">
        <v>9606443.429999992</v>
      </c>
      <c r="E198" s="33">
        <v>65139.48</v>
      </c>
      <c r="F198" s="33">
        <v>36832.41</v>
      </c>
      <c r="G198" s="33">
        <v>101971.89000000001</v>
      </c>
      <c r="I198" s="41">
        <v>101971.89000000001</v>
      </c>
      <c r="J198" s="41">
        <v>26028.89927209811</v>
      </c>
      <c r="K198" s="41">
        <f t="shared" si="4"/>
        <v>322403.4024405854</v>
      </c>
      <c r="L198" s="41">
        <v>75942.9907279019</v>
      </c>
      <c r="M198" s="41">
        <v>7878559.333512609</v>
      </c>
      <c r="N198" s="41">
        <v>0</v>
      </c>
    </row>
    <row r="199" spans="1:14" ht="12.75">
      <c r="A199" s="64">
        <v>47756</v>
      </c>
      <c r="B199" s="67"/>
      <c r="C199" s="29">
        <v>172</v>
      </c>
      <c r="D199" s="33">
        <v>9539876.399999993</v>
      </c>
      <c r="E199" s="33">
        <v>66567.03</v>
      </c>
      <c r="F199" s="33">
        <v>35404.86</v>
      </c>
      <c r="G199" s="33">
        <v>101971.89</v>
      </c>
      <c r="I199" s="41">
        <v>101971.88999999998</v>
      </c>
      <c r="J199" s="41">
        <v>24948.77122278992</v>
      </c>
      <c r="K199" s="41">
        <f t="shared" si="4"/>
        <v>319549.4147283139</v>
      </c>
      <c r="L199" s="41">
        <v>77023.11877721007</v>
      </c>
      <c r="M199" s="41">
        <v>7801536.214735399</v>
      </c>
      <c r="N199" s="41">
        <v>0</v>
      </c>
    </row>
    <row r="200" spans="1:14" ht="12.75">
      <c r="A200" s="64">
        <v>47787</v>
      </c>
      <c r="B200" s="67"/>
      <c r="C200" s="32">
        <v>173</v>
      </c>
      <c r="D200" s="33">
        <v>9474236.679999992</v>
      </c>
      <c r="E200" s="33">
        <v>65639.72</v>
      </c>
      <c r="F200" s="33">
        <v>36332.17</v>
      </c>
      <c r="G200" s="33">
        <v>101971.89</v>
      </c>
      <c r="I200" s="41">
        <v>101971.88999999998</v>
      </c>
      <c r="J200" s="41">
        <v>25528.36016932861</v>
      </c>
      <c r="K200" s="41">
        <f t="shared" si="4"/>
        <v>316590.955210286</v>
      </c>
      <c r="L200" s="41">
        <v>76443.52983067138</v>
      </c>
      <c r="M200" s="41">
        <v>7725092.684904728</v>
      </c>
      <c r="N200" s="41">
        <v>0</v>
      </c>
    </row>
    <row r="201" spans="1:14" ht="12.75">
      <c r="A201" s="64">
        <v>47817</v>
      </c>
      <c r="B201" s="67"/>
      <c r="C201" s="29">
        <v>174</v>
      </c>
      <c r="D201" s="33">
        <v>9407183.699999992</v>
      </c>
      <c r="E201" s="33">
        <v>67052.98</v>
      </c>
      <c r="F201" s="33">
        <v>34918.91</v>
      </c>
      <c r="G201" s="33">
        <v>101971.89</v>
      </c>
      <c r="I201" s="41">
        <v>101971.89</v>
      </c>
      <c r="J201" s="41">
        <v>24462.793502198303</v>
      </c>
      <c r="K201" s="41">
        <f t="shared" si="4"/>
        <v>313718.5614151186</v>
      </c>
      <c r="L201" s="41">
        <v>77509.0964978017</v>
      </c>
      <c r="M201" s="41">
        <v>7647583.588406926</v>
      </c>
      <c r="N201" s="41">
        <v>0</v>
      </c>
    </row>
    <row r="202" spans="1:14" ht="12.75">
      <c r="A202" s="64">
        <v>47848</v>
      </c>
      <c r="B202" s="67"/>
      <c r="C202" s="32">
        <v>175</v>
      </c>
      <c r="D202" s="33">
        <v>9341039.949999992</v>
      </c>
      <c r="E202" s="33">
        <v>66143.75</v>
      </c>
      <c r="F202" s="33">
        <v>35828.14</v>
      </c>
      <c r="G202" s="33">
        <v>101971.89</v>
      </c>
      <c r="I202" s="41">
        <v>101971.89</v>
      </c>
      <c r="J202" s="41">
        <v>25024.59296428711</v>
      </c>
      <c r="K202" s="41">
        <f t="shared" si="4"/>
        <v>310741.02204930474</v>
      </c>
      <c r="L202" s="41">
        <v>76947.2970357129</v>
      </c>
      <c r="M202" s="41">
        <v>7570636.291371213</v>
      </c>
      <c r="N202" s="41">
        <v>0</v>
      </c>
    </row>
    <row r="203" spans="1:14" ht="12.75">
      <c r="A203" s="64">
        <v>47879</v>
      </c>
      <c r="B203" s="67"/>
      <c r="C203" s="29">
        <v>176</v>
      </c>
      <c r="D203" s="33">
        <v>9274644.969999991</v>
      </c>
      <c r="E203" s="33">
        <v>66394.98</v>
      </c>
      <c r="F203" s="33">
        <v>35576.91</v>
      </c>
      <c r="G203" s="33">
        <v>101971.89</v>
      </c>
      <c r="I203" s="41">
        <v>101971.89</v>
      </c>
      <c r="J203" s="41">
        <v>24772.804308986913</v>
      </c>
      <c r="K203" s="41">
        <f t="shared" si="4"/>
        <v>307753.7395130105</v>
      </c>
      <c r="L203" s="41">
        <v>77199.08569101308</v>
      </c>
      <c r="M203" s="41">
        <v>7493437.2056802</v>
      </c>
      <c r="N203" s="41">
        <v>0</v>
      </c>
    </row>
    <row r="204" spans="1:14" ht="12.75">
      <c r="A204" s="64">
        <v>47907</v>
      </c>
      <c r="B204" s="67"/>
      <c r="C204" s="32">
        <v>177</v>
      </c>
      <c r="D204" s="33">
        <v>9204579.269999992</v>
      </c>
      <c r="E204" s="33">
        <v>70065.7</v>
      </c>
      <c r="F204" s="33">
        <v>31906.19</v>
      </c>
      <c r="G204" s="33">
        <v>101971.89</v>
      </c>
      <c r="I204" s="41">
        <v>101971.89</v>
      </c>
      <c r="J204" s="41">
        <v>22147.269963454815</v>
      </c>
      <c r="K204" s="41">
        <f t="shared" si="4"/>
        <v>305046.71975557116</v>
      </c>
      <c r="L204" s="41">
        <v>79824.62003654518</v>
      </c>
      <c r="M204" s="41">
        <v>7413612.585643655</v>
      </c>
      <c r="N204" s="41">
        <v>0</v>
      </c>
    </row>
    <row r="205" spans="1:14" ht="12.75">
      <c r="A205" s="64">
        <v>47938</v>
      </c>
      <c r="B205" s="67"/>
      <c r="C205" s="29">
        <v>178</v>
      </c>
      <c r="D205" s="33">
        <v>9137665.739999993</v>
      </c>
      <c r="E205" s="33">
        <v>66913.53</v>
      </c>
      <c r="F205" s="33">
        <v>35058.36</v>
      </c>
      <c r="G205" s="33">
        <v>101971.89</v>
      </c>
      <c r="I205" s="41">
        <v>101971.89</v>
      </c>
      <c r="J205" s="41">
        <v>24258.987849689514</v>
      </c>
      <c r="K205" s="41">
        <f t="shared" si="4"/>
        <v>302040.80419677135</v>
      </c>
      <c r="L205" s="41">
        <v>77712.90215031049</v>
      </c>
      <c r="M205" s="41">
        <v>7335899.683493344</v>
      </c>
      <c r="N205" s="41">
        <v>0</v>
      </c>
    </row>
    <row r="206" spans="1:14" ht="12.75">
      <c r="A206" s="64">
        <v>47968</v>
      </c>
      <c r="B206" s="67"/>
      <c r="C206" s="32">
        <v>179</v>
      </c>
      <c r="D206" s="33">
        <v>9069375.299999993</v>
      </c>
      <c r="E206" s="33">
        <v>68290.44</v>
      </c>
      <c r="F206" s="33">
        <v>33681.45</v>
      </c>
      <c r="G206" s="33">
        <v>101971.89</v>
      </c>
      <c r="I206" s="41">
        <v>101971.89000000001</v>
      </c>
      <c r="J206" s="41">
        <v>23230.34899772892</v>
      </c>
      <c r="K206" s="41">
        <f t="shared" si="4"/>
        <v>299122.33492339443</v>
      </c>
      <c r="L206" s="41">
        <v>78741.54100227109</v>
      </c>
      <c r="M206" s="41">
        <v>7257158.142491073</v>
      </c>
      <c r="N206" s="41">
        <v>0</v>
      </c>
    </row>
    <row r="207" spans="1:14" ht="12.75">
      <c r="A207" s="64">
        <v>47999</v>
      </c>
      <c r="B207" s="67"/>
      <c r="C207" s="29">
        <v>180</v>
      </c>
      <c r="D207" s="33">
        <v>9001948.079999993</v>
      </c>
      <c r="E207" s="33">
        <v>67427.22</v>
      </c>
      <c r="F207" s="33">
        <v>34544.67</v>
      </c>
      <c r="G207" s="33">
        <v>101971.89</v>
      </c>
      <c r="I207" s="41">
        <v>101971.88999999998</v>
      </c>
      <c r="J207" s="41">
        <v>23747.034144040234</v>
      </c>
      <c r="K207" s="41">
        <f t="shared" si="4"/>
        <v>296097.0334608938</v>
      </c>
      <c r="L207" s="41">
        <v>78224.85585595976</v>
      </c>
      <c r="M207" s="41">
        <v>7178933.286635114</v>
      </c>
      <c r="N207" s="41">
        <v>0</v>
      </c>
    </row>
    <row r="208" spans="1:14" ht="12.75">
      <c r="A208" s="64">
        <v>48029</v>
      </c>
      <c r="B208" s="67"/>
      <c r="C208" s="32">
        <v>181</v>
      </c>
      <c r="D208" s="33">
        <v>8933158.599999992</v>
      </c>
      <c r="E208" s="33">
        <v>68789.48</v>
      </c>
      <c r="F208" s="33">
        <v>33182.41</v>
      </c>
      <c r="G208" s="33">
        <v>101971.89</v>
      </c>
      <c r="I208" s="41">
        <v>101971.89000000001</v>
      </c>
      <c r="J208" s="41">
        <v>22733.288741011194</v>
      </c>
      <c r="K208" s="41">
        <f t="shared" si="4"/>
        <v>293159.7422468533</v>
      </c>
      <c r="L208" s="41">
        <v>79238.60125898881</v>
      </c>
      <c r="M208" s="41">
        <v>7099694.685376125</v>
      </c>
      <c r="N208" s="41">
        <v>0</v>
      </c>
    </row>
    <row r="209" spans="1:14" ht="12.75">
      <c r="A209" s="64">
        <v>48060</v>
      </c>
      <c r="B209" s="67"/>
      <c r="C209" s="29">
        <v>182</v>
      </c>
      <c r="D209" s="33">
        <v>8865213.799999991</v>
      </c>
      <c r="E209" s="33">
        <v>67944.8</v>
      </c>
      <c r="F209" s="33">
        <v>34027.09</v>
      </c>
      <c r="G209" s="33">
        <v>101971.89</v>
      </c>
      <c r="I209" s="41">
        <v>101971.88999999998</v>
      </c>
      <c r="J209" s="41">
        <v>23231.77872048076</v>
      </c>
      <c r="K209" s="41">
        <f t="shared" si="4"/>
        <v>290114.92985609436</v>
      </c>
      <c r="L209" s="41">
        <v>78740.11127951923</v>
      </c>
      <c r="M209" s="41">
        <v>7020954.574096606</v>
      </c>
      <c r="N209" s="41">
        <v>0</v>
      </c>
    </row>
    <row r="210" spans="1:14" ht="12.75">
      <c r="A210" s="64">
        <v>48091</v>
      </c>
      <c r="B210" s="67"/>
      <c r="C210" s="32">
        <v>183</v>
      </c>
      <c r="D210" s="33">
        <v>8797010.82999999</v>
      </c>
      <c r="E210" s="33">
        <v>68202.97</v>
      </c>
      <c r="F210" s="33">
        <v>33768.92</v>
      </c>
      <c r="G210" s="33">
        <v>101971.89</v>
      </c>
      <c r="I210" s="41">
        <v>101971.89</v>
      </c>
      <c r="J210" s="41">
        <v>22974.12357857167</v>
      </c>
      <c r="K210" s="41">
        <f t="shared" si="4"/>
        <v>287060.154162568</v>
      </c>
      <c r="L210" s="41">
        <v>78997.76642142833</v>
      </c>
      <c r="M210" s="41">
        <v>6941956.807675178</v>
      </c>
      <c r="N210" s="41">
        <v>0</v>
      </c>
    </row>
    <row r="211" spans="1:14" ht="12.75">
      <c r="A211" s="64">
        <v>48121</v>
      </c>
      <c r="B211" s="67"/>
      <c r="C211" s="29">
        <v>184</v>
      </c>
      <c r="D211" s="33">
        <v>8727467.74999999</v>
      </c>
      <c r="E211" s="33">
        <v>69543.08</v>
      </c>
      <c r="F211" s="33">
        <v>32428.81</v>
      </c>
      <c r="G211" s="33">
        <v>101971.89</v>
      </c>
      <c r="I211" s="41">
        <v>101971.89</v>
      </c>
      <c r="J211" s="41">
        <v>21982.863224304732</v>
      </c>
      <c r="K211" s="41">
        <f t="shared" si="4"/>
        <v>284094.24616408284</v>
      </c>
      <c r="L211" s="41">
        <v>79989.02677569527</v>
      </c>
      <c r="M211" s="41">
        <v>6861967.780899483</v>
      </c>
      <c r="N211" s="41">
        <v>0</v>
      </c>
    </row>
    <row r="212" spans="1:14" ht="12.75">
      <c r="A212" s="64">
        <v>48152</v>
      </c>
      <c r="B212" s="67"/>
      <c r="C212" s="32">
        <v>185</v>
      </c>
      <c r="D212" s="33">
        <v>8658741.319999991</v>
      </c>
      <c r="E212" s="33">
        <v>68726.43</v>
      </c>
      <c r="F212" s="33">
        <v>33245.46</v>
      </c>
      <c r="G212" s="33">
        <v>101971.88999999998</v>
      </c>
      <c r="I212" s="41">
        <v>101971.88999999998</v>
      </c>
      <c r="J212" s="41">
        <v>22453.883460832196</v>
      </c>
      <c r="K212" s="41">
        <f t="shared" si="4"/>
        <v>281019.7694555864</v>
      </c>
      <c r="L212" s="41">
        <v>79518.00653916779</v>
      </c>
      <c r="M212" s="41">
        <v>6782449.774360315</v>
      </c>
      <c r="N212" s="41">
        <v>0</v>
      </c>
    </row>
    <row r="213" spans="1:14" ht="12.75">
      <c r="A213" s="64">
        <v>48182</v>
      </c>
      <c r="B213" s="67"/>
      <c r="C213" s="29">
        <v>186</v>
      </c>
      <c r="D213" s="33">
        <v>8588689.709999992</v>
      </c>
      <c r="E213" s="33">
        <v>70051.61</v>
      </c>
      <c r="F213" s="33">
        <v>31920.28</v>
      </c>
      <c r="G213" s="33">
        <v>101971.89</v>
      </c>
      <c r="I213" s="41">
        <v>101971.89</v>
      </c>
      <c r="J213" s="41">
        <v>21477.757618807664</v>
      </c>
      <c r="K213" s="41">
        <f t="shared" si="4"/>
        <v>278034.73357219575</v>
      </c>
      <c r="L213" s="41">
        <v>80494.13238119234</v>
      </c>
      <c r="M213" s="41">
        <v>6701955.641979123</v>
      </c>
      <c r="N213" s="41">
        <v>0</v>
      </c>
    </row>
    <row r="214" spans="1:14" ht="12.75">
      <c r="A214" s="64">
        <v>48213</v>
      </c>
      <c r="B214" s="67"/>
      <c r="C214" s="32">
        <v>187</v>
      </c>
      <c r="D214" s="33">
        <v>8519435.839999992</v>
      </c>
      <c r="E214" s="33">
        <v>69253.87</v>
      </c>
      <c r="F214" s="33">
        <v>32718.02</v>
      </c>
      <c r="G214" s="33">
        <v>101971.89</v>
      </c>
      <c r="I214" s="41">
        <v>101971.89</v>
      </c>
      <c r="J214" s="41">
        <v>21930.28818403168</v>
      </c>
      <c r="K214" s="41">
        <f t="shared" si="4"/>
        <v>274940.4287919403</v>
      </c>
      <c r="L214" s="41">
        <v>80041.60181596832</v>
      </c>
      <c r="M214" s="41">
        <v>6621914.040163154</v>
      </c>
      <c r="N214" s="41">
        <v>0</v>
      </c>
    </row>
    <row r="215" spans="1:14" ht="12.75">
      <c r="A215" s="64">
        <v>48244</v>
      </c>
      <c r="B215" s="67"/>
      <c r="C215" s="29">
        <v>188</v>
      </c>
      <c r="D215" s="33">
        <v>8449918.759999992</v>
      </c>
      <c r="E215" s="33">
        <v>69517.08</v>
      </c>
      <c r="F215" s="33">
        <v>32454.81</v>
      </c>
      <c r="G215" s="33">
        <v>101971.89</v>
      </c>
      <c r="I215" s="41">
        <v>101912.686791596</v>
      </c>
      <c r="J215" s="41">
        <v>21609.171067463198</v>
      </c>
      <c r="K215" s="41">
        <f t="shared" si="4"/>
        <v>271776.79555041663</v>
      </c>
      <c r="L215" s="41">
        <v>80303.5157241328</v>
      </c>
      <c r="M215" s="41">
        <v>6541610.524439021</v>
      </c>
      <c r="N215" s="41">
        <v>0</v>
      </c>
    </row>
    <row r="216" spans="1:14" ht="12.75">
      <c r="A216" s="64">
        <v>48273</v>
      </c>
      <c r="B216" s="67"/>
      <c r="C216" s="32">
        <v>189</v>
      </c>
      <c r="D216" s="33">
        <v>8378060.6699999925</v>
      </c>
      <c r="E216" s="33">
        <v>71858.09</v>
      </c>
      <c r="F216" s="33">
        <v>30113.8</v>
      </c>
      <c r="G216" s="33">
        <v>101971.89</v>
      </c>
      <c r="I216" s="41">
        <v>101917.17798726524</v>
      </c>
      <c r="J216" s="41">
        <v>19969.88464818691</v>
      </c>
      <c r="K216" s="41">
        <f t="shared" si="4"/>
        <v>269599.41023514874</v>
      </c>
      <c r="L216" s="41">
        <v>81947.29333907833</v>
      </c>
      <c r="M216" s="41">
        <v>6459663.231099943</v>
      </c>
      <c r="N216" s="41">
        <v>0</v>
      </c>
    </row>
    <row r="217" spans="1:14" ht="12.75">
      <c r="A217" s="64">
        <v>48304</v>
      </c>
      <c r="B217" s="67"/>
      <c r="C217" s="29">
        <v>190</v>
      </c>
      <c r="D217" s="33">
        <v>8308006.159999993</v>
      </c>
      <c r="E217" s="33">
        <v>70054.51</v>
      </c>
      <c r="F217" s="33">
        <v>31917.38</v>
      </c>
      <c r="G217" s="33">
        <v>101971.89</v>
      </c>
      <c r="I217" s="41">
        <v>101914.13739460963</v>
      </c>
      <c r="J217" s="41">
        <v>21079.700967486657</v>
      </c>
      <c r="K217" s="41">
        <f t="shared" si="4"/>
        <v>266420.12335294584</v>
      </c>
      <c r="L217" s="41">
        <v>80834.43642712297</v>
      </c>
      <c r="M217" s="41">
        <v>6378828.79467282</v>
      </c>
      <c r="N217" s="41">
        <v>0</v>
      </c>
    </row>
    <row r="218" spans="1:14" ht="12.75">
      <c r="A218" s="64">
        <v>48334</v>
      </c>
      <c r="B218" s="67"/>
      <c r="C218" s="32">
        <v>191</v>
      </c>
      <c r="D218" s="33">
        <v>8236664.369999993</v>
      </c>
      <c r="E218" s="33">
        <v>71341.79</v>
      </c>
      <c r="F218" s="33">
        <v>30630.1</v>
      </c>
      <c r="G218" s="33">
        <v>101971.88999999998</v>
      </c>
      <c r="I218" s="41">
        <v>101916.69976908067</v>
      </c>
      <c r="J218" s="41">
        <v>20144.434285544623</v>
      </c>
      <c r="K218" s="41">
        <f t="shared" si="4"/>
        <v>263334.20864076156</v>
      </c>
      <c r="L218" s="41">
        <v>81772.26548353606</v>
      </c>
      <c r="M218" s="41">
        <v>6297056.529189284</v>
      </c>
      <c r="N218" s="41">
        <v>0</v>
      </c>
    </row>
    <row r="219" spans="1:14" ht="12.75">
      <c r="A219" s="64">
        <v>48365</v>
      </c>
      <c r="B219" s="67"/>
      <c r="C219" s="29">
        <v>192</v>
      </c>
      <c r="D219" s="33">
        <v>8166072.349999993</v>
      </c>
      <c r="E219" s="33">
        <v>70592.02</v>
      </c>
      <c r="F219" s="33">
        <v>31379.87</v>
      </c>
      <c r="G219" s="33">
        <v>101971.89</v>
      </c>
      <c r="I219" s="41">
        <v>101915.59117948251</v>
      </c>
      <c r="J219" s="41">
        <v>20549.069488885216</v>
      </c>
      <c r="K219" s="41">
        <f t="shared" si="4"/>
        <v>260136.24398560647</v>
      </c>
      <c r="L219" s="41">
        <v>81366.52169059729</v>
      </c>
      <c r="M219" s="41">
        <v>6215690.007498687</v>
      </c>
      <c r="N219" s="41">
        <v>0</v>
      </c>
    </row>
    <row r="220" spans="1:14" ht="12.75">
      <c r="A220" s="64">
        <v>48395</v>
      </c>
      <c r="B220" s="67"/>
      <c r="C220" s="32">
        <v>193</v>
      </c>
      <c r="D220" s="33">
        <v>8094208.389999993</v>
      </c>
      <c r="E220" s="33">
        <v>71863.96</v>
      </c>
      <c r="F220" s="33">
        <v>30107.93</v>
      </c>
      <c r="G220" s="33">
        <v>101971.89000000001</v>
      </c>
      <c r="I220" s="41">
        <v>101918.11126131946</v>
      </c>
      <c r="J220" s="41">
        <v>19629.23961839863</v>
      </c>
      <c r="K220" s="41">
        <f t="shared" si="4"/>
        <v>257032.19486299393</v>
      </c>
      <c r="L220" s="41">
        <v>82288.87164292083</v>
      </c>
      <c r="M220" s="41">
        <v>6133401.135855766</v>
      </c>
      <c r="N220" s="41">
        <v>0</v>
      </c>
    </row>
    <row r="221" spans="1:14" ht="12.75">
      <c r="A221" s="64">
        <v>48426</v>
      </c>
      <c r="B221" s="67"/>
      <c r="C221" s="29">
        <v>194</v>
      </c>
      <c r="D221" s="33">
        <v>8023074.7899999935</v>
      </c>
      <c r="E221" s="33">
        <v>71133.6</v>
      </c>
      <c r="F221" s="33">
        <v>30838.29</v>
      </c>
      <c r="G221" s="33">
        <v>101971.89000000001</v>
      </c>
      <c r="I221" s="41">
        <v>101917.05434017885</v>
      </c>
      <c r="J221" s="41">
        <v>20015.01583472908</v>
      </c>
      <c r="K221" s="41">
        <f t="shared" si="4"/>
        <v>253815.43197724226</v>
      </c>
      <c r="L221" s="41">
        <v>81902.03850544976</v>
      </c>
      <c r="M221" s="41">
        <v>6051499.097350316</v>
      </c>
      <c r="N221" s="41">
        <v>0</v>
      </c>
    </row>
    <row r="222" spans="1:14" ht="12.75">
      <c r="A222" s="64">
        <v>48457</v>
      </c>
      <c r="B222" s="67"/>
      <c r="C222" s="32">
        <v>195</v>
      </c>
      <c r="D222" s="33">
        <v>7951670.7499999935</v>
      </c>
      <c r="E222" s="33">
        <v>71404.04</v>
      </c>
      <c r="F222" s="33">
        <v>30567.85</v>
      </c>
      <c r="G222" s="33">
        <v>101971.88999999998</v>
      </c>
      <c r="I222" s="41">
        <v>101917.78658518002</v>
      </c>
      <c r="J222" s="41">
        <v>19747.746409287458</v>
      </c>
      <c r="K222" s="41">
        <f t="shared" si="4"/>
        <v>250589.05480795802</v>
      </c>
      <c r="L222" s="41">
        <v>82170.04017589256</v>
      </c>
      <c r="M222" s="41">
        <v>5969329.057174424</v>
      </c>
      <c r="N222" s="41">
        <v>0</v>
      </c>
    </row>
    <row r="223" spans="1:14" ht="12.75">
      <c r="A223" s="64">
        <v>48487</v>
      </c>
      <c r="B223" s="67"/>
      <c r="C223" s="29">
        <v>196</v>
      </c>
      <c r="D223" s="33">
        <v>7879017.939999994</v>
      </c>
      <c r="E223" s="33">
        <v>72652.81</v>
      </c>
      <c r="F223" s="33">
        <v>29319.08</v>
      </c>
      <c r="G223" s="33">
        <v>101971.89</v>
      </c>
      <c r="I223" s="41">
        <v>101920.2427995964</v>
      </c>
      <c r="J223" s="41">
        <v>18851.228147315403</v>
      </c>
      <c r="K223" s="41">
        <f t="shared" si="4"/>
        <v>247457.41973096874</v>
      </c>
      <c r="L223" s="41">
        <v>83069.014652281</v>
      </c>
      <c r="M223" s="41">
        <v>5886260.042522143</v>
      </c>
      <c r="N223" s="41">
        <v>0</v>
      </c>
    </row>
    <row r="224" spans="1:14" ht="12.75">
      <c r="A224" s="64">
        <v>48518</v>
      </c>
      <c r="B224" s="67"/>
      <c r="C224" s="32">
        <v>197</v>
      </c>
      <c r="D224" s="33">
        <v>7807066.159999994</v>
      </c>
      <c r="E224" s="33">
        <v>71951.78</v>
      </c>
      <c r="F224" s="33">
        <v>30020.11</v>
      </c>
      <c r="G224" s="33">
        <v>101971.89</v>
      </c>
      <c r="I224" s="41">
        <v>101919.26390459857</v>
      </c>
      <c r="J224" s="41">
        <v>19208.52482151826</v>
      </c>
      <c r="K224" s="41">
        <f t="shared" si="4"/>
        <v>244212.06109165476</v>
      </c>
      <c r="L224" s="41">
        <v>82710.73908308032</v>
      </c>
      <c r="M224" s="41">
        <v>5803549.303439062</v>
      </c>
      <c r="N224" s="41">
        <v>0</v>
      </c>
    </row>
    <row r="225" spans="1:14" ht="12.75">
      <c r="A225" s="64">
        <v>48548</v>
      </c>
      <c r="B225" s="67"/>
      <c r="C225" s="29">
        <v>198</v>
      </c>
      <c r="D225" s="33">
        <v>7733881.239999994</v>
      </c>
      <c r="E225" s="33">
        <v>73184.92</v>
      </c>
      <c r="F225" s="33">
        <v>28786.97</v>
      </c>
      <c r="G225" s="33">
        <v>101971.89</v>
      </c>
      <c r="I225" s="41">
        <v>101921.67714172798</v>
      </c>
      <c r="J225" s="41">
        <v>18327.693269285013</v>
      </c>
      <c r="K225" s="41">
        <f t="shared" si="4"/>
        <v>241061.99674213212</v>
      </c>
      <c r="L225" s="41">
        <v>83593.98387244297</v>
      </c>
      <c r="M225" s="41">
        <v>5719955.319566619</v>
      </c>
      <c r="N225" s="41">
        <v>0</v>
      </c>
    </row>
    <row r="226" spans="1:14" ht="12.75">
      <c r="A226" s="64">
        <v>48579</v>
      </c>
      <c r="B226" s="67"/>
      <c r="C226" s="32">
        <v>199</v>
      </c>
      <c r="D226" s="33">
        <v>7661377.559999994</v>
      </c>
      <c r="E226" s="33">
        <v>72503.68</v>
      </c>
      <c r="F226" s="33">
        <v>29468.21</v>
      </c>
      <c r="G226" s="33">
        <v>101971.88999999998</v>
      </c>
      <c r="I226" s="41">
        <v>101920.75075162074</v>
      </c>
      <c r="J226" s="41">
        <v>18665.825658424856</v>
      </c>
      <c r="K226" s="41">
        <f t="shared" si="4"/>
        <v>237797.5342165253</v>
      </c>
      <c r="L226" s="41">
        <v>83254.92509319588</v>
      </c>
      <c r="M226" s="41">
        <v>5636700.394473422</v>
      </c>
      <c r="N226" s="41">
        <v>0</v>
      </c>
    </row>
    <row r="227" spans="1:14" ht="12.75">
      <c r="A227" s="64">
        <v>48610</v>
      </c>
      <c r="B227" s="67"/>
      <c r="C227" s="29">
        <v>200</v>
      </c>
      <c r="D227" s="33">
        <v>7588598.169999994</v>
      </c>
      <c r="E227" s="33">
        <v>72779.39</v>
      </c>
      <c r="F227" s="33">
        <v>29192.5</v>
      </c>
      <c r="G227" s="33">
        <v>101971.89</v>
      </c>
      <c r="I227" s="41">
        <v>101971.89</v>
      </c>
      <c r="J227" s="41">
        <v>18444.5362908047</v>
      </c>
      <c r="K227" s="41">
        <f t="shared" si="4"/>
        <v>234632.89943986683</v>
      </c>
      <c r="L227" s="41">
        <v>83527.3537091953</v>
      </c>
      <c r="M227" s="41">
        <v>5553173.040764227</v>
      </c>
      <c r="N227" s="41">
        <v>0</v>
      </c>
    </row>
    <row r="228" spans="1:14" ht="12.75">
      <c r="A228" s="64">
        <v>48638</v>
      </c>
      <c r="B228" s="67"/>
      <c r="C228" s="32">
        <v>201</v>
      </c>
      <c r="D228" s="33">
        <v>7512743.719999994</v>
      </c>
      <c r="E228" s="33">
        <v>75854.45</v>
      </c>
      <c r="F228" s="33">
        <v>26117.44</v>
      </c>
      <c r="G228" s="33">
        <v>101971.89</v>
      </c>
      <c r="I228" s="41">
        <v>101971.89</v>
      </c>
      <c r="J228" s="41">
        <v>16412.711431592048</v>
      </c>
      <c r="K228" s="41">
        <f t="shared" si="4"/>
        <v>231075.72622327198</v>
      </c>
      <c r="L228" s="41">
        <v>85559.17856840795</v>
      </c>
      <c r="M228" s="41">
        <v>5467613.862195819</v>
      </c>
      <c r="N228" s="41">
        <v>0</v>
      </c>
    </row>
    <row r="229" spans="1:14" ht="12.75">
      <c r="A229" s="64">
        <v>48669</v>
      </c>
      <c r="B229" s="67"/>
      <c r="C229" s="29">
        <v>202</v>
      </c>
      <c r="D229" s="33">
        <v>7439398.959999994</v>
      </c>
      <c r="E229" s="33">
        <v>73344.76</v>
      </c>
      <c r="F229" s="33">
        <v>28627.13</v>
      </c>
      <c r="G229" s="33">
        <v>101971.89</v>
      </c>
      <c r="I229" s="41">
        <v>101971.89</v>
      </c>
      <c r="J229" s="41">
        <v>17891.24758240743</v>
      </c>
      <c r="K229" s="41">
        <f t="shared" si="4"/>
        <v>227887.27283819276</v>
      </c>
      <c r="L229" s="41">
        <v>84080.64241759256</v>
      </c>
      <c r="M229" s="41">
        <v>5383533.219778226</v>
      </c>
      <c r="N229" s="41">
        <v>0</v>
      </c>
    </row>
    <row r="230" spans="1:14" ht="12.75">
      <c r="A230" s="64">
        <v>48699</v>
      </c>
      <c r="B230" s="67"/>
      <c r="C230" s="32">
        <v>203</v>
      </c>
      <c r="D230" s="33">
        <v>7364860.799999994</v>
      </c>
      <c r="E230" s="33">
        <v>74538.16</v>
      </c>
      <c r="F230" s="33">
        <v>27433.73</v>
      </c>
      <c r="G230" s="33">
        <v>101971.89</v>
      </c>
      <c r="I230" s="41">
        <v>101971.89</v>
      </c>
      <c r="J230" s="41">
        <v>17047.855195964377</v>
      </c>
      <c r="K230" s="41">
        <f t="shared" si="4"/>
        <v>224790.69374861245</v>
      </c>
      <c r="L230" s="41">
        <v>84924.03480403562</v>
      </c>
      <c r="M230" s="41">
        <v>5298609.18497419</v>
      </c>
      <c r="N230" s="41">
        <v>0</v>
      </c>
    </row>
    <row r="231" spans="1:14" ht="12.75">
      <c r="A231" s="64">
        <v>48730</v>
      </c>
      <c r="B231" s="67"/>
      <c r="C231" s="29">
        <v>204</v>
      </c>
      <c r="D231" s="33">
        <v>7290953.569999994</v>
      </c>
      <c r="E231" s="33">
        <v>73907.23</v>
      </c>
      <c r="F231" s="33">
        <v>28064.66</v>
      </c>
      <c r="G231" s="33">
        <v>101971.89</v>
      </c>
      <c r="I231" s="41">
        <v>101971.89000000001</v>
      </c>
      <c r="J231" s="41">
        <v>17338.22672194332</v>
      </c>
      <c r="K231" s="41">
        <f t="shared" si="4"/>
        <v>221579.8509816706</v>
      </c>
      <c r="L231" s="41">
        <v>84633.66327805669</v>
      </c>
      <c r="M231" s="41">
        <v>5213975.521696134</v>
      </c>
      <c r="N231" s="41">
        <v>0</v>
      </c>
    </row>
    <row r="232" spans="1:14" ht="12.75">
      <c r="A232" s="64">
        <v>48760</v>
      </c>
      <c r="B232" s="67"/>
      <c r="C232" s="32">
        <v>205</v>
      </c>
      <c r="D232" s="33">
        <v>7215868.989999994</v>
      </c>
      <c r="E232" s="33">
        <v>75084.58</v>
      </c>
      <c r="F232" s="33">
        <v>26887.31</v>
      </c>
      <c r="G232" s="33">
        <v>101971.89</v>
      </c>
      <c r="I232" s="41">
        <v>101971.89</v>
      </c>
      <c r="J232" s="41">
        <v>16510.922485371088</v>
      </c>
      <c r="K232" s="41">
        <f aca="true" t="shared" si="5" ref="K232:K295">SUM(J221:J232)</f>
        <v>218461.53384864304</v>
      </c>
      <c r="L232" s="41">
        <v>85460.96751462891</v>
      </c>
      <c r="M232" s="41">
        <v>5128514.554181505</v>
      </c>
      <c r="N232" s="41">
        <v>0</v>
      </c>
    </row>
    <row r="233" spans="1:14" ht="12.75">
      <c r="A233" s="64">
        <v>48791</v>
      </c>
      <c r="B233" s="67"/>
      <c r="C233" s="29">
        <v>206</v>
      </c>
      <c r="D233" s="33">
        <v>7141395.029999994</v>
      </c>
      <c r="E233" s="33">
        <v>74473.96</v>
      </c>
      <c r="F233" s="33">
        <v>27497.93</v>
      </c>
      <c r="G233" s="33">
        <v>101971.89000000001</v>
      </c>
      <c r="I233" s="41">
        <v>101971.89000000001</v>
      </c>
      <c r="J233" s="41">
        <v>16781.63929118281</v>
      </c>
      <c r="K233" s="41">
        <f t="shared" si="5"/>
        <v>215228.15730509674</v>
      </c>
      <c r="L233" s="41">
        <v>85190.2507088172</v>
      </c>
      <c r="M233" s="41">
        <v>5043324.3034726875</v>
      </c>
      <c r="N233" s="41">
        <v>0</v>
      </c>
    </row>
    <row r="234" spans="1:14" ht="12.75">
      <c r="A234" s="64">
        <v>48822</v>
      </c>
      <c r="B234" s="67"/>
      <c r="C234" s="32">
        <v>207</v>
      </c>
      <c r="D234" s="33">
        <v>7066637.769999994</v>
      </c>
      <c r="E234" s="33">
        <v>74757.26</v>
      </c>
      <c r="F234" s="33">
        <v>27214.63</v>
      </c>
      <c r="G234" s="33">
        <v>101971.89</v>
      </c>
      <c r="I234" s="41">
        <v>101971.89000000001</v>
      </c>
      <c r="J234" s="41">
        <v>16502.87785969674</v>
      </c>
      <c r="K234" s="41">
        <f t="shared" si="5"/>
        <v>211983.28875550604</v>
      </c>
      <c r="L234" s="41">
        <v>85469.01214030327</v>
      </c>
      <c r="M234" s="41">
        <v>4957855.291332385</v>
      </c>
      <c r="N234" s="41">
        <v>0</v>
      </c>
    </row>
    <row r="235" spans="1:14" ht="12.75">
      <c r="A235" s="64">
        <v>48852</v>
      </c>
      <c r="B235" s="67"/>
      <c r="C235" s="29">
        <v>208</v>
      </c>
      <c r="D235" s="33">
        <v>6990727.419999994</v>
      </c>
      <c r="E235" s="33">
        <v>75910.35</v>
      </c>
      <c r="F235" s="33">
        <v>26061.54</v>
      </c>
      <c r="G235" s="33">
        <v>101971.89000000001</v>
      </c>
      <c r="I235" s="41">
        <v>101971.89000000001</v>
      </c>
      <c r="J235" s="41">
        <v>15699.875089219218</v>
      </c>
      <c r="K235" s="41">
        <f t="shared" si="5"/>
        <v>208831.93569740988</v>
      </c>
      <c r="L235" s="41">
        <v>86272.0149107808</v>
      </c>
      <c r="M235" s="41">
        <v>4871583.276421604</v>
      </c>
      <c r="N235" s="41">
        <v>0</v>
      </c>
    </row>
    <row r="236" spans="1:14" ht="12.75">
      <c r="A236" s="64">
        <v>48883</v>
      </c>
      <c r="B236" s="67"/>
      <c r="C236" s="32">
        <v>209</v>
      </c>
      <c r="D236" s="33">
        <v>6915396.959999994</v>
      </c>
      <c r="E236" s="33">
        <v>75330.46</v>
      </c>
      <c r="F236" s="33">
        <v>26641.43</v>
      </c>
      <c r="G236" s="33">
        <v>101971.89000000001</v>
      </c>
      <c r="I236" s="41">
        <v>101971.89000000001</v>
      </c>
      <c r="J236" s="41">
        <v>15940.903054512914</v>
      </c>
      <c r="K236" s="41">
        <f t="shared" si="5"/>
        <v>205564.31393040452</v>
      </c>
      <c r="L236" s="41">
        <v>86030.9869454871</v>
      </c>
      <c r="M236" s="41">
        <v>4785552.289476117</v>
      </c>
      <c r="N236" s="41">
        <v>0</v>
      </c>
    </row>
    <row r="237" spans="1:14" ht="12.75">
      <c r="A237" s="64">
        <v>48913</v>
      </c>
      <c r="B237" s="67"/>
      <c r="C237" s="29">
        <v>210</v>
      </c>
      <c r="D237" s="33">
        <v>6838929.759999994</v>
      </c>
      <c r="E237" s="33">
        <v>76467.2</v>
      </c>
      <c r="F237" s="33">
        <v>25504.69</v>
      </c>
      <c r="G237" s="33">
        <v>101971.89</v>
      </c>
      <c r="I237" s="41">
        <v>101971.89</v>
      </c>
      <c r="J237" s="41">
        <v>15154.248916674373</v>
      </c>
      <c r="K237" s="41">
        <f t="shared" si="5"/>
        <v>202390.8695777939</v>
      </c>
      <c r="L237" s="41">
        <v>86817.64108332562</v>
      </c>
      <c r="M237" s="41">
        <v>4698734.648392792</v>
      </c>
      <c r="N237" s="41">
        <v>0</v>
      </c>
    </row>
    <row r="238" spans="1:14" ht="12.75">
      <c r="A238" s="64">
        <v>48944</v>
      </c>
      <c r="B238" s="67"/>
      <c r="C238" s="32">
        <v>211</v>
      </c>
      <c r="D238" s="33">
        <v>6763021.759999994</v>
      </c>
      <c r="E238" s="33">
        <v>75908</v>
      </c>
      <c r="F238" s="33">
        <v>26063.89</v>
      </c>
      <c r="G238" s="33">
        <v>101971.89</v>
      </c>
      <c r="I238" s="41">
        <v>101971.88999999998</v>
      </c>
      <c r="J238" s="41">
        <v>15375.30393279641</v>
      </c>
      <c r="K238" s="41">
        <f t="shared" si="5"/>
        <v>199100.34785216543</v>
      </c>
      <c r="L238" s="41">
        <v>86596.58606720358</v>
      </c>
      <c r="M238" s="41">
        <v>4612138.062325588</v>
      </c>
      <c r="N238" s="41">
        <v>0</v>
      </c>
    </row>
    <row r="239" spans="1:14" ht="12.75">
      <c r="A239" s="64">
        <v>48975</v>
      </c>
      <c r="B239" s="67"/>
      <c r="C239" s="29">
        <v>212</v>
      </c>
      <c r="D239" s="33">
        <v>6686824.959999994</v>
      </c>
      <c r="E239" s="33">
        <v>76196.8</v>
      </c>
      <c r="F239" s="33">
        <v>25775.09</v>
      </c>
      <c r="G239" s="33">
        <v>101971.89</v>
      </c>
      <c r="I239" s="41">
        <v>101971.89</v>
      </c>
      <c r="J239" s="41">
        <v>15091.940659498729</v>
      </c>
      <c r="K239" s="41">
        <f t="shared" si="5"/>
        <v>195747.7522208595</v>
      </c>
      <c r="L239" s="41">
        <v>86879.94934050128</v>
      </c>
      <c r="M239" s="41">
        <v>4525258.112985088</v>
      </c>
      <c r="N239" s="41">
        <v>0</v>
      </c>
    </row>
    <row r="240" spans="1:14" ht="12.75">
      <c r="A240" s="64">
        <v>49003</v>
      </c>
      <c r="B240" s="67"/>
      <c r="C240" s="32">
        <v>213</v>
      </c>
      <c r="D240" s="33">
        <v>6607871.929999994</v>
      </c>
      <c r="E240" s="33">
        <v>78953.03</v>
      </c>
      <c r="F240" s="33">
        <v>23018.86</v>
      </c>
      <c r="G240" s="33">
        <v>101971.89</v>
      </c>
      <c r="I240" s="41">
        <v>101971.89</v>
      </c>
      <c r="J240" s="41">
        <v>13374.651756155929</v>
      </c>
      <c r="K240" s="41">
        <f t="shared" si="5"/>
        <v>192709.69254542334</v>
      </c>
      <c r="L240" s="41">
        <v>88597.23824384407</v>
      </c>
      <c r="M240" s="41">
        <v>4436660.874741243</v>
      </c>
      <c r="N240" s="41">
        <v>0</v>
      </c>
    </row>
    <row r="241" spans="1:14" ht="12.75">
      <c r="A241" s="64">
        <v>49034</v>
      </c>
      <c r="B241" s="67"/>
      <c r="C241" s="29">
        <v>214</v>
      </c>
      <c r="D241" s="33">
        <v>6531084.669999994</v>
      </c>
      <c r="E241" s="33">
        <v>76787.26</v>
      </c>
      <c r="F241" s="33">
        <v>25184.63</v>
      </c>
      <c r="G241" s="33">
        <v>101971.89</v>
      </c>
      <c r="I241" s="41">
        <v>101971.89</v>
      </c>
      <c r="J241" s="41">
        <v>14517.740306792179</v>
      </c>
      <c r="K241" s="41">
        <f t="shared" si="5"/>
        <v>189336.18526980808</v>
      </c>
      <c r="L241" s="41">
        <v>87454.14969320782</v>
      </c>
      <c r="M241" s="41">
        <v>4349206.725048035</v>
      </c>
      <c r="N241" s="41">
        <v>0</v>
      </c>
    </row>
    <row r="242" spans="1:14" ht="12.75">
      <c r="A242" s="64">
        <v>49064</v>
      </c>
      <c r="B242" s="67"/>
      <c r="C242" s="32">
        <v>215</v>
      </c>
      <c r="D242" s="33">
        <v>6453202.219999994</v>
      </c>
      <c r="E242" s="33">
        <v>77882.45</v>
      </c>
      <c r="F242" s="33">
        <v>24089.44</v>
      </c>
      <c r="G242" s="33">
        <v>101971.89</v>
      </c>
      <c r="I242" s="41">
        <v>101971.89</v>
      </c>
      <c r="J242" s="41">
        <v>13772.487962652112</v>
      </c>
      <c r="K242" s="41">
        <f t="shared" si="5"/>
        <v>186060.81803649582</v>
      </c>
      <c r="L242" s="41">
        <v>88199.40203734789</v>
      </c>
      <c r="M242" s="41">
        <v>4261007.323010688</v>
      </c>
      <c r="N242" s="41">
        <v>0</v>
      </c>
    </row>
    <row r="243" spans="1:14" ht="12.75">
      <c r="A243" s="64">
        <v>49095</v>
      </c>
      <c r="B243" s="67"/>
      <c r="C243" s="29">
        <v>216</v>
      </c>
      <c r="D243" s="33">
        <v>6375826.359999994</v>
      </c>
      <c r="E243" s="33">
        <v>77375.86</v>
      </c>
      <c r="F243" s="33">
        <v>24596.03</v>
      </c>
      <c r="G243" s="33">
        <v>101971.89</v>
      </c>
      <c r="I243" s="41">
        <v>101971.89</v>
      </c>
      <c r="J243" s="41">
        <v>13942.962851407196</v>
      </c>
      <c r="K243" s="41">
        <f t="shared" si="5"/>
        <v>182665.5541659597</v>
      </c>
      <c r="L243" s="41">
        <v>88028.9271485928</v>
      </c>
      <c r="M243" s="41">
        <v>4172978.395862095</v>
      </c>
      <c r="N243" s="41">
        <v>0</v>
      </c>
    </row>
    <row r="244" spans="1:14" ht="12.75">
      <c r="A244" s="64">
        <v>49125</v>
      </c>
      <c r="B244" s="67"/>
      <c r="C244" s="32">
        <v>217</v>
      </c>
      <c r="D244" s="33">
        <v>6297372.109999994</v>
      </c>
      <c r="E244" s="33">
        <v>78454.25</v>
      </c>
      <c r="F244" s="33">
        <v>23517.64</v>
      </c>
      <c r="G244" s="33">
        <v>101971.89</v>
      </c>
      <c r="I244" s="41">
        <v>101971.89</v>
      </c>
      <c r="J244" s="41">
        <v>13214.431586896633</v>
      </c>
      <c r="K244" s="41">
        <f t="shared" si="5"/>
        <v>179369.0632674852</v>
      </c>
      <c r="L244" s="41">
        <v>88757.45841310336</v>
      </c>
      <c r="M244" s="41">
        <v>4084220.9374489915</v>
      </c>
      <c r="N244" s="41">
        <v>0</v>
      </c>
    </row>
    <row r="245" spans="1:14" ht="12.75">
      <c r="A245" s="64">
        <v>49156</v>
      </c>
      <c r="B245" s="67"/>
      <c r="C245" s="29">
        <v>218</v>
      </c>
      <c r="D245" s="33">
        <v>6219403.169999993</v>
      </c>
      <c r="E245" s="33">
        <v>77968.94</v>
      </c>
      <c r="F245" s="33">
        <v>24002.95</v>
      </c>
      <c r="G245" s="33">
        <v>101971.89</v>
      </c>
      <c r="I245" s="41">
        <v>101971.88999999998</v>
      </c>
      <c r="J245" s="41">
        <v>13364.478511985864</v>
      </c>
      <c r="K245" s="41">
        <f t="shared" si="5"/>
        <v>175951.90248828827</v>
      </c>
      <c r="L245" s="41">
        <v>88607.41148801413</v>
      </c>
      <c r="M245" s="41">
        <v>3995613.525960977</v>
      </c>
      <c r="N245" s="41">
        <v>0</v>
      </c>
    </row>
    <row r="246" spans="1:14" ht="12.75">
      <c r="A246" s="64">
        <v>49187</v>
      </c>
      <c r="B246" s="67"/>
      <c r="C246" s="32">
        <v>219</v>
      </c>
      <c r="D246" s="33">
        <v>6141137.479999993</v>
      </c>
      <c r="E246" s="33">
        <v>78265.69</v>
      </c>
      <c r="F246" s="33">
        <v>23706.2</v>
      </c>
      <c r="G246" s="33">
        <v>101971.89</v>
      </c>
      <c r="I246" s="41">
        <v>101971.89</v>
      </c>
      <c r="J246" s="41">
        <v>13074.535371061198</v>
      </c>
      <c r="K246" s="41">
        <f t="shared" si="5"/>
        <v>172523.55999965273</v>
      </c>
      <c r="L246" s="41">
        <v>88897.3546289388</v>
      </c>
      <c r="M246" s="41">
        <v>3906716.1713320385</v>
      </c>
      <c r="N246" s="41">
        <v>0</v>
      </c>
    </row>
    <row r="247" spans="1:14" ht="12.75">
      <c r="A247" s="64">
        <v>49217</v>
      </c>
      <c r="B247" s="67"/>
      <c r="C247" s="29">
        <v>220</v>
      </c>
      <c r="D247" s="33">
        <v>6061818.799999993</v>
      </c>
      <c r="E247" s="33">
        <v>79318.68</v>
      </c>
      <c r="F247" s="33">
        <v>22653.21</v>
      </c>
      <c r="G247" s="33">
        <v>101971.88999999998</v>
      </c>
      <c r="I247" s="41">
        <v>101971.88999999998</v>
      </c>
      <c r="J247" s="41">
        <v>12371.267875884787</v>
      </c>
      <c r="K247" s="41">
        <f t="shared" si="5"/>
        <v>169194.95278631835</v>
      </c>
      <c r="L247" s="41">
        <v>89600.6221241152</v>
      </c>
      <c r="M247" s="41">
        <v>3817115.5492079235</v>
      </c>
      <c r="N247" s="41">
        <v>0</v>
      </c>
    </row>
    <row r="248" spans="1:14" ht="12.75">
      <c r="A248" s="64">
        <v>49248</v>
      </c>
      <c r="B248" s="67"/>
      <c r="C248" s="32">
        <v>221</v>
      </c>
      <c r="D248" s="33">
        <v>5982953.279999994</v>
      </c>
      <c r="E248" s="33">
        <v>78865.52</v>
      </c>
      <c r="F248" s="33">
        <v>23106.37</v>
      </c>
      <c r="G248" s="33">
        <v>101971.89</v>
      </c>
      <c r="I248" s="41">
        <v>101971.89</v>
      </c>
      <c r="J248" s="41">
        <v>12490.450324908148</v>
      </c>
      <c r="K248" s="41">
        <f t="shared" si="5"/>
        <v>165744.5000567136</v>
      </c>
      <c r="L248" s="41">
        <v>89481.43967509185</v>
      </c>
      <c r="M248" s="41">
        <v>3727634.1095328317</v>
      </c>
      <c r="N248" s="41">
        <v>0</v>
      </c>
    </row>
    <row r="249" spans="1:14" ht="12.75">
      <c r="A249" s="64">
        <v>49278</v>
      </c>
      <c r="B249" s="67"/>
      <c r="C249" s="29">
        <v>222</v>
      </c>
      <c r="D249" s="33">
        <v>5903051.879999993</v>
      </c>
      <c r="E249" s="33">
        <v>79901.4</v>
      </c>
      <c r="F249" s="33">
        <v>22070.49</v>
      </c>
      <c r="G249" s="33">
        <v>101971.89</v>
      </c>
      <c r="I249" s="41">
        <v>101971.89</v>
      </c>
      <c r="J249" s="41">
        <v>11804.1746801873</v>
      </c>
      <c r="K249" s="41">
        <f t="shared" si="5"/>
        <v>162394.42582022652</v>
      </c>
      <c r="L249" s="41">
        <v>90167.7153198127</v>
      </c>
      <c r="M249" s="41">
        <v>3637466.394213019</v>
      </c>
      <c r="N249" s="41">
        <v>0</v>
      </c>
    </row>
    <row r="250" spans="1:14" ht="12.75">
      <c r="A250" s="64">
        <v>49309</v>
      </c>
      <c r="B250" s="67"/>
      <c r="C250" s="32">
        <v>223</v>
      </c>
      <c r="D250" s="33">
        <v>5823581.979999993</v>
      </c>
      <c r="E250" s="33">
        <v>79469.9</v>
      </c>
      <c r="F250" s="33">
        <v>22501.99</v>
      </c>
      <c r="G250" s="33">
        <v>101971.89</v>
      </c>
      <c r="I250" s="41">
        <v>101971.89</v>
      </c>
      <c r="J250" s="41">
        <v>11902.598367730378</v>
      </c>
      <c r="K250" s="41">
        <f t="shared" si="5"/>
        <v>158921.7202551605</v>
      </c>
      <c r="L250" s="41">
        <v>90069.29163226963</v>
      </c>
      <c r="M250" s="41">
        <v>3547397.1025807494</v>
      </c>
      <c r="N250" s="41">
        <v>0</v>
      </c>
    </row>
    <row r="251" spans="1:14" ht="12.75">
      <c r="A251" s="64">
        <v>49340</v>
      </c>
      <c r="B251" s="67"/>
      <c r="C251" s="29">
        <v>224</v>
      </c>
      <c r="D251" s="33">
        <v>5743809.549999993</v>
      </c>
      <c r="E251" s="33">
        <v>79772.43</v>
      </c>
      <c r="F251" s="33">
        <v>22199.46</v>
      </c>
      <c r="G251" s="33">
        <v>101971.88999999998</v>
      </c>
      <c r="I251" s="41">
        <v>101971.88999999998</v>
      </c>
      <c r="J251" s="41">
        <v>11607.871630111453</v>
      </c>
      <c r="K251" s="41">
        <f t="shared" si="5"/>
        <v>155437.65122577318</v>
      </c>
      <c r="L251" s="41">
        <v>90364.01836988854</v>
      </c>
      <c r="M251" s="41">
        <v>3457033.084210861</v>
      </c>
      <c r="N251" s="41">
        <v>0</v>
      </c>
    </row>
    <row r="252" spans="1:14" ht="12.75">
      <c r="A252" s="64">
        <v>49368</v>
      </c>
      <c r="B252" s="67"/>
      <c r="C252" s="32">
        <v>225</v>
      </c>
      <c r="D252" s="33">
        <v>5661614.479999993</v>
      </c>
      <c r="E252" s="33">
        <v>82195.07</v>
      </c>
      <c r="F252" s="33">
        <v>19776.82</v>
      </c>
      <c r="G252" s="33">
        <v>101971.89000000001</v>
      </c>
      <c r="I252" s="41">
        <v>101971.89000000001</v>
      </c>
      <c r="J252" s="41">
        <v>10217.453337778767</v>
      </c>
      <c r="K252" s="41">
        <f t="shared" si="5"/>
        <v>152280.452807396</v>
      </c>
      <c r="L252" s="41">
        <v>91754.43666222124</v>
      </c>
      <c r="M252" s="41">
        <v>3365278.6475486397</v>
      </c>
      <c r="N252" s="41">
        <v>0</v>
      </c>
    </row>
    <row r="253" spans="1:14" ht="12.75">
      <c r="A253" s="64">
        <v>49399</v>
      </c>
      <c r="B253" s="67"/>
      <c r="C253" s="29">
        <v>226</v>
      </c>
      <c r="D253" s="33">
        <v>5581225.339999993</v>
      </c>
      <c r="E253" s="33">
        <v>80389.14</v>
      </c>
      <c r="F253" s="33">
        <v>21582.75</v>
      </c>
      <c r="G253" s="33">
        <v>101971.89</v>
      </c>
      <c r="I253" s="41">
        <v>101971.89</v>
      </c>
      <c r="J253" s="41">
        <v>11011.939574478603</v>
      </c>
      <c r="K253" s="41">
        <f t="shared" si="5"/>
        <v>148774.65207508244</v>
      </c>
      <c r="L253" s="41">
        <v>90959.9504255214</v>
      </c>
      <c r="M253" s="41">
        <v>3274318.697123118</v>
      </c>
      <c r="N253" s="41">
        <v>0</v>
      </c>
    </row>
    <row r="254" spans="1:14" ht="12.75">
      <c r="A254" s="64">
        <v>49429</v>
      </c>
      <c r="B254" s="67"/>
      <c r="C254" s="32">
        <v>227</v>
      </c>
      <c r="D254" s="33">
        <v>5499843.7899999935</v>
      </c>
      <c r="E254" s="33">
        <v>81381.55</v>
      </c>
      <c r="F254" s="33">
        <v>20590.34</v>
      </c>
      <c r="G254" s="33">
        <v>101971.89</v>
      </c>
      <c r="I254" s="41">
        <v>101971.89</v>
      </c>
      <c r="J254" s="41">
        <v>10368.675874223207</v>
      </c>
      <c r="K254" s="41">
        <f t="shared" si="5"/>
        <v>145370.8399866535</v>
      </c>
      <c r="L254" s="41">
        <v>91603.2141257768</v>
      </c>
      <c r="M254" s="41">
        <v>3182715.4829973415</v>
      </c>
      <c r="N254" s="41">
        <v>0</v>
      </c>
    </row>
    <row r="255" spans="1:14" ht="12.75">
      <c r="A255" s="64">
        <v>49460</v>
      </c>
      <c r="B255" s="67"/>
      <c r="C255" s="29">
        <v>228</v>
      </c>
      <c r="D255" s="33">
        <v>5418838.679999993</v>
      </c>
      <c r="E255" s="33">
        <v>81005.11</v>
      </c>
      <c r="F255" s="33">
        <v>20966.78</v>
      </c>
      <c r="G255" s="33">
        <v>101971.89</v>
      </c>
      <c r="I255" s="41">
        <v>101971.89</v>
      </c>
      <c r="J255" s="41">
        <v>10414.552330474633</v>
      </c>
      <c r="K255" s="41">
        <f t="shared" si="5"/>
        <v>141842.42946572095</v>
      </c>
      <c r="L255" s="41">
        <v>91557.33766952537</v>
      </c>
      <c r="M255" s="41">
        <v>3091158.1453278163</v>
      </c>
      <c r="N255" s="41">
        <v>0</v>
      </c>
    </row>
    <row r="256" spans="1:14" ht="12.75">
      <c r="A256" s="64">
        <v>49490</v>
      </c>
      <c r="B256" s="67"/>
      <c r="C256" s="32">
        <v>229</v>
      </c>
      <c r="D256" s="33">
        <v>5336858.739999993</v>
      </c>
      <c r="E256" s="33">
        <v>81979.94</v>
      </c>
      <c r="F256" s="33">
        <v>19991.95</v>
      </c>
      <c r="G256" s="33">
        <v>101971.89</v>
      </c>
      <c r="I256" s="41">
        <v>101971.88999999998</v>
      </c>
      <c r="J256" s="41">
        <v>9788.66746020475</v>
      </c>
      <c r="K256" s="41">
        <f t="shared" si="5"/>
        <v>138416.66533902907</v>
      </c>
      <c r="L256" s="41">
        <v>92183.22253979524</v>
      </c>
      <c r="M256" s="41">
        <v>2998974.922788021</v>
      </c>
      <c r="N256" s="41">
        <v>0</v>
      </c>
    </row>
    <row r="257" spans="1:14" ht="12.75">
      <c r="A257" s="64">
        <v>49521</v>
      </c>
      <c r="B257" s="67"/>
      <c r="C257" s="29">
        <v>230</v>
      </c>
      <c r="D257" s="33">
        <v>5255232.999999993</v>
      </c>
      <c r="E257" s="33">
        <v>81625.74</v>
      </c>
      <c r="F257" s="33">
        <v>20346.15</v>
      </c>
      <c r="G257" s="33">
        <v>101971.89000000001</v>
      </c>
      <c r="I257" s="41">
        <v>101971.89000000001</v>
      </c>
      <c r="J257" s="41">
        <v>9813.312386234136</v>
      </c>
      <c r="K257" s="41">
        <f t="shared" si="5"/>
        <v>134865.49921327736</v>
      </c>
      <c r="L257" s="41">
        <v>92158.57761376588</v>
      </c>
      <c r="M257" s="41">
        <v>2906816.3451742553</v>
      </c>
      <c r="N257" s="41">
        <v>0</v>
      </c>
    </row>
    <row r="258" spans="1:14" ht="12.75">
      <c r="A258" s="64">
        <v>49552</v>
      </c>
      <c r="B258" s="67"/>
      <c r="C258" s="32">
        <v>231</v>
      </c>
      <c r="D258" s="33">
        <v>5173296.439999993</v>
      </c>
      <c r="E258" s="33">
        <v>81936.56</v>
      </c>
      <c r="F258" s="33">
        <v>20035.33</v>
      </c>
      <c r="G258" s="33">
        <v>101971.89</v>
      </c>
      <c r="I258" s="41">
        <v>101971.89</v>
      </c>
      <c r="J258" s="41">
        <v>9511.749040597979</v>
      </c>
      <c r="K258" s="41">
        <f t="shared" si="5"/>
        <v>131302.71288281414</v>
      </c>
      <c r="L258" s="41">
        <v>92460.14095940202</v>
      </c>
      <c r="M258" s="41">
        <v>2814356.2042148532</v>
      </c>
      <c r="N258" s="41">
        <v>0</v>
      </c>
    </row>
    <row r="259" spans="1:14" ht="12.75">
      <c r="A259" s="64">
        <v>49582</v>
      </c>
      <c r="B259" s="67"/>
      <c r="C259" s="29">
        <v>232</v>
      </c>
      <c r="D259" s="33">
        <v>5090411.619999993</v>
      </c>
      <c r="E259" s="33">
        <v>82884.82</v>
      </c>
      <c r="F259" s="33">
        <v>19087.07</v>
      </c>
      <c r="G259" s="33">
        <v>101971.89000000001</v>
      </c>
      <c r="I259" s="41">
        <v>101971.89000000001</v>
      </c>
      <c r="J259" s="41">
        <v>8912.127980013702</v>
      </c>
      <c r="K259" s="41">
        <f t="shared" si="5"/>
        <v>127843.57298694304</v>
      </c>
      <c r="L259" s="41">
        <v>93059.76201998632</v>
      </c>
      <c r="M259" s="41">
        <v>2721296.442194867</v>
      </c>
      <c r="N259" s="41">
        <v>0</v>
      </c>
    </row>
    <row r="260" spans="1:14" ht="12.75">
      <c r="A260" s="64">
        <v>49613</v>
      </c>
      <c r="B260" s="67"/>
      <c r="C260" s="32">
        <v>233</v>
      </c>
      <c r="D260" s="33">
        <v>5007847.339999992</v>
      </c>
      <c r="E260" s="33">
        <v>82564.28</v>
      </c>
      <c r="F260" s="33">
        <v>19407.61</v>
      </c>
      <c r="G260" s="33">
        <v>101971.89</v>
      </c>
      <c r="I260" s="41">
        <v>101971.89000000001</v>
      </c>
      <c r="J260" s="41">
        <v>8904.686691404313</v>
      </c>
      <c r="K260" s="41">
        <f t="shared" si="5"/>
        <v>124257.80935343922</v>
      </c>
      <c r="L260" s="41">
        <v>93067.2033085957</v>
      </c>
      <c r="M260" s="41">
        <v>2628229.238886271</v>
      </c>
      <c r="N260" s="41">
        <v>0</v>
      </c>
    </row>
    <row r="261" spans="1:14" ht="12.75">
      <c r="A261" s="64">
        <v>49643</v>
      </c>
      <c r="B261" s="67"/>
      <c r="C261" s="29">
        <v>234</v>
      </c>
      <c r="D261" s="33">
        <v>4924352.7099999925</v>
      </c>
      <c r="E261" s="33">
        <v>83494.63</v>
      </c>
      <c r="F261" s="33">
        <v>18477.26</v>
      </c>
      <c r="G261" s="33">
        <v>101971.89</v>
      </c>
      <c r="I261" s="41">
        <v>101971.89</v>
      </c>
      <c r="J261" s="41">
        <v>8322.725923139858</v>
      </c>
      <c r="K261" s="41">
        <f t="shared" si="5"/>
        <v>120776.36059639178</v>
      </c>
      <c r="L261" s="41">
        <v>93649.16407686014</v>
      </c>
      <c r="M261" s="41">
        <v>2534580.074809411</v>
      </c>
      <c r="N261" s="41">
        <v>0</v>
      </c>
    </row>
    <row r="262" spans="1:14" ht="12.75">
      <c r="A262" s="64">
        <v>49674</v>
      </c>
      <c r="B262" s="67"/>
      <c r="C262" s="32">
        <v>235</v>
      </c>
      <c r="D262" s="33">
        <v>4841155.949999993</v>
      </c>
      <c r="E262" s="33">
        <v>83196.76</v>
      </c>
      <c r="F262" s="33">
        <v>18775.13</v>
      </c>
      <c r="G262" s="33">
        <v>101971.89</v>
      </c>
      <c r="I262" s="41">
        <v>101971.89</v>
      </c>
      <c r="J262" s="41">
        <v>8293.709244793015</v>
      </c>
      <c r="K262" s="41">
        <f t="shared" si="5"/>
        <v>117167.47147345441</v>
      </c>
      <c r="L262" s="41">
        <v>93678.18075520698</v>
      </c>
      <c r="M262" s="41">
        <v>2440901.894054204</v>
      </c>
      <c r="N262" s="41">
        <v>0</v>
      </c>
    </row>
    <row r="263" spans="1:14" ht="12.75">
      <c r="A263" s="64">
        <v>49705</v>
      </c>
      <c r="B263" s="67"/>
      <c r="C263" s="29">
        <v>236</v>
      </c>
      <c r="D263" s="33">
        <v>4757642.309999993</v>
      </c>
      <c r="E263" s="33">
        <v>83513.64</v>
      </c>
      <c r="F263" s="33">
        <v>18458.25</v>
      </c>
      <c r="G263" s="33">
        <v>101971.89</v>
      </c>
      <c r="I263" s="41">
        <v>101950.06712180331</v>
      </c>
      <c r="J263" s="41">
        <v>7965.350541791788</v>
      </c>
      <c r="K263" s="41">
        <f t="shared" si="5"/>
        <v>113524.95038513475</v>
      </c>
      <c r="L263" s="41">
        <v>93984.71658001152</v>
      </c>
      <c r="M263" s="41">
        <v>2346917.177474193</v>
      </c>
      <c r="N263" s="41">
        <v>0</v>
      </c>
    </row>
    <row r="264" spans="1:14" ht="12.75">
      <c r="A264" s="64">
        <v>49734</v>
      </c>
      <c r="B264" s="67"/>
      <c r="C264" s="32">
        <v>237</v>
      </c>
      <c r="D264" s="33">
        <v>4672640.229999993</v>
      </c>
      <c r="E264" s="33">
        <v>85002.08</v>
      </c>
      <c r="F264" s="33">
        <v>16969.81</v>
      </c>
      <c r="G264" s="33">
        <v>101971.89</v>
      </c>
      <c r="I264" s="41">
        <v>101952.26110860977</v>
      </c>
      <c r="J264" s="41">
        <v>7164.5453574335515</v>
      </c>
      <c r="K264" s="41">
        <f t="shared" si="5"/>
        <v>110472.04240478956</v>
      </c>
      <c r="L264" s="41">
        <v>94787.71575117622</v>
      </c>
      <c r="M264" s="41">
        <v>2252129.4617230166</v>
      </c>
      <c r="N264" s="41">
        <v>0</v>
      </c>
    </row>
    <row r="265" spans="1:14" ht="12.75">
      <c r="A265" s="64">
        <v>49765</v>
      </c>
      <c r="B265" s="67"/>
      <c r="C265" s="29">
        <v>238</v>
      </c>
      <c r="D265" s="33">
        <v>4588484.649999993</v>
      </c>
      <c r="E265" s="33">
        <v>84155.58</v>
      </c>
      <c r="F265" s="33">
        <v>17816.31</v>
      </c>
      <c r="G265" s="33">
        <v>101971.89</v>
      </c>
      <c r="I265" s="41">
        <v>101951.75484133342</v>
      </c>
      <c r="J265" s="41">
        <v>7349.332913304837</v>
      </c>
      <c r="K265" s="41">
        <f t="shared" si="5"/>
        <v>106809.43574361577</v>
      </c>
      <c r="L265" s="41">
        <v>94602.42192802858</v>
      </c>
      <c r="M265" s="41">
        <v>2157527.039794988</v>
      </c>
      <c r="N265" s="41">
        <v>0</v>
      </c>
    </row>
    <row r="266" spans="1:14" ht="12.75">
      <c r="A266" s="64">
        <v>49795</v>
      </c>
      <c r="B266" s="67"/>
      <c r="C266" s="32">
        <v>239</v>
      </c>
      <c r="D266" s="33">
        <v>4503444.109999993</v>
      </c>
      <c r="E266" s="33">
        <v>85040.54</v>
      </c>
      <c r="F266" s="33">
        <v>16931.35</v>
      </c>
      <c r="G266" s="33">
        <v>101971.88999999998</v>
      </c>
      <c r="I266" s="41">
        <v>101953.22287169575</v>
      </c>
      <c r="J266" s="41">
        <v>6813.5018310465575</v>
      </c>
      <c r="K266" s="41">
        <f t="shared" si="5"/>
        <v>103254.26170043912</v>
      </c>
      <c r="L266" s="41">
        <v>95139.7210406492</v>
      </c>
      <c r="M266" s="41">
        <v>2062387.318754339</v>
      </c>
      <c r="N266" s="41">
        <v>0</v>
      </c>
    </row>
    <row r="267" spans="1:14" ht="12.75">
      <c r="A267" s="64">
        <v>49826</v>
      </c>
      <c r="B267" s="67"/>
      <c r="C267" s="29">
        <v>240</v>
      </c>
      <c r="D267" s="33">
        <v>4418643.949999993</v>
      </c>
      <c r="E267" s="33">
        <v>84800.16</v>
      </c>
      <c r="F267" s="33">
        <v>17171.73</v>
      </c>
      <c r="G267" s="33">
        <v>101971.89</v>
      </c>
      <c r="I267" s="41">
        <v>101953.45123055941</v>
      </c>
      <c r="J267" s="41">
        <v>6730.15084581666</v>
      </c>
      <c r="K267" s="41">
        <f t="shared" si="5"/>
        <v>99569.86021578115</v>
      </c>
      <c r="L267" s="41">
        <v>95223.30038474275</v>
      </c>
      <c r="M267" s="41">
        <v>1967164.0183695962</v>
      </c>
      <c r="N267" s="41">
        <v>0</v>
      </c>
    </row>
    <row r="268" spans="1:14" ht="12.75">
      <c r="A268" s="64">
        <v>49856</v>
      </c>
      <c r="B268" s="67"/>
      <c r="C268" s="32">
        <v>241</v>
      </c>
      <c r="D268" s="33">
        <v>4332977.229999993</v>
      </c>
      <c r="E268" s="33">
        <v>85666.72</v>
      </c>
      <c r="F268" s="33">
        <v>16305.17</v>
      </c>
      <c r="G268" s="33">
        <v>101971.89</v>
      </c>
      <c r="I268" s="41">
        <v>101954.86991058788</v>
      </c>
      <c r="J268" s="41">
        <v>6212.33263542493</v>
      </c>
      <c r="K268" s="41">
        <f t="shared" si="5"/>
        <v>95993.52539100133</v>
      </c>
      <c r="L268" s="41">
        <v>95742.53727516295</v>
      </c>
      <c r="M268" s="41">
        <v>1871421.4810944332</v>
      </c>
      <c r="N268" s="41">
        <v>0</v>
      </c>
    </row>
    <row r="269" spans="1:14" ht="12.75">
      <c r="A269" s="64">
        <v>49887</v>
      </c>
      <c r="B269" s="67"/>
      <c r="C269" s="29">
        <v>242</v>
      </c>
      <c r="D269" s="33">
        <v>4247527.609999993</v>
      </c>
      <c r="E269" s="33">
        <v>85449.62</v>
      </c>
      <c r="F269" s="33">
        <v>16522.27</v>
      </c>
      <c r="G269" s="33">
        <v>101971.89</v>
      </c>
      <c r="I269" s="41">
        <v>101955.15856022519</v>
      </c>
      <c r="J269" s="41">
        <v>6106.975517806416</v>
      </c>
      <c r="K269" s="41">
        <f t="shared" si="5"/>
        <v>92287.18852257362</v>
      </c>
      <c r="L269" s="41">
        <v>95848.18304241876</v>
      </c>
      <c r="M269" s="41">
        <v>1775573.2980520146</v>
      </c>
      <c r="N269" s="41">
        <v>0</v>
      </c>
    </row>
    <row r="270" spans="1:14" ht="12.75">
      <c r="A270" s="64">
        <v>49918</v>
      </c>
      <c r="B270" s="67"/>
      <c r="C270" s="32">
        <v>243</v>
      </c>
      <c r="D270" s="33">
        <v>4161752.419999993</v>
      </c>
      <c r="E270" s="33">
        <v>85775.19</v>
      </c>
      <c r="F270" s="33">
        <v>16196.7</v>
      </c>
      <c r="G270" s="33">
        <v>101971.89</v>
      </c>
      <c r="I270" s="41">
        <v>101956.01549070199</v>
      </c>
      <c r="J270" s="41">
        <v>5794.1958937721965</v>
      </c>
      <c r="K270" s="41">
        <f t="shared" si="5"/>
        <v>88569.63537574784</v>
      </c>
      <c r="L270" s="41">
        <v>96161.8195969298</v>
      </c>
      <c r="M270" s="41">
        <v>1679411.4784550848</v>
      </c>
      <c r="N270" s="41">
        <v>0</v>
      </c>
    </row>
    <row r="271" spans="1:14" ht="12.75">
      <c r="A271" s="64">
        <v>49948</v>
      </c>
      <c r="B271" s="67"/>
      <c r="C271" s="29">
        <v>244</v>
      </c>
      <c r="D271" s="33">
        <v>4075138.489999993</v>
      </c>
      <c r="E271" s="33">
        <v>86613.93</v>
      </c>
      <c r="F271" s="33">
        <v>15357.96</v>
      </c>
      <c r="G271" s="33">
        <v>101971.88999999998</v>
      </c>
      <c r="I271" s="41">
        <v>101957.35957281846</v>
      </c>
      <c r="J271" s="41">
        <v>5303.605921259568</v>
      </c>
      <c r="K271" s="41">
        <f t="shared" si="5"/>
        <v>84961.1133169937</v>
      </c>
      <c r="L271" s="41">
        <v>96653.75365155889</v>
      </c>
      <c r="M271" s="41">
        <v>1582757.724803526</v>
      </c>
      <c r="N271" s="41">
        <v>0</v>
      </c>
    </row>
    <row r="272" spans="1:14" ht="12.75">
      <c r="A272" s="64">
        <v>49979</v>
      </c>
      <c r="B272" s="67"/>
      <c r="C272" s="32">
        <v>245</v>
      </c>
      <c r="D272" s="33">
        <v>3988706.4299999927</v>
      </c>
      <c r="E272" s="33">
        <v>86432.06</v>
      </c>
      <c r="F272" s="33">
        <v>15539.83</v>
      </c>
      <c r="G272" s="33">
        <v>101971.89</v>
      </c>
      <c r="I272" s="41">
        <v>101957.73935792487</v>
      </c>
      <c r="J272" s="41">
        <v>5164.984357420855</v>
      </c>
      <c r="K272" s="41">
        <f t="shared" si="5"/>
        <v>81221.41098301024</v>
      </c>
      <c r="L272" s="41">
        <v>96792.75500050402</v>
      </c>
      <c r="M272" s="41">
        <v>1485964.969803022</v>
      </c>
      <c r="N272" s="41">
        <v>0</v>
      </c>
    </row>
    <row r="273" spans="1:14" ht="12.75">
      <c r="A273" s="64">
        <v>50009</v>
      </c>
      <c r="B273" s="67"/>
      <c r="C273" s="29">
        <v>246</v>
      </c>
      <c r="D273" s="33">
        <v>3901454.3499999926</v>
      </c>
      <c r="E273" s="33">
        <v>87252.08</v>
      </c>
      <c r="F273" s="33">
        <v>14719.81</v>
      </c>
      <c r="G273" s="33">
        <v>101971.89</v>
      </c>
      <c r="I273" s="41">
        <v>101959.03329033413</v>
      </c>
      <c r="J273" s="41">
        <v>4692.699028043696</v>
      </c>
      <c r="K273" s="41">
        <f t="shared" si="5"/>
        <v>77591.38408791406</v>
      </c>
      <c r="L273" s="41">
        <v>97266.33426229043</v>
      </c>
      <c r="M273" s="41">
        <v>1388698.6355407315</v>
      </c>
      <c r="N273" s="41">
        <v>0</v>
      </c>
    </row>
    <row r="274" spans="1:14" ht="12.75">
      <c r="A274" s="64">
        <v>50040</v>
      </c>
      <c r="B274" s="67"/>
      <c r="C274" s="32">
        <v>247</v>
      </c>
      <c r="D274" s="33">
        <v>3814360.4199999925</v>
      </c>
      <c r="E274" s="33">
        <v>87093.93</v>
      </c>
      <c r="F274" s="33">
        <v>14877.96</v>
      </c>
      <c r="G274" s="33">
        <v>101971.88999999998</v>
      </c>
      <c r="I274" s="41">
        <v>101959.47434280002</v>
      </c>
      <c r="J274" s="41">
        <v>4531.714877986097</v>
      </c>
      <c r="K274" s="41">
        <f t="shared" si="5"/>
        <v>73829.38972110716</v>
      </c>
      <c r="L274" s="41">
        <v>97427.75946481392</v>
      </c>
      <c r="M274" s="41">
        <v>1291270.8760759176</v>
      </c>
      <c r="N274" s="41">
        <v>0</v>
      </c>
    </row>
    <row r="275" spans="1:14" ht="12.75">
      <c r="A275" s="64">
        <v>50071</v>
      </c>
      <c r="B275" s="67"/>
      <c r="C275" s="29">
        <v>248</v>
      </c>
      <c r="D275" s="33">
        <v>3726934.5799999926</v>
      </c>
      <c r="E275" s="33">
        <v>87425.84</v>
      </c>
      <c r="F275" s="33">
        <v>14546.05</v>
      </c>
      <c r="G275" s="33">
        <v>101971.89</v>
      </c>
      <c r="I275" s="41">
        <v>101971.89</v>
      </c>
      <c r="J275" s="41">
        <v>4225.325255603974</v>
      </c>
      <c r="K275" s="41">
        <f t="shared" si="5"/>
        <v>70089.36443491935</v>
      </c>
      <c r="L275" s="41">
        <v>97746.56474439602</v>
      </c>
      <c r="M275" s="41">
        <v>1193524.3113315217</v>
      </c>
      <c r="N275" s="41">
        <v>0</v>
      </c>
    </row>
    <row r="276" spans="1:14" ht="12.75">
      <c r="A276" s="64">
        <v>50099</v>
      </c>
      <c r="B276" s="67"/>
      <c r="C276" s="32">
        <v>249</v>
      </c>
      <c r="D276" s="33">
        <v>3637800.1099999924</v>
      </c>
      <c r="E276" s="33">
        <v>89134.47</v>
      </c>
      <c r="F276" s="33">
        <v>12837.42</v>
      </c>
      <c r="G276" s="33">
        <v>101971.89</v>
      </c>
      <c r="I276" s="41">
        <v>101971.89</v>
      </c>
      <c r="J276" s="41">
        <v>3527.5274090464977</v>
      </c>
      <c r="K276" s="41">
        <f t="shared" si="5"/>
        <v>66452.34648653227</v>
      </c>
      <c r="L276" s="41">
        <v>98444.3625909535</v>
      </c>
      <c r="M276" s="41">
        <v>1095079.9487405682</v>
      </c>
      <c r="N276" s="41">
        <v>0</v>
      </c>
    </row>
    <row r="277" spans="1:14" ht="12.75">
      <c r="A277" s="64">
        <v>50130</v>
      </c>
      <c r="B277" s="67"/>
      <c r="C277" s="29">
        <v>250</v>
      </c>
      <c r="D277" s="33">
        <v>3549701.2999999924</v>
      </c>
      <c r="E277" s="33">
        <v>88098.81</v>
      </c>
      <c r="F277" s="33">
        <v>13873.08</v>
      </c>
      <c r="G277" s="33">
        <v>101971.89</v>
      </c>
      <c r="I277" s="41">
        <v>101971.89</v>
      </c>
      <c r="J277" s="41">
        <v>3583.344943378859</v>
      </c>
      <c r="K277" s="41">
        <f t="shared" si="5"/>
        <v>62686.3585166063</v>
      </c>
      <c r="L277" s="41">
        <v>98388.54505662114</v>
      </c>
      <c r="M277" s="41">
        <v>996691.4036839472</v>
      </c>
      <c r="N277" s="41">
        <v>0</v>
      </c>
    </row>
    <row r="278" spans="1:14" ht="12.75">
      <c r="A278" s="64">
        <v>50160</v>
      </c>
      <c r="B278" s="67"/>
      <c r="C278" s="32">
        <v>251</v>
      </c>
      <c r="D278" s="33">
        <v>3460830.0199999926</v>
      </c>
      <c r="E278" s="33">
        <v>88871.28</v>
      </c>
      <c r="F278" s="33">
        <v>13100.61</v>
      </c>
      <c r="G278" s="33">
        <v>101971.89</v>
      </c>
      <c r="I278" s="41">
        <v>101971.89</v>
      </c>
      <c r="J278" s="41">
        <v>3156.189444999165</v>
      </c>
      <c r="K278" s="41">
        <f t="shared" si="5"/>
        <v>59029.04613055891</v>
      </c>
      <c r="L278" s="41">
        <v>98815.70055500083</v>
      </c>
      <c r="M278" s="41">
        <v>897875.7031289464</v>
      </c>
      <c r="N278" s="41">
        <v>0</v>
      </c>
    </row>
    <row r="279" spans="1:14" ht="12.75">
      <c r="A279" s="64">
        <v>50191</v>
      </c>
      <c r="B279" s="67"/>
      <c r="C279" s="29">
        <v>252</v>
      </c>
      <c r="D279" s="33">
        <v>3372056.6899999925</v>
      </c>
      <c r="E279" s="33">
        <v>88773.33</v>
      </c>
      <c r="F279" s="33">
        <v>13198.56</v>
      </c>
      <c r="G279" s="33">
        <v>101971.89</v>
      </c>
      <c r="I279" s="41">
        <v>101971.89</v>
      </c>
      <c r="J279" s="41">
        <v>2938.048828571941</v>
      </c>
      <c r="K279" s="41">
        <f t="shared" si="5"/>
        <v>55236.94411331419</v>
      </c>
      <c r="L279" s="41">
        <v>99033.84117142805</v>
      </c>
      <c r="M279" s="41">
        <v>798841.8619575183</v>
      </c>
      <c r="N279" s="41">
        <v>0</v>
      </c>
    </row>
    <row r="280" spans="1:14" ht="12.75">
      <c r="A280" s="64">
        <v>50221</v>
      </c>
      <c r="B280" s="67"/>
      <c r="C280" s="32">
        <v>253</v>
      </c>
      <c r="D280" s="33">
        <v>3282530.1199999927</v>
      </c>
      <c r="E280" s="33">
        <v>89526.57</v>
      </c>
      <c r="F280" s="33">
        <v>12445.32</v>
      </c>
      <c r="G280" s="33">
        <v>101971.89000000001</v>
      </c>
      <c r="I280" s="41">
        <v>101971.89000000001</v>
      </c>
      <c r="J280" s="41">
        <v>2529.665896198808</v>
      </c>
      <c r="K280" s="41">
        <f t="shared" si="5"/>
        <v>51554.27737408808</v>
      </c>
      <c r="L280" s="41">
        <v>99442.2241038012</v>
      </c>
      <c r="M280" s="41">
        <v>699399.6378537171</v>
      </c>
      <c r="N280" s="41">
        <v>0</v>
      </c>
    </row>
    <row r="281" spans="1:14" ht="12.75">
      <c r="A281" s="64">
        <v>50252</v>
      </c>
      <c r="B281" s="67"/>
      <c r="C281" s="29">
        <v>254</v>
      </c>
      <c r="D281" s="33">
        <v>3193077.1199999927</v>
      </c>
      <c r="E281" s="33">
        <v>89453</v>
      </c>
      <c r="F281" s="33">
        <v>12518.89</v>
      </c>
      <c r="G281" s="33">
        <v>101971.89</v>
      </c>
      <c r="I281" s="41">
        <v>101971.89</v>
      </c>
      <c r="J281" s="41">
        <v>2288.591037199107</v>
      </c>
      <c r="K281" s="41">
        <f t="shared" si="5"/>
        <v>47735.89289348076</v>
      </c>
      <c r="L281" s="41">
        <v>99683.2989628009</v>
      </c>
      <c r="M281" s="41">
        <v>599716.3388909162</v>
      </c>
      <c r="N281" s="41">
        <v>0</v>
      </c>
    </row>
    <row r="282" spans="1:14" ht="12.75">
      <c r="A282" s="64">
        <v>50283</v>
      </c>
      <c r="B282" s="67"/>
      <c r="C282" s="32">
        <v>255</v>
      </c>
      <c r="D282" s="33">
        <v>3103283.0999999926</v>
      </c>
      <c r="E282" s="33">
        <v>89794.02</v>
      </c>
      <c r="F282" s="33">
        <v>12177.87</v>
      </c>
      <c r="G282" s="33">
        <v>101971.89</v>
      </c>
      <c r="I282" s="41">
        <v>101971.89</v>
      </c>
      <c r="J282" s="41">
        <v>1962.405131148609</v>
      </c>
      <c r="K282" s="41">
        <f t="shared" si="5"/>
        <v>43904.10213085718</v>
      </c>
      <c r="L282" s="41">
        <v>100009.48486885139</v>
      </c>
      <c r="M282" s="41">
        <v>499706.8540220648</v>
      </c>
      <c r="N282" s="41">
        <v>0</v>
      </c>
    </row>
    <row r="283" spans="1:14" ht="12.75">
      <c r="A283" s="64">
        <v>50313</v>
      </c>
      <c r="B283" s="67"/>
      <c r="C283" s="29">
        <v>256</v>
      </c>
      <c r="D283" s="33">
        <v>3012764.9799999925</v>
      </c>
      <c r="E283" s="33">
        <v>90518.12</v>
      </c>
      <c r="F283" s="33">
        <v>11453.77</v>
      </c>
      <c r="G283" s="33">
        <v>101971.89</v>
      </c>
      <c r="I283" s="41">
        <v>101971.89</v>
      </c>
      <c r="J283" s="41">
        <v>1582.4050377365386</v>
      </c>
      <c r="K283" s="41">
        <f t="shared" si="5"/>
        <v>40182.90124733415</v>
      </c>
      <c r="L283" s="41">
        <v>100389.48496226346</v>
      </c>
      <c r="M283" s="41">
        <v>399317.36905980133</v>
      </c>
      <c r="N283" s="41">
        <v>0</v>
      </c>
    </row>
    <row r="284" spans="1:14" ht="12.75">
      <c r="A284" s="64">
        <v>50344</v>
      </c>
      <c r="B284" s="67"/>
      <c r="C284" s="32">
        <v>257</v>
      </c>
      <c r="D284" s="33">
        <v>2922283.5399999926</v>
      </c>
      <c r="E284" s="33">
        <v>90481.44</v>
      </c>
      <c r="F284" s="33">
        <v>11490.45</v>
      </c>
      <c r="G284" s="33">
        <v>101971.89</v>
      </c>
      <c r="I284" s="41">
        <v>101971.89</v>
      </c>
      <c r="J284" s="41">
        <v>1306.6551687567942</v>
      </c>
      <c r="K284" s="41">
        <f t="shared" si="5"/>
        <v>36324.572058670085</v>
      </c>
      <c r="L284" s="41">
        <v>100665.2348312432</v>
      </c>
      <c r="M284" s="41">
        <v>298652.13422855816</v>
      </c>
      <c r="N284" s="41">
        <v>0</v>
      </c>
    </row>
    <row r="285" spans="1:14" ht="12.75">
      <c r="A285" s="64">
        <v>50374</v>
      </c>
      <c r="B285" s="67"/>
      <c r="C285" s="29">
        <v>258</v>
      </c>
      <c r="D285" s="33">
        <v>2831097.5899999924</v>
      </c>
      <c r="E285" s="33">
        <v>91185.95</v>
      </c>
      <c r="F285" s="33">
        <v>10785.94</v>
      </c>
      <c r="G285" s="33">
        <v>101971.89</v>
      </c>
      <c r="I285" s="41">
        <v>101971.89</v>
      </c>
      <c r="J285" s="41">
        <v>945.7317583904342</v>
      </c>
      <c r="K285" s="41">
        <f t="shared" si="5"/>
        <v>32577.604789016823</v>
      </c>
      <c r="L285" s="41">
        <v>101026.15824160956</v>
      </c>
      <c r="M285" s="41">
        <v>197625.9759869486</v>
      </c>
      <c r="N285" s="41">
        <v>0</v>
      </c>
    </row>
    <row r="286" spans="1:14" ht="12.75">
      <c r="A286" s="64">
        <v>50405</v>
      </c>
      <c r="B286" s="67"/>
      <c r="C286" s="32">
        <v>259</v>
      </c>
      <c r="D286" s="33">
        <v>2739923.5099999923</v>
      </c>
      <c r="E286" s="33">
        <v>91174.08</v>
      </c>
      <c r="F286" s="33">
        <v>10797.81</v>
      </c>
      <c r="G286" s="33">
        <v>101971.89</v>
      </c>
      <c r="I286" s="41">
        <v>101971.89</v>
      </c>
      <c r="J286" s="41">
        <v>646.6761103128484</v>
      </c>
      <c r="K286" s="41">
        <f t="shared" si="5"/>
        <v>28692.566021343577</v>
      </c>
      <c r="L286" s="41">
        <v>101325.21388968715</v>
      </c>
      <c r="M286" s="41">
        <v>96300.76209726144</v>
      </c>
      <c r="N286" s="41">
        <v>0</v>
      </c>
    </row>
    <row r="287" spans="1:14" ht="12.75">
      <c r="A287" s="64">
        <v>50436</v>
      </c>
      <c r="B287" s="67"/>
      <c r="C287" s="29">
        <v>260</v>
      </c>
      <c r="D287" s="33">
        <v>2648401.789999992</v>
      </c>
      <c r="E287" s="33">
        <v>91521.72</v>
      </c>
      <c r="F287" s="33">
        <v>10450.17</v>
      </c>
      <c r="G287" s="33">
        <v>101971.89</v>
      </c>
      <c r="I287" s="41">
        <v>96615.87959101303</v>
      </c>
      <c r="J287" s="41">
        <v>315.11749375159434</v>
      </c>
      <c r="K287" s="41">
        <f t="shared" si="5"/>
        <v>24782.358259491193</v>
      </c>
      <c r="L287" s="41">
        <v>96300.76209726144</v>
      </c>
      <c r="M287" s="41">
        <v>0</v>
      </c>
      <c r="N287" s="41">
        <v>0</v>
      </c>
    </row>
    <row r="288" spans="1:14" ht="12.75">
      <c r="A288" s="64">
        <v>50464</v>
      </c>
      <c r="B288" s="67"/>
      <c r="C288" s="32">
        <v>261</v>
      </c>
      <c r="D288" s="33">
        <v>2555553.539999992</v>
      </c>
      <c r="E288" s="33">
        <v>92848.25</v>
      </c>
      <c r="F288" s="33">
        <v>9123.64</v>
      </c>
      <c r="G288" s="33">
        <v>101971.89</v>
      </c>
      <c r="I288" s="41">
        <v>0</v>
      </c>
      <c r="J288" s="41">
        <v>0</v>
      </c>
      <c r="K288" s="41">
        <f t="shared" si="5"/>
        <v>21254.830850444698</v>
      </c>
      <c r="L288" s="41">
        <v>0</v>
      </c>
      <c r="M288" s="41">
        <v>0</v>
      </c>
      <c r="N288" s="41">
        <v>0</v>
      </c>
    </row>
    <row r="289" spans="1:14" ht="12.75">
      <c r="A289" s="64">
        <v>50495</v>
      </c>
      <c r="B289" s="67"/>
      <c r="C289" s="29">
        <v>262</v>
      </c>
      <c r="D289" s="33">
        <v>2463328.729999992</v>
      </c>
      <c r="E289" s="33">
        <v>92224.81</v>
      </c>
      <c r="F289" s="33">
        <v>9747.08</v>
      </c>
      <c r="G289" s="33">
        <v>101971.89</v>
      </c>
      <c r="I289" s="41">
        <v>0</v>
      </c>
      <c r="J289" s="41">
        <v>0</v>
      </c>
      <c r="K289" s="41">
        <f t="shared" si="5"/>
        <v>17671.48590706584</v>
      </c>
      <c r="L289" s="41">
        <v>0</v>
      </c>
      <c r="M289" s="41">
        <v>0</v>
      </c>
      <c r="N289" s="41">
        <v>0</v>
      </c>
    </row>
    <row r="290" spans="1:14" ht="12.75">
      <c r="A290" s="64">
        <v>50525</v>
      </c>
      <c r="B290" s="67"/>
      <c r="C290" s="32">
        <v>263</v>
      </c>
      <c r="D290" s="33">
        <v>2370449.159999992</v>
      </c>
      <c r="E290" s="33">
        <v>92879.57</v>
      </c>
      <c r="F290" s="33">
        <v>9092.32</v>
      </c>
      <c r="G290" s="33">
        <v>101971.89000000001</v>
      </c>
      <c r="I290" s="41">
        <v>0</v>
      </c>
      <c r="J290" s="41">
        <v>0</v>
      </c>
      <c r="K290" s="41">
        <f t="shared" si="5"/>
        <v>14515.296462066672</v>
      </c>
      <c r="L290" s="41">
        <v>0</v>
      </c>
      <c r="M290" s="41">
        <v>0</v>
      </c>
      <c r="N290" s="41">
        <v>0</v>
      </c>
    </row>
    <row r="291" spans="1:14" ht="12.75">
      <c r="A291" s="64">
        <v>50556</v>
      </c>
      <c r="B291" s="67"/>
      <c r="C291" s="29">
        <v>264</v>
      </c>
      <c r="D291" s="33">
        <v>2277518.4499999923</v>
      </c>
      <c r="E291" s="33">
        <v>92930.71</v>
      </c>
      <c r="F291" s="33">
        <v>9041.18</v>
      </c>
      <c r="G291" s="33">
        <v>101971.89000000001</v>
      </c>
      <c r="I291" s="41">
        <v>0</v>
      </c>
      <c r="J291" s="41">
        <v>0</v>
      </c>
      <c r="K291" s="41">
        <f t="shared" si="5"/>
        <v>11577.247633494731</v>
      </c>
      <c r="L291" s="41">
        <v>0</v>
      </c>
      <c r="M291" s="41">
        <v>0</v>
      </c>
      <c r="N291" s="41">
        <v>0</v>
      </c>
    </row>
    <row r="292" spans="1:14" ht="12.75">
      <c r="A292" s="64">
        <v>50586</v>
      </c>
      <c r="B292" s="67"/>
      <c r="C292" s="32">
        <v>265</v>
      </c>
      <c r="D292" s="33">
        <v>2183953.099999992</v>
      </c>
      <c r="E292" s="33">
        <v>93565.35</v>
      </c>
      <c r="F292" s="33">
        <v>8406.54</v>
      </c>
      <c r="G292" s="33">
        <v>101971.89000000001</v>
      </c>
      <c r="I292" s="41">
        <v>0</v>
      </c>
      <c r="J292" s="41">
        <v>0</v>
      </c>
      <c r="K292" s="41">
        <f t="shared" si="5"/>
        <v>9047.581737295925</v>
      </c>
      <c r="L292" s="41">
        <v>0</v>
      </c>
      <c r="M292" s="41">
        <v>0</v>
      </c>
      <c r="N292" s="41">
        <v>0</v>
      </c>
    </row>
    <row r="293" spans="1:14" ht="12.75">
      <c r="A293" s="64">
        <v>50617</v>
      </c>
      <c r="B293" s="67"/>
      <c r="C293" s="29">
        <v>266</v>
      </c>
      <c r="D293" s="33">
        <v>2090311.0999999922</v>
      </c>
      <c r="E293" s="33">
        <v>93642</v>
      </c>
      <c r="F293" s="33">
        <v>8329.89</v>
      </c>
      <c r="G293" s="33">
        <v>101971.89</v>
      </c>
      <c r="I293" s="41">
        <v>0</v>
      </c>
      <c r="J293" s="41">
        <v>0</v>
      </c>
      <c r="K293" s="41">
        <f t="shared" si="5"/>
        <v>6758.990700096819</v>
      </c>
      <c r="L293" s="41">
        <v>0</v>
      </c>
      <c r="M293" s="41">
        <v>0</v>
      </c>
      <c r="N293" s="41">
        <v>0</v>
      </c>
    </row>
    <row r="294" spans="1:14" ht="12.75">
      <c r="A294" s="64">
        <v>50648</v>
      </c>
      <c r="B294" s="67"/>
      <c r="C294" s="32">
        <v>267</v>
      </c>
      <c r="D294" s="33">
        <v>1996311.9399999923</v>
      </c>
      <c r="E294" s="33">
        <v>93999.16</v>
      </c>
      <c r="F294" s="33">
        <v>7972.73</v>
      </c>
      <c r="G294" s="33">
        <v>101971.89</v>
      </c>
      <c r="I294" s="41">
        <v>0</v>
      </c>
      <c r="J294" s="41">
        <v>0</v>
      </c>
      <c r="K294" s="41">
        <f t="shared" si="5"/>
        <v>4796.58556894821</v>
      </c>
      <c r="L294" s="41">
        <v>0</v>
      </c>
      <c r="M294" s="41">
        <v>0</v>
      </c>
      <c r="N294" s="41">
        <v>0</v>
      </c>
    </row>
    <row r="295" spans="1:14" ht="12.75">
      <c r="A295" s="64">
        <v>50678</v>
      </c>
      <c r="B295" s="67"/>
      <c r="C295" s="29">
        <v>268</v>
      </c>
      <c r="D295" s="33">
        <v>1901708.6199999922</v>
      </c>
      <c r="E295" s="33">
        <v>94603.32</v>
      </c>
      <c r="F295" s="33">
        <v>7368.57</v>
      </c>
      <c r="G295" s="33">
        <v>101971.89000000001</v>
      </c>
      <c r="I295" s="41">
        <v>0</v>
      </c>
      <c r="J295" s="41">
        <v>0</v>
      </c>
      <c r="K295" s="41">
        <f t="shared" si="5"/>
        <v>3214.180531211671</v>
      </c>
      <c r="L295" s="41">
        <v>0</v>
      </c>
      <c r="M295" s="41">
        <v>0</v>
      </c>
      <c r="N295" s="41">
        <v>0</v>
      </c>
    </row>
    <row r="296" spans="1:14" ht="12.75">
      <c r="A296" s="64">
        <v>50709</v>
      </c>
      <c r="B296" s="67"/>
      <c r="C296" s="32">
        <v>269</v>
      </c>
      <c r="D296" s="33">
        <v>1806990.0599999921</v>
      </c>
      <c r="E296" s="33">
        <v>94718.56</v>
      </c>
      <c r="F296" s="33">
        <v>7253.33</v>
      </c>
      <c r="G296" s="33">
        <v>101971.89</v>
      </c>
      <c r="I296" s="41">
        <v>0</v>
      </c>
      <c r="J296" s="41">
        <v>0</v>
      </c>
      <c r="K296" s="41">
        <f aca="true" t="shared" si="6" ref="K296:K359">SUM(J285:J296)</f>
        <v>1907.5253624548768</v>
      </c>
      <c r="L296" s="41">
        <v>0</v>
      </c>
      <c r="M296" s="41">
        <v>0</v>
      </c>
      <c r="N296" s="41">
        <v>0</v>
      </c>
    </row>
    <row r="297" spans="1:14" ht="12.75">
      <c r="A297" s="64">
        <v>50739</v>
      </c>
      <c r="B297" s="67"/>
      <c r="C297" s="29">
        <v>270</v>
      </c>
      <c r="D297" s="33">
        <v>1711687.8599999922</v>
      </c>
      <c r="E297" s="33">
        <v>95302.2</v>
      </c>
      <c r="F297" s="33">
        <v>6669.69</v>
      </c>
      <c r="G297" s="33">
        <v>101971.89</v>
      </c>
      <c r="I297" s="41">
        <v>0</v>
      </c>
      <c r="J297" s="41">
        <v>0</v>
      </c>
      <c r="K297" s="41">
        <f t="shared" si="6"/>
        <v>961.7936040644428</v>
      </c>
      <c r="L297" s="41">
        <v>0</v>
      </c>
      <c r="M297" s="41">
        <v>0</v>
      </c>
      <c r="N297" s="41">
        <v>0</v>
      </c>
    </row>
    <row r="298" spans="1:14" ht="12.75">
      <c r="A298" s="64">
        <v>50770</v>
      </c>
      <c r="B298" s="67"/>
      <c r="C298" s="32">
        <v>271</v>
      </c>
      <c r="D298" s="33">
        <v>1616244.4099999922</v>
      </c>
      <c r="E298" s="33">
        <v>95443.45</v>
      </c>
      <c r="F298" s="33">
        <v>6528.44</v>
      </c>
      <c r="G298" s="33">
        <v>101971.89</v>
      </c>
      <c r="I298" s="41">
        <v>0</v>
      </c>
      <c r="J298" s="41">
        <v>0</v>
      </c>
      <c r="K298" s="41">
        <f t="shared" si="6"/>
        <v>315.11749375159434</v>
      </c>
      <c r="L298" s="41">
        <v>0</v>
      </c>
      <c r="M298" s="41">
        <v>0</v>
      </c>
      <c r="N298" s="41">
        <v>0</v>
      </c>
    </row>
    <row r="299" spans="1:14" ht="12.75">
      <c r="A299" s="64">
        <v>50801</v>
      </c>
      <c r="B299" s="67"/>
      <c r="C299" s="29">
        <v>272</v>
      </c>
      <c r="D299" s="33">
        <v>1520436.8599999922</v>
      </c>
      <c r="E299" s="33">
        <v>95807.55</v>
      </c>
      <c r="F299" s="33">
        <v>6164.34</v>
      </c>
      <c r="G299" s="33">
        <v>101971.89</v>
      </c>
      <c r="I299" s="41">
        <v>0</v>
      </c>
      <c r="J299" s="41">
        <v>0</v>
      </c>
      <c r="K299" s="41">
        <f t="shared" si="6"/>
        <v>0</v>
      </c>
      <c r="L299" s="41">
        <v>0</v>
      </c>
      <c r="M299" s="41">
        <v>0</v>
      </c>
      <c r="N299" s="41">
        <v>0</v>
      </c>
    </row>
    <row r="300" spans="1:14" ht="12.75">
      <c r="A300" s="64">
        <v>50829</v>
      </c>
      <c r="B300" s="67"/>
      <c r="C300" s="32">
        <v>273</v>
      </c>
      <c r="D300" s="33">
        <v>1423702.6099999922</v>
      </c>
      <c r="E300" s="33">
        <v>96734.25</v>
      </c>
      <c r="F300" s="33">
        <v>5237.64</v>
      </c>
      <c r="G300" s="33">
        <v>101971.89</v>
      </c>
      <c r="I300" s="41">
        <v>0</v>
      </c>
      <c r="J300" s="41">
        <v>0</v>
      </c>
      <c r="K300" s="41">
        <f t="shared" si="6"/>
        <v>0</v>
      </c>
      <c r="L300" s="41">
        <v>0</v>
      </c>
      <c r="M300" s="41">
        <v>0</v>
      </c>
      <c r="N300" s="41">
        <v>0</v>
      </c>
    </row>
    <row r="301" spans="1:14" ht="12.75">
      <c r="A301" s="64">
        <v>50860</v>
      </c>
      <c r="B301" s="67"/>
      <c r="C301" s="29">
        <v>274</v>
      </c>
      <c r="D301" s="33">
        <v>1327160.4499999923</v>
      </c>
      <c r="E301" s="33">
        <v>96542.16</v>
      </c>
      <c r="F301" s="33">
        <v>5429.73</v>
      </c>
      <c r="G301" s="33">
        <v>101971.89</v>
      </c>
      <c r="I301" s="41">
        <v>0</v>
      </c>
      <c r="J301" s="41">
        <v>0</v>
      </c>
      <c r="K301" s="41">
        <f t="shared" si="6"/>
        <v>0</v>
      </c>
      <c r="L301" s="41">
        <v>0</v>
      </c>
      <c r="M301" s="41">
        <v>0</v>
      </c>
      <c r="N301" s="41">
        <v>0</v>
      </c>
    </row>
    <row r="302" spans="1:14" ht="12.75">
      <c r="A302" s="64">
        <v>50890</v>
      </c>
      <c r="B302" s="67"/>
      <c r="C302" s="32">
        <v>275</v>
      </c>
      <c r="D302" s="33">
        <v>1230086.6699999922</v>
      </c>
      <c r="E302" s="33">
        <v>97073.78</v>
      </c>
      <c r="F302" s="33">
        <v>4898.11</v>
      </c>
      <c r="G302" s="33">
        <v>101971.89</v>
      </c>
      <c r="I302" s="41">
        <v>0</v>
      </c>
      <c r="J302" s="41">
        <v>0</v>
      </c>
      <c r="K302" s="41">
        <f t="shared" si="6"/>
        <v>0</v>
      </c>
      <c r="L302" s="41">
        <v>0</v>
      </c>
      <c r="M302" s="41">
        <v>0</v>
      </c>
      <c r="N302" s="41">
        <v>0</v>
      </c>
    </row>
    <row r="303" spans="1:14" ht="12.75">
      <c r="A303" s="64">
        <v>50921</v>
      </c>
      <c r="B303" s="67"/>
      <c r="C303" s="29">
        <v>276</v>
      </c>
      <c r="D303" s="33">
        <v>1132805.7499999923</v>
      </c>
      <c r="E303" s="33">
        <v>97280.92</v>
      </c>
      <c r="F303" s="33">
        <v>4690.97</v>
      </c>
      <c r="G303" s="33">
        <v>101971.89</v>
      </c>
      <c r="I303" s="41">
        <v>0</v>
      </c>
      <c r="J303" s="41">
        <v>0</v>
      </c>
      <c r="K303" s="41">
        <f t="shared" si="6"/>
        <v>0</v>
      </c>
      <c r="L303" s="41">
        <v>0</v>
      </c>
      <c r="M303" s="41">
        <v>0</v>
      </c>
      <c r="N303" s="41">
        <v>0</v>
      </c>
    </row>
    <row r="304" spans="1:14" ht="12.75">
      <c r="A304" s="64">
        <v>50951</v>
      </c>
      <c r="B304" s="67"/>
      <c r="C304" s="32">
        <v>277</v>
      </c>
      <c r="D304" s="33">
        <v>1035014.2899999924</v>
      </c>
      <c r="E304" s="33">
        <v>97791.46</v>
      </c>
      <c r="F304" s="33">
        <v>4180.43</v>
      </c>
      <c r="G304" s="33">
        <v>101971.89000000001</v>
      </c>
      <c r="I304" s="41">
        <v>0</v>
      </c>
      <c r="J304" s="41">
        <v>0</v>
      </c>
      <c r="K304" s="41">
        <f t="shared" si="6"/>
        <v>0</v>
      </c>
      <c r="L304" s="41">
        <v>0</v>
      </c>
      <c r="M304" s="41">
        <v>0</v>
      </c>
      <c r="N304" s="41">
        <v>0</v>
      </c>
    </row>
    <row r="305" spans="1:14" ht="12.75">
      <c r="A305" s="64">
        <v>50982</v>
      </c>
      <c r="B305" s="67"/>
      <c r="C305" s="29">
        <v>278</v>
      </c>
      <c r="D305" s="33">
        <v>936988.9999999923</v>
      </c>
      <c r="E305" s="33">
        <v>98025.29</v>
      </c>
      <c r="F305" s="33">
        <v>3946.6</v>
      </c>
      <c r="G305" s="33">
        <v>101971.89</v>
      </c>
      <c r="I305" s="41">
        <v>0</v>
      </c>
      <c r="J305" s="41">
        <v>0</v>
      </c>
      <c r="K305" s="41">
        <f t="shared" si="6"/>
        <v>0</v>
      </c>
      <c r="L305" s="41">
        <v>0</v>
      </c>
      <c r="M305" s="41">
        <v>0</v>
      </c>
      <c r="N305" s="41">
        <v>0</v>
      </c>
    </row>
    <row r="306" spans="1:14" ht="12.75">
      <c r="A306" s="64">
        <v>51013</v>
      </c>
      <c r="B306" s="67"/>
      <c r="C306" s="32">
        <v>279</v>
      </c>
      <c r="D306" s="33">
        <v>838589.6399999923</v>
      </c>
      <c r="E306" s="33">
        <v>98399.36</v>
      </c>
      <c r="F306" s="33">
        <v>3572.53</v>
      </c>
      <c r="G306" s="33">
        <v>101971.89</v>
      </c>
      <c r="I306" s="41">
        <v>0</v>
      </c>
      <c r="J306" s="41">
        <v>0</v>
      </c>
      <c r="K306" s="41">
        <f t="shared" si="6"/>
        <v>0</v>
      </c>
      <c r="L306" s="41">
        <v>0</v>
      </c>
      <c r="M306" s="41">
        <v>0</v>
      </c>
      <c r="N306" s="41">
        <v>0</v>
      </c>
    </row>
    <row r="307" spans="1:14" ht="12.75">
      <c r="A307" s="64">
        <v>51043</v>
      </c>
      <c r="B307" s="67"/>
      <c r="C307" s="29">
        <v>280</v>
      </c>
      <c r="D307" s="33">
        <v>739711.6199999923</v>
      </c>
      <c r="E307" s="33">
        <v>98878.02</v>
      </c>
      <c r="F307" s="33">
        <v>3093.87</v>
      </c>
      <c r="G307" s="33">
        <v>101971.89</v>
      </c>
      <c r="I307" s="41">
        <v>0</v>
      </c>
      <c r="J307" s="41">
        <v>0</v>
      </c>
      <c r="K307" s="41">
        <f t="shared" si="6"/>
        <v>0</v>
      </c>
      <c r="L307" s="41">
        <v>0</v>
      </c>
      <c r="M307" s="41">
        <v>0</v>
      </c>
      <c r="N307" s="41">
        <v>0</v>
      </c>
    </row>
    <row r="308" spans="1:14" ht="12.75">
      <c r="A308" s="64">
        <v>51074</v>
      </c>
      <c r="B308" s="67"/>
      <c r="C308" s="32">
        <v>281</v>
      </c>
      <c r="D308" s="33">
        <v>640559.3699999923</v>
      </c>
      <c r="E308" s="33">
        <v>99152.25</v>
      </c>
      <c r="F308" s="33">
        <v>2819.64</v>
      </c>
      <c r="G308" s="33">
        <v>101971.89</v>
      </c>
      <c r="I308" s="41">
        <v>0</v>
      </c>
      <c r="J308" s="41">
        <v>0</v>
      </c>
      <c r="K308" s="41">
        <f t="shared" si="6"/>
        <v>0</v>
      </c>
      <c r="L308" s="41">
        <v>0</v>
      </c>
      <c r="M308" s="41">
        <v>0</v>
      </c>
      <c r="N308" s="41">
        <v>0</v>
      </c>
    </row>
    <row r="309" spans="1:14" ht="12.75">
      <c r="A309" s="64">
        <v>51104</v>
      </c>
      <c r="B309" s="67"/>
      <c r="C309" s="29">
        <v>282</v>
      </c>
      <c r="D309" s="33">
        <v>540949.9399999923</v>
      </c>
      <c r="E309" s="33">
        <v>99609.43</v>
      </c>
      <c r="F309" s="33">
        <v>2362.46</v>
      </c>
      <c r="G309" s="33">
        <v>101971.89</v>
      </c>
      <c r="I309" s="41">
        <v>0</v>
      </c>
      <c r="J309" s="41">
        <v>0</v>
      </c>
      <c r="K309" s="41">
        <f t="shared" si="6"/>
        <v>0</v>
      </c>
      <c r="L309" s="41">
        <v>0</v>
      </c>
      <c r="M309" s="41">
        <v>0</v>
      </c>
      <c r="N309" s="41">
        <v>0</v>
      </c>
    </row>
    <row r="310" spans="1:14" ht="12.75">
      <c r="A310" s="64">
        <v>51135</v>
      </c>
      <c r="B310" s="67"/>
      <c r="C310" s="32">
        <v>283</v>
      </c>
      <c r="D310" s="33">
        <v>441039.06999999227</v>
      </c>
      <c r="E310" s="33">
        <v>99910.87</v>
      </c>
      <c r="F310" s="33">
        <v>2061.02</v>
      </c>
      <c r="G310" s="33">
        <v>101971.89</v>
      </c>
      <c r="I310" s="41">
        <v>0</v>
      </c>
      <c r="J310" s="41">
        <v>0</v>
      </c>
      <c r="K310" s="41">
        <f t="shared" si="6"/>
        <v>0</v>
      </c>
      <c r="L310" s="41">
        <v>0</v>
      </c>
      <c r="M310" s="41">
        <v>0</v>
      </c>
      <c r="N310" s="41">
        <v>0</v>
      </c>
    </row>
    <row r="311" spans="1:14" ht="12.75">
      <c r="A311" s="64">
        <v>51166</v>
      </c>
      <c r="B311" s="67"/>
      <c r="C311" s="29">
        <v>284</v>
      </c>
      <c r="D311" s="33">
        <v>340746.85999999224</v>
      </c>
      <c r="E311" s="33">
        <v>100292.21</v>
      </c>
      <c r="F311" s="33">
        <v>1679.68</v>
      </c>
      <c r="G311" s="33">
        <v>101971.89</v>
      </c>
      <c r="I311" s="41">
        <v>0</v>
      </c>
      <c r="J311" s="41">
        <v>0</v>
      </c>
      <c r="K311" s="41">
        <f t="shared" si="6"/>
        <v>0</v>
      </c>
      <c r="L311" s="41">
        <v>0</v>
      </c>
      <c r="M311" s="41">
        <v>0</v>
      </c>
      <c r="N311" s="41">
        <v>0</v>
      </c>
    </row>
    <row r="312" spans="1:14" ht="12.75">
      <c r="A312" s="64">
        <v>51195</v>
      </c>
      <c r="B312" s="67"/>
      <c r="C312" s="32">
        <v>285</v>
      </c>
      <c r="D312" s="33">
        <v>239988.14999999222</v>
      </c>
      <c r="E312" s="33">
        <v>100758.71</v>
      </c>
      <c r="F312" s="33">
        <v>1213.18</v>
      </c>
      <c r="G312" s="33">
        <v>101971.89</v>
      </c>
      <c r="I312" s="41">
        <v>0</v>
      </c>
      <c r="J312" s="41">
        <v>0</v>
      </c>
      <c r="K312" s="41">
        <f t="shared" si="6"/>
        <v>0</v>
      </c>
      <c r="L312" s="41">
        <v>0</v>
      </c>
      <c r="M312" s="41">
        <v>0</v>
      </c>
      <c r="N312" s="41">
        <v>0</v>
      </c>
    </row>
    <row r="313" spans="1:14" ht="12.75">
      <c r="A313" s="64">
        <v>51226</v>
      </c>
      <c r="B313" s="67"/>
      <c r="C313" s="29">
        <v>286</v>
      </c>
      <c r="D313" s="33">
        <v>138928.48999999222</v>
      </c>
      <c r="E313" s="33">
        <v>101059.66</v>
      </c>
      <c r="F313" s="33">
        <v>912.23</v>
      </c>
      <c r="G313" s="33">
        <v>101971.89</v>
      </c>
      <c r="I313" s="41">
        <v>0</v>
      </c>
      <c r="J313" s="41">
        <v>0</v>
      </c>
      <c r="K313" s="41">
        <f t="shared" si="6"/>
        <v>0</v>
      </c>
      <c r="L313" s="41">
        <v>0</v>
      </c>
      <c r="M313" s="41">
        <v>0</v>
      </c>
      <c r="N313" s="41">
        <v>0</v>
      </c>
    </row>
    <row r="314" spans="1:14" ht="12.75">
      <c r="A314" s="64">
        <v>51256</v>
      </c>
      <c r="B314" s="67"/>
      <c r="C314" s="32">
        <v>287</v>
      </c>
      <c r="D314" s="33">
        <v>40696.34999999222</v>
      </c>
      <c r="E314" s="33">
        <v>98232.14</v>
      </c>
      <c r="F314" s="33">
        <v>509.46</v>
      </c>
      <c r="G314" s="33">
        <v>98741.6</v>
      </c>
      <c r="I314" s="41">
        <v>0</v>
      </c>
      <c r="J314" s="41">
        <v>0</v>
      </c>
      <c r="K314" s="41">
        <f t="shared" si="6"/>
        <v>0</v>
      </c>
      <c r="L314" s="41">
        <v>0</v>
      </c>
      <c r="M314" s="41">
        <v>0</v>
      </c>
      <c r="N314" s="41">
        <v>0</v>
      </c>
    </row>
    <row r="315" spans="1:14" ht="12.75">
      <c r="A315" s="64">
        <v>51287</v>
      </c>
      <c r="B315" s="67"/>
      <c r="C315" s="29">
        <v>288</v>
      </c>
      <c r="D315" s="33">
        <v>-7.777998689562082E-09</v>
      </c>
      <c r="E315" s="33">
        <v>40696.35</v>
      </c>
      <c r="F315" s="33">
        <v>152.38</v>
      </c>
      <c r="G315" s="33">
        <v>40848.729999999996</v>
      </c>
      <c r="I315" s="41">
        <v>0</v>
      </c>
      <c r="J315" s="41">
        <v>0</v>
      </c>
      <c r="K315" s="41">
        <f t="shared" si="6"/>
        <v>0</v>
      </c>
      <c r="L315" s="41">
        <v>0</v>
      </c>
      <c r="M315" s="41">
        <v>0</v>
      </c>
      <c r="N315" s="41">
        <v>0</v>
      </c>
    </row>
    <row r="316" spans="1:14" ht="12.75">
      <c r="A316" s="64">
        <v>51317</v>
      </c>
      <c r="B316" s="67"/>
      <c r="C316" s="32">
        <v>289</v>
      </c>
      <c r="D316" s="33">
        <v>-7.777998689562082E-09</v>
      </c>
      <c r="E316" s="33">
        <v>0</v>
      </c>
      <c r="F316" s="33">
        <v>0</v>
      </c>
      <c r="G316" s="33">
        <v>0</v>
      </c>
      <c r="I316" s="41">
        <v>0</v>
      </c>
      <c r="J316" s="41">
        <v>0</v>
      </c>
      <c r="K316" s="41">
        <f t="shared" si="6"/>
        <v>0</v>
      </c>
      <c r="L316" s="41">
        <v>0</v>
      </c>
      <c r="M316" s="41">
        <v>0</v>
      </c>
      <c r="N316" s="41">
        <v>0</v>
      </c>
    </row>
    <row r="317" spans="1:14" ht="12.75">
      <c r="A317" s="64">
        <v>51348</v>
      </c>
      <c r="B317" s="67"/>
      <c r="C317" s="29">
        <v>290</v>
      </c>
      <c r="D317" s="33">
        <v>-7.777998689562082E-09</v>
      </c>
      <c r="E317" s="33">
        <v>0</v>
      </c>
      <c r="F317" s="33">
        <v>0</v>
      </c>
      <c r="G317" s="33">
        <v>0</v>
      </c>
      <c r="I317" s="41">
        <v>0</v>
      </c>
      <c r="J317" s="41">
        <v>0</v>
      </c>
      <c r="K317" s="41">
        <f t="shared" si="6"/>
        <v>0</v>
      </c>
      <c r="L317" s="41">
        <v>0</v>
      </c>
      <c r="M317" s="41">
        <v>0</v>
      </c>
      <c r="N317" s="41">
        <v>0</v>
      </c>
    </row>
    <row r="318" spans="1:14" ht="12.75">
      <c r="A318" s="64">
        <v>51379</v>
      </c>
      <c r="B318" s="67"/>
      <c r="C318" s="32">
        <v>291</v>
      </c>
      <c r="D318" s="33">
        <v>-7.777998689562082E-09</v>
      </c>
      <c r="E318" s="33">
        <v>0</v>
      </c>
      <c r="F318" s="33">
        <v>0</v>
      </c>
      <c r="G318" s="33">
        <v>0</v>
      </c>
      <c r="I318" s="41">
        <v>0</v>
      </c>
      <c r="J318" s="41">
        <v>0</v>
      </c>
      <c r="K318" s="41">
        <f t="shared" si="6"/>
        <v>0</v>
      </c>
      <c r="L318" s="41">
        <v>0</v>
      </c>
      <c r="M318" s="41">
        <v>0</v>
      </c>
      <c r="N318" s="41">
        <v>0</v>
      </c>
    </row>
    <row r="319" spans="1:14" ht="12.75">
      <c r="A319" s="64">
        <v>51409</v>
      </c>
      <c r="B319" s="67"/>
      <c r="C319" s="29">
        <v>292</v>
      </c>
      <c r="D319" s="33">
        <v>-7.777998689562082E-09</v>
      </c>
      <c r="E319" s="33">
        <v>0</v>
      </c>
      <c r="F319" s="33">
        <v>0</v>
      </c>
      <c r="G319" s="33">
        <v>0</v>
      </c>
      <c r="I319" s="41">
        <v>0</v>
      </c>
      <c r="J319" s="41">
        <v>0</v>
      </c>
      <c r="K319" s="41">
        <f t="shared" si="6"/>
        <v>0</v>
      </c>
      <c r="L319" s="41">
        <v>0</v>
      </c>
      <c r="M319" s="41">
        <v>0</v>
      </c>
      <c r="N319" s="41">
        <v>0</v>
      </c>
    </row>
    <row r="320" spans="1:14" ht="12.75">
      <c r="A320" s="64">
        <v>51440</v>
      </c>
      <c r="B320" s="67"/>
      <c r="C320" s="32">
        <v>293</v>
      </c>
      <c r="D320" s="33">
        <v>-7.777998689562082E-09</v>
      </c>
      <c r="E320" s="33">
        <v>0</v>
      </c>
      <c r="F320" s="33">
        <v>-3.302985744882528E-11</v>
      </c>
      <c r="G320" s="33">
        <v>-3.302985744882528E-11</v>
      </c>
      <c r="I320" s="41">
        <v>-3.302985744882528E-11</v>
      </c>
      <c r="J320" s="41">
        <v>0</v>
      </c>
      <c r="K320" s="41">
        <f t="shared" si="6"/>
        <v>0</v>
      </c>
      <c r="L320" s="41">
        <v>-3.302985744882528E-11</v>
      </c>
      <c r="M320" s="41">
        <v>3.302985744882528E-11</v>
      </c>
      <c r="N320" s="41">
        <v>0</v>
      </c>
    </row>
    <row r="321" spans="1:14" ht="12.75">
      <c r="A321" s="64">
        <v>51470</v>
      </c>
      <c r="B321" s="67"/>
      <c r="C321" s="29">
        <v>294</v>
      </c>
      <c r="D321" s="33">
        <v>-7.777998689562082E-09</v>
      </c>
      <c r="E321" s="33">
        <v>0</v>
      </c>
      <c r="F321" s="33">
        <v>-3.196437817628253E-11</v>
      </c>
      <c r="G321" s="33">
        <v>-3.196437817628253E-11</v>
      </c>
      <c r="I321" s="41">
        <v>-3.1964663953737685E-11</v>
      </c>
      <c r="J321" s="41">
        <v>1.0430877113278839E-13</v>
      </c>
      <c r="K321" s="41">
        <f t="shared" si="6"/>
        <v>1.0430877113278839E-13</v>
      </c>
      <c r="L321" s="41">
        <v>-3.2068972724870475E-11</v>
      </c>
      <c r="M321" s="41">
        <v>6.509883017369575E-11</v>
      </c>
      <c r="N321" s="41">
        <v>0</v>
      </c>
    </row>
    <row r="322" spans="1:14" ht="12.75">
      <c r="A322" s="64">
        <v>51501</v>
      </c>
      <c r="B322" s="67"/>
      <c r="C322" s="32">
        <v>295</v>
      </c>
      <c r="D322" s="33">
        <v>-7.777998689562082E-09</v>
      </c>
      <c r="E322" s="33">
        <v>0</v>
      </c>
      <c r="F322" s="33">
        <v>-3.302985744882528E-11</v>
      </c>
      <c r="G322" s="33">
        <v>-3.302985744882528E-11</v>
      </c>
      <c r="I322" s="41">
        <v>-3.3030439464778106E-11</v>
      </c>
      <c r="J322" s="41">
        <v>2.1243582278220977E-13</v>
      </c>
      <c r="K322" s="41">
        <f t="shared" si="6"/>
        <v>3.1674459391499814E-13</v>
      </c>
      <c r="L322" s="41">
        <v>-3.324287528756032E-11</v>
      </c>
      <c r="M322" s="41">
        <v>9.834170546125606E-11</v>
      </c>
      <c r="N322" s="41">
        <v>0</v>
      </c>
    </row>
    <row r="323" spans="1:14" ht="12.75">
      <c r="A323" s="64">
        <v>51532</v>
      </c>
      <c r="B323" s="67"/>
      <c r="C323" s="29">
        <v>296</v>
      </c>
      <c r="D323" s="33">
        <v>-7.777998689562082E-09</v>
      </c>
      <c r="E323" s="33">
        <v>0</v>
      </c>
      <c r="F323" s="33">
        <v>-3.302985744882528E-11</v>
      </c>
      <c r="G323" s="33">
        <v>-3.302985744882528E-11</v>
      </c>
      <c r="I323" s="41">
        <v>-3.302985744882528E-11</v>
      </c>
      <c r="J323" s="41">
        <v>3.2179591398155456E-13</v>
      </c>
      <c r="K323" s="41">
        <f t="shared" si="6"/>
        <v>6.385405078965527E-13</v>
      </c>
      <c r="L323" s="41">
        <v>-3.3351653362806836E-11</v>
      </c>
      <c r="M323" s="41">
        <v>1.316933588240629E-10</v>
      </c>
      <c r="N323" s="41">
        <v>0</v>
      </c>
    </row>
    <row r="324" spans="1:14" ht="12.75">
      <c r="A324" s="64">
        <v>51560</v>
      </c>
      <c r="B324" s="67"/>
      <c r="C324" s="32">
        <v>297</v>
      </c>
      <c r="D324" s="33">
        <v>-7.777998689562082E-09</v>
      </c>
      <c r="E324" s="33">
        <v>0</v>
      </c>
      <c r="F324" s="33">
        <v>-2.983341963119703E-11</v>
      </c>
      <c r="G324" s="33">
        <v>-2.983341963119703E-11</v>
      </c>
      <c r="I324" s="41">
        <v>-2.983341963119703E-11</v>
      </c>
      <c r="J324" s="41">
        <v>3.892270383022303E-13</v>
      </c>
      <c r="K324" s="41">
        <f t="shared" si="6"/>
        <v>1.027767546198783E-12</v>
      </c>
      <c r="L324" s="41">
        <v>-3.022264666949926E-11</v>
      </c>
      <c r="M324" s="41">
        <v>1.6191600549356216E-10</v>
      </c>
      <c r="N324" s="41">
        <v>0</v>
      </c>
    </row>
    <row r="325" spans="1:14" ht="12.75">
      <c r="A325" s="64">
        <v>51591</v>
      </c>
      <c r="B325" s="67"/>
      <c r="C325" s="29">
        <v>298</v>
      </c>
      <c r="D325" s="33">
        <v>-7.777998689562082E-09</v>
      </c>
      <c r="E325" s="33">
        <v>0</v>
      </c>
      <c r="F325" s="33">
        <v>-3.302985744882528E-11</v>
      </c>
      <c r="G325" s="33">
        <v>-3.302985744882528E-11</v>
      </c>
      <c r="I325" s="41">
        <v>-3.302985744882528E-11</v>
      </c>
      <c r="J325" s="41">
        <v>5.298251513094894E-13</v>
      </c>
      <c r="K325" s="41">
        <f t="shared" si="6"/>
        <v>1.5575926975082723E-12</v>
      </c>
      <c r="L325" s="41">
        <v>-3.355968260013477E-11</v>
      </c>
      <c r="M325" s="41">
        <v>1.9547568809369694E-10</v>
      </c>
      <c r="N325" s="41">
        <v>0</v>
      </c>
    </row>
    <row r="326" spans="1:14" ht="12.75">
      <c r="A326" s="64">
        <v>51621</v>
      </c>
      <c r="B326" s="67"/>
      <c r="C326" s="32">
        <v>299</v>
      </c>
      <c r="D326" s="33">
        <v>-7.777998689562082E-09</v>
      </c>
      <c r="E326" s="33">
        <v>0</v>
      </c>
      <c r="F326" s="33">
        <v>-3.196437817628253E-11</v>
      </c>
      <c r="G326" s="33">
        <v>-3.196437817628253E-11</v>
      </c>
      <c r="I326" s="41">
        <v>-3.196437817628253E-11</v>
      </c>
      <c r="J326" s="41">
        <v>6.190063456300403E-13</v>
      </c>
      <c r="K326" s="41">
        <f t="shared" si="6"/>
        <v>2.1765990431383127E-12</v>
      </c>
      <c r="L326" s="41">
        <v>-3.258338452191257E-11</v>
      </c>
      <c r="M326" s="41">
        <v>2.2805907261560952E-10</v>
      </c>
      <c r="N326" s="41">
        <v>0</v>
      </c>
    </row>
    <row r="327" spans="1:14" ht="12.75">
      <c r="A327" s="64">
        <v>51652</v>
      </c>
      <c r="B327" s="67"/>
      <c r="C327" s="29">
        <v>300</v>
      </c>
      <c r="D327" s="33">
        <v>-7.777998689562082E-09</v>
      </c>
      <c r="E327" s="33">
        <v>0</v>
      </c>
      <c r="F327" s="33">
        <v>-3.302985744882528E-11</v>
      </c>
      <c r="G327" s="33">
        <v>-3.302985744882528E-11</v>
      </c>
      <c r="I327" s="41">
        <v>-3.302985744882528E-11</v>
      </c>
      <c r="J327" s="41">
        <v>7.462599653921889E-13</v>
      </c>
      <c r="K327" s="41">
        <f t="shared" si="6"/>
        <v>2.9228590085305018E-12</v>
      </c>
      <c r="L327" s="41">
        <v>-3.377611741421747E-11</v>
      </c>
      <c r="M327" s="41">
        <v>2.6183519002982697E-10</v>
      </c>
      <c r="N327" s="41">
        <v>0</v>
      </c>
    </row>
    <row r="328" spans="1:14" ht="12.75">
      <c r="A328" s="64">
        <v>51682</v>
      </c>
      <c r="B328" s="67"/>
      <c r="C328" s="32">
        <v>301</v>
      </c>
      <c r="D328" s="33">
        <v>-7.777998689562082E-09</v>
      </c>
      <c r="E328" s="33">
        <v>0</v>
      </c>
      <c r="F328" s="33">
        <v>-3.196437817628253E-11</v>
      </c>
      <c r="G328" s="33">
        <v>-3.196437817628253E-11</v>
      </c>
      <c r="I328" s="41">
        <v>-3.196437817628253E-11</v>
      </c>
      <c r="J328" s="41">
        <v>8.291447684277853E-13</v>
      </c>
      <c r="K328" s="41">
        <f t="shared" si="6"/>
        <v>3.752003776958287E-12</v>
      </c>
      <c r="L328" s="41">
        <v>-3.279352294471031E-11</v>
      </c>
      <c r="M328" s="41">
        <v>2.946287129745373E-10</v>
      </c>
      <c r="N328" s="41">
        <v>0</v>
      </c>
    </row>
    <row r="329" spans="1:14" ht="12.75">
      <c r="A329" s="64">
        <v>51713</v>
      </c>
      <c r="B329" s="67"/>
      <c r="C329" s="29">
        <v>302</v>
      </c>
      <c r="D329" s="33">
        <v>-7.777998689562082E-09</v>
      </c>
      <c r="E329" s="33">
        <v>0</v>
      </c>
      <c r="F329" s="33">
        <v>-3.302985744882528E-11</v>
      </c>
      <c r="G329" s="33">
        <v>-3.302985744882528E-11</v>
      </c>
      <c r="I329" s="41">
        <v>-3.302985744882528E-11</v>
      </c>
      <c r="J329" s="41">
        <v>9.640906219000136E-13</v>
      </c>
      <c r="K329" s="41">
        <f t="shared" si="6"/>
        <v>4.7160943988583E-12</v>
      </c>
      <c r="L329" s="41">
        <v>-3.3993948070725294E-11</v>
      </c>
      <c r="M329" s="41">
        <v>3.2862266104526255E-10</v>
      </c>
      <c r="N329" s="41">
        <v>0</v>
      </c>
    </row>
    <row r="330" spans="1:14" ht="12.75">
      <c r="A330" s="64">
        <v>51744</v>
      </c>
      <c r="B330" s="67"/>
      <c r="C330" s="32">
        <v>303</v>
      </c>
      <c r="D330" s="33">
        <v>-7.777998689562082E-09</v>
      </c>
      <c r="E330" s="33">
        <v>0</v>
      </c>
      <c r="F330" s="33">
        <v>-3.302985744882528E-11</v>
      </c>
      <c r="G330" s="33">
        <v>-3.302985744882528E-11</v>
      </c>
      <c r="I330" s="41">
        <v>-3.302985744882528E-11</v>
      </c>
      <c r="J330" s="41">
        <v>1.075326374198109E-12</v>
      </c>
      <c r="K330" s="41">
        <f t="shared" si="6"/>
        <v>5.791420773056409E-12</v>
      </c>
      <c r="L330" s="41">
        <v>-3.4105183823023394E-11</v>
      </c>
      <c r="M330" s="41">
        <v>3.627278448682859E-10</v>
      </c>
      <c r="N330" s="41">
        <v>0</v>
      </c>
    </row>
    <row r="331" spans="1:14" ht="12.75">
      <c r="A331" s="64">
        <v>51774</v>
      </c>
      <c r="B331" s="67"/>
      <c r="C331" s="29">
        <v>304</v>
      </c>
      <c r="D331" s="33">
        <v>-7.777998689562082E-09</v>
      </c>
      <c r="E331" s="33">
        <v>0</v>
      </c>
      <c r="F331" s="33">
        <v>-3.196437817628253E-11</v>
      </c>
      <c r="G331" s="33">
        <v>-3.196437817628253E-11</v>
      </c>
      <c r="I331" s="41">
        <v>-3.196437817628253E-11</v>
      </c>
      <c r="J331" s="41">
        <v>1.1486381754162389E-12</v>
      </c>
      <c r="K331" s="41">
        <f t="shared" si="6"/>
        <v>6.940058948472647E-12</v>
      </c>
      <c r="L331" s="41">
        <v>-3.3113016351698765E-11</v>
      </c>
      <c r="M331" s="41">
        <v>3.958408612199847E-10</v>
      </c>
      <c r="N331" s="41">
        <v>0</v>
      </c>
    </row>
    <row r="332" spans="1:14" ht="12.75">
      <c r="A332" s="64">
        <v>51805</v>
      </c>
      <c r="B332" s="67"/>
      <c r="C332" s="32">
        <v>305</v>
      </c>
      <c r="D332" s="33">
        <v>-7.777998689562082E-09</v>
      </c>
      <c r="E332" s="33">
        <v>0</v>
      </c>
      <c r="F332" s="33">
        <v>-3.302985744882528E-11</v>
      </c>
      <c r="G332" s="33">
        <v>-3.302985744882528E-11</v>
      </c>
      <c r="I332" s="41">
        <v>-3.302985744882528E-11</v>
      </c>
      <c r="J332" s="41">
        <v>1.2952792625476165E-12</v>
      </c>
      <c r="K332" s="41">
        <f t="shared" si="6"/>
        <v>8.235338211020263E-12</v>
      </c>
      <c r="L332" s="41">
        <v>-3.43251367113729E-11</v>
      </c>
      <c r="M332" s="41">
        <v>4.301659979313576E-10</v>
      </c>
      <c r="N332" s="41">
        <v>0</v>
      </c>
    </row>
    <row r="333" spans="1:14" ht="12.75">
      <c r="A333" s="64">
        <v>51835</v>
      </c>
      <c r="B333" s="67"/>
      <c r="C333" s="29">
        <v>306</v>
      </c>
      <c r="D333" s="33">
        <v>-7.777998689562082E-09</v>
      </c>
      <c r="E333" s="33">
        <v>0</v>
      </c>
      <c r="F333" s="33">
        <v>-3.196437817628253E-11</v>
      </c>
      <c r="G333" s="33">
        <v>-3.196437817628253E-11</v>
      </c>
      <c r="I333" s="41">
        <v>-3.196437817628253E-11</v>
      </c>
      <c r="J333" s="41">
        <v>1.3621923267826326E-12</v>
      </c>
      <c r="K333" s="41">
        <f t="shared" si="6"/>
        <v>9.493221766670107E-12</v>
      </c>
      <c r="L333" s="41">
        <v>-3.332657050306516E-11</v>
      </c>
      <c r="M333" s="41">
        <v>4.6349256843442275E-10</v>
      </c>
      <c r="N333" s="41">
        <v>0</v>
      </c>
    </row>
    <row r="334" spans="1:14" ht="12.75">
      <c r="A334" s="64">
        <v>51866</v>
      </c>
      <c r="B334" s="67"/>
      <c r="C334" s="32">
        <v>307</v>
      </c>
      <c r="D334" s="33">
        <v>-7.777998689562082E-09</v>
      </c>
      <c r="E334" s="33">
        <v>0</v>
      </c>
      <c r="F334" s="33">
        <v>-3.302985744882528E-11</v>
      </c>
      <c r="G334" s="33">
        <v>-3.302985744882528E-11</v>
      </c>
      <c r="I334" s="41">
        <v>-3.302985744882528E-11</v>
      </c>
      <c r="J334" s="41">
        <v>1.516650682265972E-12</v>
      </c>
      <c r="K334" s="41">
        <f t="shared" si="6"/>
        <v>1.079743662615387E-11</v>
      </c>
      <c r="L334" s="41">
        <v>-3.4546508131091254E-11</v>
      </c>
      <c r="M334" s="41">
        <v>4.98039076565514E-10</v>
      </c>
      <c r="N334" s="41">
        <v>0</v>
      </c>
    </row>
    <row r="335" spans="1:14" ht="12.75">
      <c r="A335" s="64">
        <v>51897</v>
      </c>
      <c r="B335" s="67"/>
      <c r="C335" s="29">
        <v>308</v>
      </c>
      <c r="D335" s="33">
        <v>-7.777998689562082E-09</v>
      </c>
      <c r="E335" s="33">
        <v>0</v>
      </c>
      <c r="F335" s="33">
        <v>-3.302985744882528E-11</v>
      </c>
      <c r="G335" s="33">
        <v>-3.302985744882528E-11</v>
      </c>
      <c r="I335" s="41">
        <v>-3.302985744882528E-11</v>
      </c>
      <c r="J335" s="41">
        <v>1.6296945338727097E-12</v>
      </c>
      <c r="K335" s="41">
        <f t="shared" si="6"/>
        <v>1.2105335246045026E-11</v>
      </c>
      <c r="L335" s="41">
        <v>-3.465955198269799E-11</v>
      </c>
      <c r="M335" s="41">
        <v>5.32698628548212E-10</v>
      </c>
      <c r="N335" s="41">
        <v>0</v>
      </c>
    </row>
    <row r="336" spans="1:14" ht="12.75">
      <c r="A336" s="64">
        <v>51925</v>
      </c>
      <c r="B336" s="67"/>
      <c r="C336" s="32">
        <v>309</v>
      </c>
      <c r="D336" s="33">
        <v>-7.777998689562082E-09</v>
      </c>
      <c r="E336" s="33">
        <v>0</v>
      </c>
      <c r="F336" s="33">
        <v>-2.983341963119703E-11</v>
      </c>
      <c r="G336" s="33">
        <v>-2.983341963119703E-11</v>
      </c>
      <c r="I336" s="41">
        <v>-2.983341963119703E-11</v>
      </c>
      <c r="J336" s="41">
        <v>1.5744203910424934E-12</v>
      </c>
      <c r="K336" s="41">
        <f t="shared" si="6"/>
        <v>1.3290528598785288E-11</v>
      </c>
      <c r="L336" s="41">
        <v>-3.1407840022239525E-11</v>
      </c>
      <c r="M336" s="41">
        <v>5.641064685704516E-10</v>
      </c>
      <c r="N336" s="41">
        <v>0</v>
      </c>
    </row>
    <row r="337" spans="1:14" ht="12.75">
      <c r="A337" s="64">
        <v>51956</v>
      </c>
      <c r="B337" s="67"/>
      <c r="C337" s="29">
        <v>310</v>
      </c>
      <c r="D337" s="33">
        <v>-7.777998689562082E-09</v>
      </c>
      <c r="E337" s="33">
        <v>0</v>
      </c>
      <c r="F337" s="33">
        <v>-3.302985744882528E-11</v>
      </c>
      <c r="G337" s="33">
        <v>-3.302985744882528E-11</v>
      </c>
      <c r="I337" s="41">
        <v>-3.302985744882528E-11</v>
      </c>
      <c r="J337" s="41">
        <v>1.845881722155533E-12</v>
      </c>
      <c r="K337" s="41">
        <f t="shared" si="6"/>
        <v>1.4606585169631332E-11</v>
      </c>
      <c r="L337" s="41">
        <v>-3.4875739170980814E-11</v>
      </c>
      <c r="M337" s="41">
        <v>5.989822077414324E-10</v>
      </c>
      <c r="N337" s="41">
        <v>0</v>
      </c>
    </row>
    <row r="338" spans="1:14" ht="12.75">
      <c r="A338" s="64">
        <v>51986</v>
      </c>
      <c r="B338" s="67"/>
      <c r="C338" s="32">
        <v>311</v>
      </c>
      <c r="D338" s="33">
        <v>-7.777998689562082E-09</v>
      </c>
      <c r="E338" s="33">
        <v>0</v>
      </c>
      <c r="F338" s="33">
        <v>-3.196437817628253E-11</v>
      </c>
      <c r="G338" s="33">
        <v>-3.196437817628253E-11</v>
      </c>
      <c r="I338" s="41">
        <v>-3.196437817628253E-11</v>
      </c>
      <c r="J338" s="41">
        <v>1.8967769911812027E-12</v>
      </c>
      <c r="K338" s="41">
        <f t="shared" si="6"/>
        <v>1.5884355815182495E-11</v>
      </c>
      <c r="L338" s="41">
        <v>-3.386115516746373E-11</v>
      </c>
      <c r="M338" s="41">
        <v>6.328433629088962E-10</v>
      </c>
      <c r="N338" s="41">
        <v>0</v>
      </c>
    </row>
    <row r="339" spans="1:14" ht="12.75">
      <c r="A339" s="64">
        <v>52017</v>
      </c>
      <c r="B339" s="67"/>
      <c r="C339" s="29">
        <v>312</v>
      </c>
      <c r="D339" s="33">
        <v>-7.777998689562082E-09</v>
      </c>
      <c r="E339" s="33">
        <v>0</v>
      </c>
      <c r="F339" s="33">
        <v>-3.302985744882528E-11</v>
      </c>
      <c r="G339" s="33">
        <v>-3.302985744882528E-11</v>
      </c>
      <c r="I339" s="41">
        <v>-3.302985744882528E-11</v>
      </c>
      <c r="J339" s="41">
        <v>2.070804115296332E-12</v>
      </c>
      <c r="K339" s="41">
        <f t="shared" si="6"/>
        <v>1.7208899965086638E-11</v>
      </c>
      <c r="L339" s="41">
        <v>-3.510066156412162E-11</v>
      </c>
      <c r="M339" s="41">
        <v>6.679440244730178E-10</v>
      </c>
      <c r="N339" s="41">
        <v>0</v>
      </c>
    </row>
    <row r="340" spans="1:14" ht="12.75">
      <c r="A340" s="64">
        <v>52047</v>
      </c>
      <c r="B340" s="67"/>
      <c r="C340" s="32">
        <v>313</v>
      </c>
      <c r="D340" s="33">
        <v>-7.777998689562082E-09</v>
      </c>
      <c r="E340" s="33">
        <v>0</v>
      </c>
      <c r="F340" s="33">
        <v>-3.196437817628253E-11</v>
      </c>
      <c r="G340" s="33">
        <v>-3.196437817628253E-11</v>
      </c>
      <c r="I340" s="41">
        <v>-3.196437817628253E-11</v>
      </c>
      <c r="J340" s="41">
        <v>2.1151560774978894E-12</v>
      </c>
      <c r="K340" s="41">
        <f t="shared" si="6"/>
        <v>1.8494911274156745E-11</v>
      </c>
      <c r="L340" s="41">
        <v>-3.407953425378042E-11</v>
      </c>
      <c r="M340" s="41">
        <v>7.020235587267983E-10</v>
      </c>
      <c r="N340" s="41">
        <v>0</v>
      </c>
    </row>
    <row r="341" spans="1:14" ht="12.75">
      <c r="A341" s="64">
        <v>52078</v>
      </c>
      <c r="B341" s="67"/>
      <c r="C341" s="29">
        <v>314</v>
      </c>
      <c r="D341" s="33">
        <v>-7.777998689562082E-09</v>
      </c>
      <c r="E341" s="33">
        <v>0</v>
      </c>
      <c r="F341" s="33">
        <v>-3.302985744882528E-11</v>
      </c>
      <c r="G341" s="33">
        <v>-3.302985744882528E-11</v>
      </c>
      <c r="I341" s="41">
        <v>-3.302985744882528E-11</v>
      </c>
      <c r="J341" s="41">
        <v>2.2971770893893565E-12</v>
      </c>
      <c r="K341" s="41">
        <f t="shared" si="6"/>
        <v>1.9827997741646087E-11</v>
      </c>
      <c r="L341" s="41">
        <v>-3.532703453821464E-11</v>
      </c>
      <c r="M341" s="41">
        <v>7.37350593265013E-10</v>
      </c>
      <c r="N341" s="41">
        <v>0</v>
      </c>
    </row>
    <row r="342" spans="1:14" ht="12.75">
      <c r="A342" s="64">
        <v>52109</v>
      </c>
      <c r="B342" s="67"/>
      <c r="C342" s="32">
        <v>315</v>
      </c>
      <c r="D342" s="33">
        <v>-7.777998689562082E-09</v>
      </c>
      <c r="E342" s="33">
        <v>0</v>
      </c>
      <c r="F342" s="33">
        <v>-3.302985744882528E-11</v>
      </c>
      <c r="G342" s="33">
        <v>-3.302985744882528E-11</v>
      </c>
      <c r="I342" s="41">
        <v>-3.302985744882528E-11</v>
      </c>
      <c r="J342" s="41">
        <v>2.4127749968505148E-12</v>
      </c>
      <c r="K342" s="41">
        <f t="shared" si="6"/>
        <v>2.1165446364298492E-11</v>
      </c>
      <c r="L342" s="41">
        <v>-3.54426324456758E-11</v>
      </c>
      <c r="M342" s="41">
        <v>7.727932257106887E-10</v>
      </c>
      <c r="N342" s="41">
        <v>0</v>
      </c>
    </row>
    <row r="343" spans="1:14" ht="12.75">
      <c r="A343" s="64">
        <v>52139</v>
      </c>
      <c r="B343" s="67"/>
      <c r="C343" s="29">
        <v>316</v>
      </c>
      <c r="D343" s="33">
        <v>-7.777998689562082E-09</v>
      </c>
      <c r="E343" s="33">
        <v>0</v>
      </c>
      <c r="F343" s="33">
        <v>-3.196437817628253E-11</v>
      </c>
      <c r="G343" s="33">
        <v>-3.196437817628253E-11</v>
      </c>
      <c r="I343" s="41">
        <v>-3.196437817628253E-11</v>
      </c>
      <c r="J343" s="41">
        <v>2.4471785480838475E-12</v>
      </c>
      <c r="K343" s="41">
        <f t="shared" si="6"/>
        <v>2.2463986736966104E-11</v>
      </c>
      <c r="L343" s="41">
        <v>-3.4411556724366373E-11</v>
      </c>
      <c r="M343" s="41">
        <v>8.072047824350551E-10</v>
      </c>
      <c r="N343" s="41">
        <v>0</v>
      </c>
    </row>
    <row r="344" spans="1:14" ht="12.75">
      <c r="A344" s="64">
        <v>52170</v>
      </c>
      <c r="B344" s="67"/>
      <c r="C344" s="32">
        <v>317</v>
      </c>
      <c r="D344" s="33">
        <v>-7.777998689562082E-09</v>
      </c>
      <c r="E344" s="33">
        <v>0</v>
      </c>
      <c r="F344" s="33">
        <v>-3.302985744882528E-11</v>
      </c>
      <c r="G344" s="33">
        <v>-3.302985744882528E-11</v>
      </c>
      <c r="I344" s="41">
        <v>-3.302985744882528E-11</v>
      </c>
      <c r="J344" s="41">
        <v>2.641353426968041E-12</v>
      </c>
      <c r="K344" s="41">
        <f t="shared" si="6"/>
        <v>2.3810060901386522E-11</v>
      </c>
      <c r="L344" s="41">
        <v>-3.5671210875793324E-11</v>
      </c>
      <c r="M344" s="41">
        <v>8.428759933108484E-10</v>
      </c>
      <c r="N344" s="41">
        <v>0</v>
      </c>
    </row>
    <row r="345" spans="1:14" ht="12.75">
      <c r="A345" s="64">
        <v>52200</v>
      </c>
      <c r="B345" s="67"/>
      <c r="C345" s="29">
        <v>318</v>
      </c>
      <c r="D345" s="33">
        <v>-7.777998689562082E-09</v>
      </c>
      <c r="E345" s="33">
        <v>0</v>
      </c>
      <c r="F345" s="33">
        <v>-3.196437817628253E-11</v>
      </c>
      <c r="G345" s="33">
        <v>-3.196437817628253E-11</v>
      </c>
      <c r="I345" s="41">
        <v>-3.196437817628253E-11</v>
      </c>
      <c r="J345" s="41">
        <v>2.6691073121510196E-12</v>
      </c>
      <c r="K345" s="41">
        <f t="shared" si="6"/>
        <v>2.5116975886754908E-11</v>
      </c>
      <c r="L345" s="41">
        <v>-3.4633485488433546E-11</v>
      </c>
      <c r="M345" s="41">
        <v>8.77509478799282E-10</v>
      </c>
      <c r="N345" s="41">
        <v>0</v>
      </c>
    </row>
    <row r="346" spans="1:14" ht="12.75">
      <c r="A346" s="64">
        <v>52231</v>
      </c>
      <c r="B346" s="67"/>
      <c r="C346" s="32">
        <v>319</v>
      </c>
      <c r="D346" s="33">
        <v>-7.777998689562082E-09</v>
      </c>
      <c r="E346" s="33">
        <v>0</v>
      </c>
      <c r="F346" s="33">
        <v>-3.302985744882528E-11</v>
      </c>
      <c r="G346" s="33">
        <v>-3.302985744882528E-11</v>
      </c>
      <c r="I346" s="41">
        <v>-3.302985744882528E-11</v>
      </c>
      <c r="J346" s="41">
        <v>2.8714060167376506E-12</v>
      </c>
      <c r="K346" s="41">
        <f t="shared" si="6"/>
        <v>2.6471731221226593E-11</v>
      </c>
      <c r="L346" s="41">
        <v>-3.5901263465562936E-11</v>
      </c>
      <c r="M346" s="41">
        <v>9.134107422648449E-10</v>
      </c>
      <c r="N346" s="41">
        <v>0</v>
      </c>
    </row>
    <row r="347" spans="1:14" ht="12.75">
      <c r="A347" s="64">
        <v>52262</v>
      </c>
      <c r="B347" s="67"/>
      <c r="C347" s="29">
        <v>320</v>
      </c>
      <c r="D347" s="33">
        <v>-7.777998689562082E-09</v>
      </c>
      <c r="E347" s="33">
        <v>0</v>
      </c>
      <c r="F347" s="33">
        <v>-3.302985744882528E-11</v>
      </c>
      <c r="G347" s="33">
        <v>-3.302985744882528E-11</v>
      </c>
      <c r="I347" s="41">
        <v>-3.302985744882528E-11</v>
      </c>
      <c r="J347" s="41">
        <v>2.9888829288555197E-12</v>
      </c>
      <c r="K347" s="41">
        <f t="shared" si="6"/>
        <v>2.7830919616209402E-11</v>
      </c>
      <c r="L347" s="41">
        <v>-3.6018740377680805E-11</v>
      </c>
      <c r="M347" s="41">
        <v>9.494294826425257E-10</v>
      </c>
      <c r="N347" s="41">
        <v>0</v>
      </c>
    </row>
    <row r="348" spans="1:14" ht="12.75">
      <c r="A348" s="64">
        <v>52290</v>
      </c>
      <c r="B348" s="67"/>
      <c r="C348" s="32">
        <v>321</v>
      </c>
      <c r="D348" s="33">
        <v>-7.777998689562082E-09</v>
      </c>
      <c r="E348" s="33">
        <v>0</v>
      </c>
      <c r="F348" s="33">
        <v>-2.983341963119703E-11</v>
      </c>
      <c r="G348" s="33">
        <v>-2.983341963119703E-11</v>
      </c>
      <c r="I348" s="41">
        <v>-2.983341963119703E-11</v>
      </c>
      <c r="J348" s="41">
        <v>2.806091582032354E-12</v>
      </c>
      <c r="K348" s="41">
        <f t="shared" si="6"/>
        <v>2.9062590807199264E-11</v>
      </c>
      <c r="L348" s="41">
        <v>-3.263951121322938E-11</v>
      </c>
      <c r="M348" s="41">
        <v>9.820689938557551E-10</v>
      </c>
      <c r="N348" s="41">
        <v>0</v>
      </c>
    </row>
    <row r="349" spans="1:14" ht="12.75">
      <c r="A349" s="64">
        <v>52321</v>
      </c>
      <c r="B349" s="67"/>
      <c r="C349" s="29">
        <v>322</v>
      </c>
      <c r="D349" s="33">
        <v>-7.777998689562082E-09</v>
      </c>
      <c r="E349" s="33">
        <v>0</v>
      </c>
      <c r="F349" s="33">
        <v>-3.302985744882528E-11</v>
      </c>
      <c r="G349" s="33">
        <v>-3.302985744882528E-11</v>
      </c>
      <c r="I349" s="41">
        <v>-3.302985744882528E-11</v>
      </c>
      <c r="J349" s="41">
        <v>3.213547985450221E-12</v>
      </c>
      <c r="K349" s="41">
        <f t="shared" si="6"/>
        <v>3.043025707049395E-11</v>
      </c>
      <c r="L349" s="41">
        <v>-3.6243405434275505E-11</v>
      </c>
      <c r="M349" s="41">
        <v>1.0183123992900306E-09</v>
      </c>
      <c r="N349" s="41">
        <v>0</v>
      </c>
    </row>
    <row r="350" spans="1:14" ht="12.75">
      <c r="A350" s="64">
        <v>52351</v>
      </c>
      <c r="B350" s="67"/>
      <c r="C350" s="32">
        <v>323</v>
      </c>
      <c r="D350" s="33">
        <v>-7.777998689562082E-09</v>
      </c>
      <c r="E350" s="33">
        <v>0</v>
      </c>
      <c r="F350" s="33">
        <v>-3.196437817628253E-11</v>
      </c>
      <c r="G350" s="33">
        <v>-3.196437817628253E-11</v>
      </c>
      <c r="I350" s="41">
        <v>-3.196437817628253E-11</v>
      </c>
      <c r="J350" s="41">
        <v>3.2246559310850966E-12</v>
      </c>
      <c r="K350" s="41">
        <f t="shared" si="6"/>
        <v>3.175813601039784E-11</v>
      </c>
      <c r="L350" s="41">
        <v>-3.5189034107367625E-11</v>
      </c>
      <c r="M350" s="41">
        <v>1.0535014333973982E-09</v>
      </c>
      <c r="N350" s="41">
        <v>0</v>
      </c>
    </row>
    <row r="351" spans="1:14" ht="12.75">
      <c r="A351" s="64">
        <v>52382</v>
      </c>
      <c r="B351" s="67"/>
      <c r="C351" s="29">
        <v>324</v>
      </c>
      <c r="D351" s="33">
        <v>-7.777998689562082E-09</v>
      </c>
      <c r="E351" s="33">
        <v>0</v>
      </c>
      <c r="F351" s="33">
        <v>-3.302985744882528E-11</v>
      </c>
      <c r="G351" s="33">
        <v>-3.302985744882528E-11</v>
      </c>
      <c r="I351" s="41">
        <v>-3.302985744882528E-11</v>
      </c>
      <c r="J351" s="41">
        <v>3.4472908015059308E-12</v>
      </c>
      <c r="K351" s="41">
        <f t="shared" si="6"/>
        <v>3.3134622696607444E-11</v>
      </c>
      <c r="L351" s="41">
        <v>-3.6477148250331214E-11</v>
      </c>
      <c r="M351" s="41">
        <v>1.0899785816477294E-09</v>
      </c>
      <c r="N351" s="41">
        <v>0</v>
      </c>
    </row>
    <row r="352" spans="1:14" ht="12.75">
      <c r="A352" s="64">
        <v>52412</v>
      </c>
      <c r="B352" s="67"/>
      <c r="C352" s="32">
        <v>325</v>
      </c>
      <c r="D352" s="33">
        <v>-7.777998689562082E-09</v>
      </c>
      <c r="E352" s="33">
        <v>0</v>
      </c>
      <c r="F352" s="33">
        <v>-3.196437817628253E-11</v>
      </c>
      <c r="G352" s="33">
        <v>-3.196437817628253E-11</v>
      </c>
      <c r="I352" s="41">
        <v>-3.196437817628253E-11</v>
      </c>
      <c r="J352" s="41">
        <v>3.451598841884476E-12</v>
      </c>
      <c r="K352" s="41">
        <f t="shared" si="6"/>
        <v>3.447106546099403E-11</v>
      </c>
      <c r="L352" s="41">
        <v>-3.5415977018167E-11</v>
      </c>
      <c r="M352" s="41">
        <v>1.1253945586658965E-09</v>
      </c>
      <c r="N352" s="41">
        <v>0</v>
      </c>
    </row>
    <row r="353" spans="1:14" ht="12.75">
      <c r="A353" s="64">
        <v>52443</v>
      </c>
      <c r="B353" s="67"/>
      <c r="C353" s="29">
        <v>326</v>
      </c>
      <c r="D353" s="33">
        <v>-7.777998689562082E-09</v>
      </c>
      <c r="E353" s="33">
        <v>0</v>
      </c>
      <c r="F353" s="33">
        <v>-3.302985744882528E-11</v>
      </c>
      <c r="G353" s="33">
        <v>-3.302985744882528E-11</v>
      </c>
      <c r="I353" s="41">
        <v>-3.302985744882528E-11</v>
      </c>
      <c r="J353" s="41">
        <v>3.682541083634516E-12</v>
      </c>
      <c r="K353" s="41">
        <f t="shared" si="6"/>
        <v>3.585642945523919E-11</v>
      </c>
      <c r="L353" s="41">
        <v>-3.67123985324598E-11</v>
      </c>
      <c r="M353" s="41">
        <v>1.1621069571983562E-09</v>
      </c>
      <c r="N353" s="41">
        <v>0</v>
      </c>
    </row>
    <row r="354" spans="1:14" ht="12.75">
      <c r="A354" s="64">
        <v>52474</v>
      </c>
      <c r="B354" s="67"/>
      <c r="C354" s="32">
        <v>327</v>
      </c>
      <c r="D354" s="33">
        <v>-7.777998689562082E-09</v>
      </c>
      <c r="E354" s="33">
        <v>0</v>
      </c>
      <c r="F354" s="33">
        <v>-3.302985744882528E-11</v>
      </c>
      <c r="G354" s="33">
        <v>-3.302985744882528E-11</v>
      </c>
      <c r="I354" s="41">
        <v>-3.302985744882528E-11</v>
      </c>
      <c r="J354" s="41">
        <v>3.8026722099435095E-12</v>
      </c>
      <c r="K354" s="41">
        <f t="shared" si="6"/>
        <v>3.724632666833218E-11</v>
      </c>
      <c r="L354" s="41">
        <v>-3.6832529658768795E-11</v>
      </c>
      <c r="M354" s="41">
        <v>1.198939486857125E-09</v>
      </c>
      <c r="N354" s="41">
        <v>0</v>
      </c>
    </row>
    <row r="355" spans="1:14" ht="12.75">
      <c r="A355" s="64">
        <v>52504</v>
      </c>
      <c r="B355" s="67"/>
      <c r="C355" s="29">
        <v>328</v>
      </c>
      <c r="D355" s="33">
        <v>-7.777998689562082E-09</v>
      </c>
      <c r="E355" s="33">
        <v>0</v>
      </c>
      <c r="F355" s="33">
        <v>-3.196437817628253E-11</v>
      </c>
      <c r="G355" s="33">
        <v>-3.196437817628253E-11</v>
      </c>
      <c r="I355" s="41">
        <v>-3.196437817628253E-11</v>
      </c>
      <c r="J355" s="41">
        <v>3.7966417083808955E-12</v>
      </c>
      <c r="K355" s="41">
        <f t="shared" si="6"/>
        <v>3.859578982862924E-11</v>
      </c>
      <c r="L355" s="41">
        <v>-3.5761019884663424E-11</v>
      </c>
      <c r="M355" s="41">
        <v>1.2347005067417884E-09</v>
      </c>
      <c r="N355" s="41">
        <v>0</v>
      </c>
    </row>
    <row r="356" spans="1:14" ht="12.75">
      <c r="A356" s="64">
        <v>52535</v>
      </c>
      <c r="B356" s="67"/>
      <c r="C356" s="32">
        <v>329</v>
      </c>
      <c r="D356" s="33">
        <v>-7.777998689562082E-09</v>
      </c>
      <c r="E356" s="33">
        <v>0</v>
      </c>
      <c r="F356" s="33">
        <v>-3.302985744882528E-11</v>
      </c>
      <c r="G356" s="33">
        <v>-3.302985744882528E-11</v>
      </c>
      <c r="I356" s="41">
        <v>-3.302985744882528E-11</v>
      </c>
      <c r="J356" s="41">
        <v>4.040214435949519E-12</v>
      </c>
      <c r="K356" s="41">
        <f t="shared" si="6"/>
        <v>3.9994650837610706E-11</v>
      </c>
      <c r="L356" s="41">
        <v>-3.70700718847748E-11</v>
      </c>
      <c r="M356" s="41">
        <v>1.2717705786265631E-09</v>
      </c>
      <c r="N356" s="41">
        <v>0</v>
      </c>
    </row>
    <row r="357" spans="1:14" ht="12.75">
      <c r="A357" s="64">
        <v>52565</v>
      </c>
      <c r="B357" s="67"/>
      <c r="C357" s="29">
        <v>330</v>
      </c>
      <c r="D357" s="33">
        <v>-7.777998689562082E-09</v>
      </c>
      <c r="E357" s="33">
        <v>0</v>
      </c>
      <c r="F357" s="33">
        <v>-3.196437817628253E-11</v>
      </c>
      <c r="G357" s="33">
        <v>-3.196437817628253E-11</v>
      </c>
      <c r="I357" s="41">
        <v>-3.196437817628253E-11</v>
      </c>
      <c r="J357" s="41">
        <v>4.027273498984116E-12</v>
      </c>
      <c r="K357" s="41">
        <f t="shared" si="6"/>
        <v>4.135281702444381E-11</v>
      </c>
      <c r="L357" s="41">
        <v>-3.5991651675266644E-11</v>
      </c>
      <c r="M357" s="41">
        <v>1.3077622303018298E-09</v>
      </c>
      <c r="N357" s="41">
        <v>0</v>
      </c>
    </row>
    <row r="358" spans="1:14" ht="12.75">
      <c r="A358" s="64">
        <v>52596</v>
      </c>
      <c r="B358" s="67"/>
      <c r="C358" s="32">
        <v>331</v>
      </c>
      <c r="D358" s="33">
        <v>-7.777998689562082E-09</v>
      </c>
      <c r="E358" s="33">
        <v>0</v>
      </c>
      <c r="F358" s="33">
        <v>-3.302985744882528E-11</v>
      </c>
      <c r="G358" s="33">
        <v>-3.302985744882528E-11</v>
      </c>
      <c r="I358" s="41">
        <v>-3.302985744882528E-11</v>
      </c>
      <c r="J358" s="41">
        <v>4.279288631376542E-12</v>
      </c>
      <c r="K358" s="41">
        <f t="shared" si="6"/>
        <v>4.2760699639082694E-11</v>
      </c>
      <c r="L358" s="41">
        <v>-3.7309146080201826E-11</v>
      </c>
      <c r="M358" s="41">
        <v>1.3450713763820317E-09</v>
      </c>
      <c r="N358" s="41">
        <v>0</v>
      </c>
    </row>
    <row r="359" spans="1:14" ht="12.75">
      <c r="A359" s="64">
        <v>52627</v>
      </c>
      <c r="B359" s="67"/>
      <c r="C359" s="29">
        <v>332</v>
      </c>
      <c r="D359" s="33">
        <v>-7.777998689562082E-09</v>
      </c>
      <c r="E359" s="33">
        <v>0</v>
      </c>
      <c r="F359" s="33">
        <v>-3.302985744882528E-11</v>
      </c>
      <c r="G359" s="33">
        <v>-3.302985744882528E-11</v>
      </c>
      <c r="I359" s="41">
        <v>-3.304188305660745E-11</v>
      </c>
      <c r="J359" s="41">
        <v>4.38934684049015E-12</v>
      </c>
      <c r="K359" s="41">
        <f t="shared" si="6"/>
        <v>4.416116355071733E-11</v>
      </c>
      <c r="L359" s="41">
        <v>-3.74312298970976E-11</v>
      </c>
      <c r="M359" s="41">
        <v>1.3825026062791292E-09</v>
      </c>
      <c r="N359" s="41">
        <v>0</v>
      </c>
    </row>
    <row r="360" spans="1:14" ht="12.75">
      <c r="A360" s="64">
        <v>52656</v>
      </c>
      <c r="B360" s="67"/>
      <c r="C360" s="32">
        <v>333</v>
      </c>
      <c r="D360" s="33">
        <v>-7.777998689562082E-09</v>
      </c>
      <c r="E360" s="33">
        <v>0</v>
      </c>
      <c r="F360" s="33">
        <v>-3.089889890373978E-11</v>
      </c>
      <c r="G360" s="33">
        <v>-3.089889890373978E-11</v>
      </c>
      <c r="I360" s="41">
        <v>-3.091046172912016E-11</v>
      </c>
      <c r="J360" s="41">
        <v>4.2204312638407264E-12</v>
      </c>
      <c r="K360" s="41">
        <f aca="true" t="shared" si="7" ref="K360:K423">SUM(J349:J360)</f>
        <v>4.55755032325257E-11</v>
      </c>
      <c r="L360" s="41">
        <v>-3.513089299296089E-11</v>
      </c>
      <c r="M360" s="41">
        <v>1.41763349927209E-09</v>
      </c>
      <c r="N360" s="41">
        <v>0</v>
      </c>
    </row>
    <row r="361" spans="1:14" ht="12.75">
      <c r="A361" s="64">
        <v>52687</v>
      </c>
      <c r="B361" s="67"/>
      <c r="C361" s="29">
        <v>334</v>
      </c>
      <c r="D361" s="33">
        <v>-7.777998689562082E-09</v>
      </c>
      <c r="E361" s="33">
        <v>0</v>
      </c>
      <c r="F361" s="33">
        <v>-3.302985744882528E-11</v>
      </c>
      <c r="G361" s="33">
        <v>-3.302985744882528E-11</v>
      </c>
      <c r="I361" s="41">
        <v>-3.3042531798112947E-11</v>
      </c>
      <c r="J361" s="41">
        <v>4.62613748999712E-12</v>
      </c>
      <c r="K361" s="41">
        <f t="shared" si="7"/>
        <v>4.6988092737072605E-11</v>
      </c>
      <c r="L361" s="41">
        <v>-3.766866928811007E-11</v>
      </c>
      <c r="M361" s="41">
        <v>1.4553021685602E-09</v>
      </c>
      <c r="N361" s="41">
        <v>0</v>
      </c>
    </row>
    <row r="362" spans="1:14" ht="12.75">
      <c r="A362" s="64">
        <v>52717</v>
      </c>
      <c r="B362" s="67"/>
      <c r="C362" s="32">
        <v>335</v>
      </c>
      <c r="D362" s="33">
        <v>-7.777998689562082E-09</v>
      </c>
      <c r="E362" s="33">
        <v>0</v>
      </c>
      <c r="F362" s="33">
        <v>-3.196437817628253E-11</v>
      </c>
      <c r="G362" s="33">
        <v>-3.196437817628253E-11</v>
      </c>
      <c r="I362" s="41">
        <v>-3.197696958848774E-11</v>
      </c>
      <c r="J362" s="41">
        <v>4.595865454902088E-12</v>
      </c>
      <c r="K362" s="41">
        <f t="shared" si="7"/>
        <v>4.835930226088959E-11</v>
      </c>
      <c r="L362" s="41">
        <v>-3.657283504338983E-11</v>
      </c>
      <c r="M362" s="41">
        <v>1.4918750036035899E-09</v>
      </c>
      <c r="N362" s="41">
        <v>0</v>
      </c>
    </row>
    <row r="363" spans="1:14" ht="12.75">
      <c r="A363" s="64">
        <v>52748</v>
      </c>
      <c r="B363" s="67"/>
      <c r="C363" s="29">
        <v>336</v>
      </c>
      <c r="D363" s="33">
        <v>-7.777998689562082E-09</v>
      </c>
      <c r="E363" s="33">
        <v>0</v>
      </c>
      <c r="F363" s="33">
        <v>-3.302985744882528E-11</v>
      </c>
      <c r="G363" s="33">
        <v>-3.302985744882528E-11</v>
      </c>
      <c r="I363" s="41">
        <v>-3.304319555412465E-11</v>
      </c>
      <c r="J363" s="41">
        <v>4.868408434270154E-12</v>
      </c>
      <c r="K363" s="41">
        <f t="shared" si="7"/>
        <v>4.9780419893653814E-11</v>
      </c>
      <c r="L363" s="41">
        <v>-3.791160398839481E-11</v>
      </c>
      <c r="M363" s="41">
        <v>1.5297866075919847E-09</v>
      </c>
      <c r="N363" s="41">
        <v>0</v>
      </c>
    </row>
    <row r="364" spans="1:14" ht="12.75">
      <c r="A364" s="64">
        <v>52778</v>
      </c>
      <c r="B364" s="67"/>
      <c r="C364" s="32">
        <v>337</v>
      </c>
      <c r="D364" s="33">
        <v>-7.777998689562082E-09</v>
      </c>
      <c r="E364" s="33">
        <v>0</v>
      </c>
      <c r="F364" s="33">
        <v>-3.196437817628253E-11</v>
      </c>
      <c r="G364" s="33">
        <v>-3.196437817628253E-11</v>
      </c>
      <c r="I364" s="41">
        <v>-3.1977614034909233E-11</v>
      </c>
      <c r="J364" s="41">
        <v>4.831088398747911E-12</v>
      </c>
      <c r="K364" s="41">
        <f t="shared" si="7"/>
        <v>5.115990945051725E-11</v>
      </c>
      <c r="L364" s="41">
        <v>-3.6808702433657146E-11</v>
      </c>
      <c r="M364" s="41">
        <v>1.566595310025642E-09</v>
      </c>
      <c r="N364" s="41">
        <v>0</v>
      </c>
    </row>
    <row r="365" spans="1:14" ht="12.75">
      <c r="A365" s="64">
        <v>52809</v>
      </c>
      <c r="B365" s="67"/>
      <c r="C365" s="29">
        <v>338</v>
      </c>
      <c r="D365" s="33">
        <v>-7.777998689562082E-09</v>
      </c>
      <c r="E365" s="33">
        <v>0</v>
      </c>
      <c r="F365" s="33">
        <v>-3.302985744882528E-11</v>
      </c>
      <c r="G365" s="33">
        <v>-3.302985744882528E-11</v>
      </c>
      <c r="I365" s="41">
        <v>-3.3043863590865435E-11</v>
      </c>
      <c r="J365" s="41">
        <v>5.112241844654866E-12</v>
      </c>
      <c r="K365" s="41">
        <f t="shared" si="7"/>
        <v>5.25896102115376E-11</v>
      </c>
      <c r="L365" s="41">
        <v>-3.81561054355203E-11</v>
      </c>
      <c r="M365" s="41">
        <v>1.6047514154611621E-09</v>
      </c>
      <c r="N365" s="41">
        <v>0</v>
      </c>
    </row>
    <row r="366" spans="1:14" ht="12.75">
      <c r="A366" s="64">
        <v>52840</v>
      </c>
      <c r="B366" s="67"/>
      <c r="C366" s="32">
        <v>339</v>
      </c>
      <c r="D366" s="33">
        <v>-7.777998689562082E-09</v>
      </c>
      <c r="E366" s="33">
        <v>0</v>
      </c>
      <c r="F366" s="33">
        <v>-3.302985744882528E-11</v>
      </c>
      <c r="G366" s="33">
        <v>-3.302985744882528E-11</v>
      </c>
      <c r="I366" s="41">
        <v>-3.3044204725445E-11</v>
      </c>
      <c r="J366" s="41">
        <v>5.2367559661948685E-12</v>
      </c>
      <c r="K366" s="41">
        <f t="shared" si="7"/>
        <v>5.402369396778896E-11</v>
      </c>
      <c r="L366" s="41">
        <v>-3.8280960691639865E-11</v>
      </c>
      <c r="M366" s="41">
        <v>1.6430323761528021E-09</v>
      </c>
      <c r="N366" s="41">
        <v>0</v>
      </c>
    </row>
    <row r="367" spans="1:14" ht="12.75">
      <c r="A367" s="64">
        <v>52870</v>
      </c>
      <c r="B367" s="67"/>
      <c r="C367" s="29">
        <v>340</v>
      </c>
      <c r="D367" s="33">
        <v>-7.777998689562082E-09</v>
      </c>
      <c r="E367" s="33">
        <v>0</v>
      </c>
      <c r="F367" s="33">
        <v>-3.196437817628253E-11</v>
      </c>
      <c r="G367" s="33">
        <v>-3.196437817628253E-11</v>
      </c>
      <c r="I367" s="41">
        <v>-3.1978593848025193E-11</v>
      </c>
      <c r="J367" s="41">
        <v>5.188720186074537E-12</v>
      </c>
      <c r="K367" s="41">
        <f t="shared" si="7"/>
        <v>5.54157724454826E-11</v>
      </c>
      <c r="L367" s="41">
        <v>-3.716731403409973E-11</v>
      </c>
      <c r="M367" s="41">
        <v>1.6801996901869018E-09</v>
      </c>
      <c r="N367" s="41">
        <v>0</v>
      </c>
    </row>
    <row r="368" spans="1:14" ht="12.75">
      <c r="A368" s="64">
        <v>52901</v>
      </c>
      <c r="B368" s="67"/>
      <c r="C368" s="32">
        <v>341</v>
      </c>
      <c r="D368" s="33">
        <v>-7.777998689562082E-09</v>
      </c>
      <c r="E368" s="33">
        <v>0</v>
      </c>
      <c r="F368" s="33">
        <v>-3.302985744882528E-11</v>
      </c>
      <c r="G368" s="33">
        <v>-3.302985744882528E-11</v>
      </c>
      <c r="I368" s="41">
        <v>-3.304487927058485E-11</v>
      </c>
      <c r="J368" s="41">
        <v>5.4829649422409085E-12</v>
      </c>
      <c r="K368" s="41">
        <f t="shared" si="7"/>
        <v>5.6858522951773986E-11</v>
      </c>
      <c r="L368" s="41">
        <v>-3.8527844212825756E-11</v>
      </c>
      <c r="M368" s="41">
        <v>1.7187275343997276E-09</v>
      </c>
      <c r="N368" s="41">
        <v>0</v>
      </c>
    </row>
    <row r="369" spans="1:14" ht="12.75">
      <c r="A369" s="64">
        <v>52931</v>
      </c>
      <c r="B369" s="67"/>
      <c r="C369" s="29">
        <v>342</v>
      </c>
      <c r="D369" s="33">
        <v>-7.777998689562082E-09</v>
      </c>
      <c r="E369" s="33">
        <v>0</v>
      </c>
      <c r="F369" s="33">
        <v>-3.196437817628253E-11</v>
      </c>
      <c r="G369" s="33">
        <v>-3.196437817628253E-11</v>
      </c>
      <c r="I369" s="41">
        <v>-3.197924876970402E-11</v>
      </c>
      <c r="J369" s="41">
        <v>5.427766598844312E-12</v>
      </c>
      <c r="K369" s="41">
        <f t="shared" si="7"/>
        <v>5.825901605163418E-11</v>
      </c>
      <c r="L369" s="41">
        <v>-3.740701536854833E-11</v>
      </c>
      <c r="M369" s="41">
        <v>1.756134549768276E-09</v>
      </c>
      <c r="N369" s="41">
        <v>0</v>
      </c>
    </row>
    <row r="370" spans="1:14" ht="12.75">
      <c r="A370" s="64">
        <v>52962</v>
      </c>
      <c r="B370" s="67"/>
      <c r="C370" s="32">
        <v>343</v>
      </c>
      <c r="D370" s="33">
        <v>-7.777998689562082E-09</v>
      </c>
      <c r="E370" s="33">
        <v>0</v>
      </c>
      <c r="F370" s="33">
        <v>-3.302985744882528E-11</v>
      </c>
      <c r="G370" s="33">
        <v>-3.302985744882528E-11</v>
      </c>
      <c r="I370" s="41">
        <v>-3.304555816603557E-11</v>
      </c>
      <c r="J370" s="41">
        <v>5.730761781753685E-12</v>
      </c>
      <c r="K370" s="41">
        <f t="shared" si="7"/>
        <v>5.971048920201132E-11</v>
      </c>
      <c r="L370" s="41">
        <v>-3.8776319947789254E-11</v>
      </c>
      <c r="M370" s="41">
        <v>1.7949108697160652E-09</v>
      </c>
      <c r="N370" s="41">
        <v>0</v>
      </c>
    </row>
    <row r="371" spans="1:14" ht="12.75">
      <c r="A371" s="64">
        <v>52993</v>
      </c>
      <c r="B371" s="67"/>
      <c r="C371" s="29">
        <v>344</v>
      </c>
      <c r="D371" s="33">
        <v>-7.777998689562082E-09</v>
      </c>
      <c r="E371" s="33">
        <v>0</v>
      </c>
      <c r="F371" s="33">
        <v>-3.302985744882528E-11</v>
      </c>
      <c r="G371" s="33">
        <v>-3.302985744882528E-11</v>
      </c>
      <c r="I371" s="41">
        <v>-3.302985744882528E-11</v>
      </c>
      <c r="J371" s="41">
        <v>5.8733472347931236E-12</v>
      </c>
      <c r="K371" s="41">
        <f t="shared" si="7"/>
        <v>6.11944895963143E-11</v>
      </c>
      <c r="L371" s="41">
        <v>-3.8903204683618406E-11</v>
      </c>
      <c r="M371" s="41">
        <v>1.8338140743996835E-09</v>
      </c>
      <c r="N371" s="41">
        <v>0</v>
      </c>
    </row>
    <row r="372" spans="1:14" ht="12.75">
      <c r="A372" s="64">
        <v>53021</v>
      </c>
      <c r="B372" s="67"/>
      <c r="C372" s="32">
        <v>345</v>
      </c>
      <c r="D372" s="33">
        <v>-7.777998689562082E-09</v>
      </c>
      <c r="E372" s="33">
        <v>0</v>
      </c>
      <c r="F372" s="33">
        <v>-2.983341963119703E-11</v>
      </c>
      <c r="G372" s="33">
        <v>-2.983341963119703E-11</v>
      </c>
      <c r="I372" s="41">
        <v>-2.983341963119703E-11</v>
      </c>
      <c r="J372" s="41">
        <v>5.419939375447953E-12</v>
      </c>
      <c r="K372" s="41">
        <f t="shared" si="7"/>
        <v>6.239399770792153E-11</v>
      </c>
      <c r="L372" s="41">
        <v>-3.525335900664498E-11</v>
      </c>
      <c r="M372" s="41">
        <v>1.8690674334063285E-09</v>
      </c>
      <c r="N372" s="41">
        <v>0</v>
      </c>
    </row>
    <row r="373" spans="1:14" ht="12.75">
      <c r="A373" s="64">
        <v>53052</v>
      </c>
      <c r="B373" s="67"/>
      <c r="C373" s="29">
        <v>346</v>
      </c>
      <c r="D373" s="33">
        <v>-7.777998689562082E-09</v>
      </c>
      <c r="E373" s="33">
        <v>0</v>
      </c>
      <c r="F373" s="33">
        <v>-3.302985744882528E-11</v>
      </c>
      <c r="G373" s="33">
        <v>-3.302985744882528E-11</v>
      </c>
      <c r="I373" s="41">
        <v>-3.302985744882528E-11</v>
      </c>
      <c r="J373" s="41">
        <v>6.116003990424041E-12</v>
      </c>
      <c r="K373" s="41">
        <f t="shared" si="7"/>
        <v>6.388386420834844E-11</v>
      </c>
      <c r="L373" s="41">
        <v>-3.914586143924932E-11</v>
      </c>
      <c r="M373" s="41">
        <v>1.9082132948455776E-09</v>
      </c>
      <c r="N373" s="41">
        <v>0</v>
      </c>
    </row>
    <row r="374" spans="1:14" ht="12.75">
      <c r="A374" s="64">
        <v>53082</v>
      </c>
      <c r="B374" s="67"/>
      <c r="C374" s="32">
        <v>347</v>
      </c>
      <c r="D374" s="33">
        <v>-7.777998689562082E-09</v>
      </c>
      <c r="E374" s="33">
        <v>0</v>
      </c>
      <c r="F374" s="33">
        <v>-3.196437817628253E-11</v>
      </c>
      <c r="G374" s="33">
        <v>-3.196437817628253E-11</v>
      </c>
      <c r="I374" s="41">
        <v>-3.196437817628253E-11</v>
      </c>
      <c r="J374" s="41">
        <v>6.042675433677663E-12</v>
      </c>
      <c r="K374" s="41">
        <f t="shared" si="7"/>
        <v>6.533067418712402E-11</v>
      </c>
      <c r="L374" s="41">
        <v>-3.800705360996019E-11</v>
      </c>
      <c r="M374" s="41">
        <v>1.946220348455538E-09</v>
      </c>
      <c r="N374" s="41">
        <v>0</v>
      </c>
    </row>
    <row r="375" spans="1:14" ht="12.75">
      <c r="A375" s="64">
        <v>53113</v>
      </c>
      <c r="B375" s="67"/>
      <c r="C375" s="29">
        <v>348</v>
      </c>
      <c r="D375" s="33">
        <v>-7.777998689562082E-09</v>
      </c>
      <c r="E375" s="33">
        <v>0</v>
      </c>
      <c r="F375" s="33">
        <v>-3.302985744882528E-11</v>
      </c>
      <c r="G375" s="33">
        <v>-3.302985744882528E-11</v>
      </c>
      <c r="I375" s="41">
        <v>-3.302985744882528E-11</v>
      </c>
      <c r="J375" s="41">
        <v>6.368465473557289E-12</v>
      </c>
      <c r="K375" s="41">
        <f t="shared" si="7"/>
        <v>6.683073122641115E-11</v>
      </c>
      <c r="L375" s="41">
        <v>-3.939832292238257E-11</v>
      </c>
      <c r="M375" s="41">
        <v>1.9856186713779204E-09</v>
      </c>
      <c r="N375" s="41">
        <v>0</v>
      </c>
    </row>
    <row r="376" spans="1:14" ht="12.75">
      <c r="A376" s="64">
        <v>53143</v>
      </c>
      <c r="B376" s="67"/>
      <c r="C376" s="32">
        <v>349</v>
      </c>
      <c r="D376" s="33">
        <v>-7.777998689562082E-09</v>
      </c>
      <c r="E376" s="33">
        <v>0</v>
      </c>
      <c r="F376" s="33">
        <v>-3.196437817628253E-11</v>
      </c>
      <c r="G376" s="33">
        <v>-3.196437817628253E-11</v>
      </c>
      <c r="I376" s="41">
        <v>-3.196437817628253E-11</v>
      </c>
      <c r="J376" s="41">
        <v>6.2877924593634135E-12</v>
      </c>
      <c r="K376" s="41">
        <f t="shared" si="7"/>
        <v>6.828743528702665E-11</v>
      </c>
      <c r="L376" s="41">
        <v>-3.825217063564594E-11</v>
      </c>
      <c r="M376" s="41">
        <v>2.0238708420135665E-09</v>
      </c>
      <c r="N376" s="41">
        <v>0</v>
      </c>
    </row>
    <row r="377" spans="1:14" ht="12.75">
      <c r="A377" s="64">
        <v>53174</v>
      </c>
      <c r="B377" s="67"/>
      <c r="C377" s="29">
        <v>350</v>
      </c>
      <c r="D377" s="33">
        <v>-7.777998689562082E-09</v>
      </c>
      <c r="E377" s="33">
        <v>0</v>
      </c>
      <c r="F377" s="33">
        <v>-3.302985744882528E-11</v>
      </c>
      <c r="G377" s="33">
        <v>-3.302985744882528E-11</v>
      </c>
      <c r="I377" s="41">
        <v>-3.302985744882528E-11</v>
      </c>
      <c r="J377" s="41">
        <v>6.622555144144393E-12</v>
      </c>
      <c r="K377" s="41">
        <f t="shared" si="7"/>
        <v>6.979774858651619E-11</v>
      </c>
      <c r="L377" s="41">
        <v>-3.965241259296967E-11</v>
      </c>
      <c r="M377" s="41">
        <v>2.0635232546065363E-09</v>
      </c>
      <c r="N377" s="41">
        <v>0</v>
      </c>
    </row>
    <row r="378" spans="1:14" ht="12.75">
      <c r="A378" s="64">
        <v>53205</v>
      </c>
      <c r="B378" s="67"/>
      <c r="C378" s="32">
        <v>351</v>
      </c>
      <c r="D378" s="33">
        <v>-7.777998689562082E-09</v>
      </c>
      <c r="E378" s="33">
        <v>0</v>
      </c>
      <c r="F378" s="33">
        <v>-3.302985744882528E-11</v>
      </c>
      <c r="G378" s="33">
        <v>-3.302985744882528E-11</v>
      </c>
      <c r="I378" s="41">
        <v>-3.302985744882528E-11</v>
      </c>
      <c r="J378" s="41">
        <v>6.752306649795832E-12</v>
      </c>
      <c r="K378" s="41">
        <f t="shared" si="7"/>
        <v>7.131329927011714E-11</v>
      </c>
      <c r="L378" s="41">
        <v>-3.978216409862111E-11</v>
      </c>
      <c r="M378" s="41">
        <v>2.1033054187051572E-09</v>
      </c>
      <c r="N378" s="41">
        <v>0</v>
      </c>
    </row>
    <row r="379" spans="1:14" ht="12.75">
      <c r="A379" s="64">
        <v>53235</v>
      </c>
      <c r="B379" s="67"/>
      <c r="C379" s="29">
        <v>352</v>
      </c>
      <c r="D379" s="33">
        <v>-7.777998689562082E-09</v>
      </c>
      <c r="E379" s="33">
        <v>0</v>
      </c>
      <c r="F379" s="33">
        <v>-3.196437817628253E-11</v>
      </c>
      <c r="G379" s="33">
        <v>-3.196437817628253E-11</v>
      </c>
      <c r="I379" s="41">
        <v>-3.196437817628253E-11</v>
      </c>
      <c r="J379" s="41">
        <v>6.6604671592329974E-12</v>
      </c>
      <c r="K379" s="41">
        <f t="shared" si="7"/>
        <v>7.278504624327561E-11</v>
      </c>
      <c r="L379" s="41">
        <v>-3.8624845335515523E-11</v>
      </c>
      <c r="M379" s="41">
        <v>2.141930264040673E-09</v>
      </c>
      <c r="N379" s="41">
        <v>0</v>
      </c>
    </row>
    <row r="380" spans="1:14" ht="12.75">
      <c r="A380" s="64">
        <v>53266</v>
      </c>
      <c r="B380" s="67"/>
      <c r="C380" s="32">
        <v>353</v>
      </c>
      <c r="D380" s="33">
        <v>-7.777998689562082E-09</v>
      </c>
      <c r="E380" s="33">
        <v>0</v>
      </c>
      <c r="F380" s="33">
        <v>-3.302985744882528E-11</v>
      </c>
      <c r="G380" s="33">
        <v>-3.302985744882528E-11</v>
      </c>
      <c r="I380" s="41">
        <v>-3.302985744882528E-11</v>
      </c>
      <c r="J380" s="41">
        <v>7.008871808444202E-12</v>
      </c>
      <c r="K380" s="41">
        <f t="shared" si="7"/>
        <v>7.431095310947892E-11</v>
      </c>
      <c r="L380" s="41">
        <v>-4.003872925726948E-11</v>
      </c>
      <c r="M380" s="41">
        <v>2.181968993297942E-09</v>
      </c>
      <c r="N380" s="41">
        <v>0</v>
      </c>
    </row>
    <row r="381" spans="1:14" ht="12.75">
      <c r="A381" s="64">
        <v>53296</v>
      </c>
      <c r="B381" s="67"/>
      <c r="C381" s="29">
        <v>354</v>
      </c>
      <c r="D381" s="33">
        <v>-7.777998689562082E-09</v>
      </c>
      <c r="E381" s="33">
        <v>0</v>
      </c>
      <c r="F381" s="33">
        <v>-3.196437817628253E-11</v>
      </c>
      <c r="G381" s="33">
        <v>-3.196437817628253E-11</v>
      </c>
      <c r="I381" s="41">
        <v>-3.196437817628253E-11</v>
      </c>
      <c r="J381" s="41">
        <v>6.909568478776817E-12</v>
      </c>
      <c r="K381" s="41">
        <f t="shared" si="7"/>
        <v>7.579275498941141E-11</v>
      </c>
      <c r="L381" s="41">
        <v>-3.8873946655059346E-11</v>
      </c>
      <c r="M381" s="41">
        <v>2.2208429399530015E-09</v>
      </c>
      <c r="N381" s="41">
        <v>0</v>
      </c>
    </row>
    <row r="382" spans="1:14" ht="12.75">
      <c r="A382" s="64">
        <v>53327</v>
      </c>
      <c r="B382" s="67"/>
      <c r="C382" s="32">
        <v>355</v>
      </c>
      <c r="D382" s="33">
        <v>-7.777998689562082E-09</v>
      </c>
      <c r="E382" s="33">
        <v>0</v>
      </c>
      <c r="F382" s="33">
        <v>-3.302985744882528E-11</v>
      </c>
      <c r="G382" s="33">
        <v>-3.302985744882528E-11</v>
      </c>
      <c r="I382" s="41">
        <v>-3.302985744882528E-11</v>
      </c>
      <c r="J382" s="41">
        <v>7.267091620179544E-12</v>
      </c>
      <c r="K382" s="41">
        <f t="shared" si="7"/>
        <v>7.732908482783726E-11</v>
      </c>
      <c r="L382" s="41">
        <v>-4.0296949069004824E-11</v>
      </c>
      <c r="M382" s="41">
        <v>2.261139889022006E-09</v>
      </c>
      <c r="N382" s="41">
        <v>0</v>
      </c>
    </row>
    <row r="383" spans="1:14" ht="12.75">
      <c r="A383" s="64">
        <v>53358</v>
      </c>
      <c r="B383" s="67"/>
      <c r="C383" s="29">
        <v>356</v>
      </c>
      <c r="D383" s="33">
        <v>-7.777998689562082E-09</v>
      </c>
      <c r="E383" s="33">
        <v>0</v>
      </c>
      <c r="F383" s="33">
        <v>-3.302985744882528E-11</v>
      </c>
      <c r="G383" s="33">
        <v>-3.302985744882528E-11</v>
      </c>
      <c r="I383" s="41">
        <v>-3.302985744882528E-11</v>
      </c>
      <c r="J383" s="41">
        <v>7.398952192410897E-12</v>
      </c>
      <c r="K383" s="41">
        <f t="shared" si="7"/>
        <v>7.885468978545503E-11</v>
      </c>
      <c r="L383" s="41">
        <v>-4.0428809641236176E-11</v>
      </c>
      <c r="M383" s="41">
        <v>2.3015686986632426E-09</v>
      </c>
      <c r="N383" s="41">
        <v>0</v>
      </c>
    </row>
    <row r="384" spans="1:14" ht="12.75">
      <c r="A384" s="64">
        <v>53386</v>
      </c>
      <c r="B384" s="67"/>
      <c r="C384" s="32">
        <v>357</v>
      </c>
      <c r="D384" s="33">
        <v>-7.777998689562082E-09</v>
      </c>
      <c r="E384" s="33">
        <v>0</v>
      </c>
      <c r="F384" s="33">
        <v>-2.983341963119703E-11</v>
      </c>
      <c r="G384" s="33">
        <v>-2.983341963119703E-11</v>
      </c>
      <c r="I384" s="41">
        <v>-2.983341963119703E-11</v>
      </c>
      <c r="J384" s="41">
        <v>6.802414153826917E-12</v>
      </c>
      <c r="K384" s="41">
        <f t="shared" si="7"/>
        <v>8.023716456383399E-11</v>
      </c>
      <c r="L384" s="41">
        <v>-3.663583378502395E-11</v>
      </c>
      <c r="M384" s="41">
        <v>2.3382045324482666E-09</v>
      </c>
      <c r="N384" s="41">
        <v>0</v>
      </c>
    </row>
    <row r="385" spans="1:14" ht="12.75">
      <c r="A385" s="64">
        <v>53417</v>
      </c>
      <c r="B385" s="67"/>
      <c r="C385" s="29">
        <v>358</v>
      </c>
      <c r="D385" s="33">
        <v>-7.777998689562082E-09</v>
      </c>
      <c r="E385" s="33">
        <v>0</v>
      </c>
      <c r="F385" s="33">
        <v>-3.302985744882528E-11</v>
      </c>
      <c r="G385" s="33">
        <v>-3.302985744882528E-11</v>
      </c>
      <c r="I385" s="41">
        <v>-3.302985744882528E-11</v>
      </c>
      <c r="J385" s="41">
        <v>7.65112483117794E-12</v>
      </c>
      <c r="K385" s="41">
        <f t="shared" si="7"/>
        <v>8.17722854045879E-11</v>
      </c>
      <c r="L385" s="41">
        <v>-4.068098228000322E-11</v>
      </c>
      <c r="M385" s="41">
        <v>2.3788855147282697E-09</v>
      </c>
      <c r="N385" s="41">
        <v>0</v>
      </c>
    </row>
    <row r="386" spans="1:14" ht="12.75">
      <c r="A386" s="64">
        <v>53447</v>
      </c>
      <c r="B386" s="67"/>
      <c r="C386" s="32">
        <v>359</v>
      </c>
      <c r="D386" s="33">
        <v>-7.777998689562082E-09</v>
      </c>
      <c r="E386" s="33">
        <v>0</v>
      </c>
      <c r="F386" s="33">
        <v>-3.196437817628253E-11</v>
      </c>
      <c r="G386" s="33">
        <v>-3.196437817628253E-11</v>
      </c>
      <c r="I386" s="41">
        <v>-3.196437817628253E-11</v>
      </c>
      <c r="J386" s="41">
        <v>7.533137463306188E-12</v>
      </c>
      <c r="K386" s="41">
        <f t="shared" si="7"/>
        <v>8.326274743421641E-11</v>
      </c>
      <c r="L386" s="41">
        <v>-3.9497515639588715E-11</v>
      </c>
      <c r="M386" s="41">
        <v>2.4183830303678585E-09</v>
      </c>
      <c r="N386" s="41">
        <v>0</v>
      </c>
    </row>
    <row r="387" spans="1:14" ht="12.75">
      <c r="A387" s="64">
        <v>53478</v>
      </c>
      <c r="B387" s="67"/>
      <c r="C387" s="29">
        <v>360</v>
      </c>
      <c r="D387" s="33">
        <v>-7.777998689562082E-09</v>
      </c>
      <c r="E387" s="33">
        <v>0</v>
      </c>
      <c r="F387" s="33">
        <v>-3.302985744882528E-11</v>
      </c>
      <c r="G387" s="33">
        <v>-3.302985744882528E-11</v>
      </c>
      <c r="I387" s="41">
        <v>-3.302985744882528E-11</v>
      </c>
      <c r="J387" s="41">
        <v>7.913486693814826E-12</v>
      </c>
      <c r="K387" s="41">
        <f t="shared" si="7"/>
        <v>8.480776865447397E-11</v>
      </c>
      <c r="L387" s="41">
        <v>-4.0943344142640105E-11</v>
      </c>
      <c r="M387" s="41">
        <v>2.4593263745104986E-09</v>
      </c>
      <c r="N387" s="41">
        <v>0</v>
      </c>
    </row>
    <row r="388" spans="1:14" ht="12.75">
      <c r="A388" s="64">
        <v>53508</v>
      </c>
      <c r="B388" s="67"/>
      <c r="C388" s="32">
        <v>361</v>
      </c>
      <c r="D388" s="33">
        <v>-7.777998689562082E-09</v>
      </c>
      <c r="E388" s="33">
        <v>0</v>
      </c>
      <c r="F388" s="33">
        <v>-3.196437817628253E-11</v>
      </c>
      <c r="G388" s="33">
        <v>-3.196437817628253E-11</v>
      </c>
      <c r="I388" s="41">
        <v>-3.196437817628253E-11</v>
      </c>
      <c r="J388" s="41">
        <v>7.787866852616578E-12</v>
      </c>
      <c r="K388" s="41">
        <f t="shared" si="7"/>
        <v>8.63078430477271E-11</v>
      </c>
      <c r="L388" s="41">
        <v>-3.975224502889911E-11</v>
      </c>
      <c r="M388" s="41">
        <v>2.4990786195393978E-09</v>
      </c>
      <c r="N388" s="41">
        <v>0</v>
      </c>
    </row>
    <row r="389" spans="1:14" ht="12.75">
      <c r="A389" s="64">
        <v>53539</v>
      </c>
      <c r="B389" s="67"/>
      <c r="C389" s="29">
        <v>362</v>
      </c>
      <c r="D389" s="33">
        <v>-7.777998689562082E-09</v>
      </c>
      <c r="E389" s="33">
        <v>0</v>
      </c>
      <c r="F389" s="33">
        <v>-3.302985744882528E-11</v>
      </c>
      <c r="G389" s="33">
        <v>-3.302985744882528E-11</v>
      </c>
      <c r="I389" s="41">
        <v>-3.302985744882528E-11</v>
      </c>
      <c r="J389" s="41">
        <v>8.177540593937252E-12</v>
      </c>
      <c r="K389" s="41">
        <f t="shared" si="7"/>
        <v>8.786282849751999E-11</v>
      </c>
      <c r="L389" s="41">
        <v>-4.120739804276253E-11</v>
      </c>
      <c r="M389" s="41">
        <v>2.5402860175821604E-09</v>
      </c>
      <c r="N389" s="41">
        <v>0</v>
      </c>
    </row>
    <row r="390" spans="1:14" ht="12.75">
      <c r="A390" s="64">
        <v>53570</v>
      </c>
      <c r="B390" s="67"/>
      <c r="C390" s="32">
        <v>363</v>
      </c>
      <c r="D390" s="33">
        <v>-7.777998689562082E-09</v>
      </c>
      <c r="E390" s="33">
        <v>0</v>
      </c>
      <c r="F390" s="33">
        <v>-3.302985744882528E-11</v>
      </c>
      <c r="G390" s="33">
        <v>-3.302985744882528E-11</v>
      </c>
      <c r="I390" s="41">
        <v>-3.302985744882528E-11</v>
      </c>
      <c r="J390" s="41">
        <v>8.312380357532734E-12</v>
      </c>
      <c r="K390" s="41">
        <f t="shared" si="7"/>
        <v>8.942290220525688E-11</v>
      </c>
      <c r="L390" s="41">
        <v>-4.1342237806358016E-11</v>
      </c>
      <c r="M390" s="41">
        <v>2.5816282553885186E-09</v>
      </c>
      <c r="N390" s="41">
        <v>0</v>
      </c>
    </row>
    <row r="391" spans="1:14" ht="12.75">
      <c r="A391" s="64">
        <v>53600</v>
      </c>
      <c r="B391" s="67"/>
      <c r="C391" s="29">
        <v>364</v>
      </c>
      <c r="D391" s="33">
        <v>-7.777998689562082E-09</v>
      </c>
      <c r="E391" s="33">
        <v>0</v>
      </c>
      <c r="F391" s="33">
        <v>-3.196437817628253E-11</v>
      </c>
      <c r="G391" s="33">
        <v>-3.196437817628253E-11</v>
      </c>
      <c r="I391" s="41">
        <v>-3.196437817628253E-11</v>
      </c>
      <c r="J391" s="41">
        <v>8.175156142063641E-12</v>
      </c>
      <c r="K391" s="41">
        <f t="shared" si="7"/>
        <v>9.093759118808753E-11</v>
      </c>
      <c r="L391" s="41">
        <v>-4.013953431834617E-11</v>
      </c>
      <c r="M391" s="41">
        <v>2.6217677897068646E-09</v>
      </c>
      <c r="N391" s="41">
        <v>0</v>
      </c>
    </row>
    <row r="392" spans="1:14" ht="12.75">
      <c r="A392" s="64">
        <v>53631</v>
      </c>
      <c r="B392" s="67"/>
      <c r="C392" s="32">
        <v>365</v>
      </c>
      <c r="D392" s="33">
        <v>-7.777998689562082E-09</v>
      </c>
      <c r="E392" s="33">
        <v>0</v>
      </c>
      <c r="F392" s="33">
        <v>-3.302985744882528E-11</v>
      </c>
      <c r="G392" s="33">
        <v>-3.302985744882528E-11</v>
      </c>
      <c r="I392" s="41">
        <v>-3.302985744882528E-11</v>
      </c>
      <c r="J392" s="41">
        <v>8.579006822985239E-12</v>
      </c>
      <c r="K392" s="41">
        <f t="shared" si="7"/>
        <v>9.250772620262858E-11</v>
      </c>
      <c r="L392" s="41">
        <v>-4.1608864271810524E-11</v>
      </c>
      <c r="M392" s="41">
        <v>2.663376653978675E-09</v>
      </c>
      <c r="N392" s="41">
        <v>0</v>
      </c>
    </row>
    <row r="393" spans="1:14" ht="12.75">
      <c r="A393" s="64">
        <v>53661</v>
      </c>
      <c r="B393" s="67"/>
      <c r="C393" s="29">
        <v>366</v>
      </c>
      <c r="D393" s="33">
        <v>-7.777998689562082E-09</v>
      </c>
      <c r="E393" s="33">
        <v>0</v>
      </c>
      <c r="F393" s="33">
        <v>-3.196437817628253E-11</v>
      </c>
      <c r="G393" s="33">
        <v>-3.196437817628253E-11</v>
      </c>
      <c r="I393" s="41">
        <v>-3.196437817628253E-11</v>
      </c>
      <c r="J393" s="41">
        <v>8.43402607093247E-12</v>
      </c>
      <c r="K393" s="41">
        <f t="shared" si="7"/>
        <v>9.403218379478422E-11</v>
      </c>
      <c r="L393" s="41">
        <v>-4.0398404247215E-11</v>
      </c>
      <c r="M393" s="41">
        <v>2.70377505822589E-09</v>
      </c>
      <c r="N393" s="41">
        <v>0</v>
      </c>
    </row>
    <row r="394" spans="1:14" ht="12.75">
      <c r="A394" s="64">
        <v>53692</v>
      </c>
      <c r="B394" s="67"/>
      <c r="C394" s="32">
        <v>367</v>
      </c>
      <c r="D394" s="33">
        <v>-7.777998689562082E-09</v>
      </c>
      <c r="E394" s="33">
        <v>0</v>
      </c>
      <c r="F394" s="33">
        <v>-3.302985744882528E-11</v>
      </c>
      <c r="G394" s="33">
        <v>-3.302985744882528E-11</v>
      </c>
      <c r="I394" s="41">
        <v>-3.302985744882528E-11</v>
      </c>
      <c r="J394" s="41">
        <v>8.84735282941694E-12</v>
      </c>
      <c r="K394" s="41">
        <f t="shared" si="7"/>
        <v>9.561244500402163E-11</v>
      </c>
      <c r="L394" s="41">
        <v>-4.1877210278242226E-11</v>
      </c>
      <c r="M394" s="41">
        <v>2.7456522685041323E-09</v>
      </c>
      <c r="N394" s="41">
        <v>0</v>
      </c>
    </row>
    <row r="395" spans="1:14" ht="12.75">
      <c r="A395" s="64">
        <v>53723</v>
      </c>
      <c r="B395" s="67"/>
      <c r="C395" s="29">
        <v>368</v>
      </c>
      <c r="D395" s="33">
        <v>-7.777998689562082E-09</v>
      </c>
      <c r="E395" s="33">
        <v>0</v>
      </c>
      <c r="F395" s="33">
        <v>-3.302985744882528E-11</v>
      </c>
      <c r="G395" s="33">
        <v>-3.302985744882528E-11</v>
      </c>
      <c r="I395" s="41">
        <v>-3.302985744882528E-11</v>
      </c>
      <c r="J395" s="41">
        <v>8.984384367494075E-12</v>
      </c>
      <c r="K395" s="41">
        <f t="shared" si="7"/>
        <v>9.71978771791048E-11</v>
      </c>
      <c r="L395" s="41">
        <v>-4.201424181631936E-11</v>
      </c>
      <c r="M395" s="41">
        <v>2.7876665103204515E-09</v>
      </c>
      <c r="N395" s="41">
        <v>0</v>
      </c>
    </row>
    <row r="396" spans="1:14" ht="12.75">
      <c r="A396" s="64">
        <v>53751</v>
      </c>
      <c r="B396" s="67"/>
      <c r="C396" s="32">
        <v>369</v>
      </c>
      <c r="D396" s="33">
        <v>-7.777998689562082E-09</v>
      </c>
      <c r="E396" s="33">
        <v>0</v>
      </c>
      <c r="F396" s="33">
        <v>-2.983341963119703E-11</v>
      </c>
      <c r="G396" s="33">
        <v>-2.983341963119703E-11</v>
      </c>
      <c r="I396" s="41">
        <v>-2.983341963119703E-11</v>
      </c>
      <c r="J396" s="41">
        <v>8.23910324161378E-12</v>
      </c>
      <c r="K396" s="41">
        <f t="shared" si="7"/>
        <v>9.863456626689167E-11</v>
      </c>
      <c r="L396" s="41">
        <v>-3.807252287281081E-11</v>
      </c>
      <c r="M396" s="41">
        <v>2.8257390331932623E-09</v>
      </c>
      <c r="N396" s="41">
        <v>0</v>
      </c>
    </row>
    <row r="397" spans="1:14" ht="12.75">
      <c r="A397" s="64">
        <v>53782</v>
      </c>
      <c r="B397" s="67"/>
      <c r="C397" s="29">
        <v>370</v>
      </c>
      <c r="D397" s="33">
        <v>-7.777998689562082E-09</v>
      </c>
      <c r="E397" s="33">
        <v>0</v>
      </c>
      <c r="F397" s="33">
        <v>-3.302985744882528E-11</v>
      </c>
      <c r="G397" s="33">
        <v>-3.302985744882528E-11</v>
      </c>
      <c r="I397" s="41">
        <v>-3.302985744882528E-11</v>
      </c>
      <c r="J397" s="41">
        <v>9.24644605861573E-12</v>
      </c>
      <c r="K397" s="41">
        <f t="shared" si="7"/>
        <v>1.0022988749432946E-10</v>
      </c>
      <c r="L397" s="41">
        <v>-4.227630350744101E-11</v>
      </c>
      <c r="M397" s="41">
        <v>2.8680153367007034E-09</v>
      </c>
      <c r="N397" s="41">
        <v>0</v>
      </c>
    </row>
    <row r="398" spans="1:14" ht="12.75">
      <c r="A398" s="64">
        <v>53812</v>
      </c>
      <c r="B398" s="67"/>
      <c r="C398" s="32">
        <v>371</v>
      </c>
      <c r="D398" s="33">
        <v>-7.777998689562082E-09</v>
      </c>
      <c r="E398" s="33">
        <v>0</v>
      </c>
      <c r="F398" s="33">
        <v>-3.196437817628253E-11</v>
      </c>
      <c r="G398" s="33">
        <v>-3.196437817628253E-11</v>
      </c>
      <c r="I398" s="41">
        <v>-3.196437817628253E-11</v>
      </c>
      <c r="J398" s="41">
        <v>9.082048566218895E-12</v>
      </c>
      <c r="K398" s="41">
        <f t="shared" si="7"/>
        <v>1.0177879859724217E-10</v>
      </c>
      <c r="L398" s="41">
        <v>-4.1046426742501424E-11</v>
      </c>
      <c r="M398" s="41">
        <v>2.909061763443205E-09</v>
      </c>
      <c r="N398" s="41">
        <v>0</v>
      </c>
    </row>
    <row r="399" spans="1:14" ht="12.75">
      <c r="A399" s="64">
        <v>53843</v>
      </c>
      <c r="B399" s="67"/>
      <c r="C399" s="29">
        <v>372</v>
      </c>
      <c r="D399" s="33">
        <v>-7.777998689562082E-09</v>
      </c>
      <c r="E399" s="33">
        <v>0</v>
      </c>
      <c r="F399" s="33">
        <v>-3.302985744882528E-11</v>
      </c>
      <c r="G399" s="33">
        <v>-3.302985744882528E-11</v>
      </c>
      <c r="I399" s="41">
        <v>-3.302985744882528E-11</v>
      </c>
      <c r="J399" s="41">
        <v>9.51909654815582E-12</v>
      </c>
      <c r="K399" s="41">
        <f t="shared" si="7"/>
        <v>1.0338440845158317E-10</v>
      </c>
      <c r="L399" s="41">
        <v>-4.25489539969811E-11</v>
      </c>
      <c r="M399" s="41">
        <v>2.951610717440186E-09</v>
      </c>
      <c r="N399" s="41">
        <v>0</v>
      </c>
    </row>
    <row r="400" spans="1:14" ht="12.75">
      <c r="A400" s="64">
        <v>53873</v>
      </c>
      <c r="B400" s="67"/>
      <c r="C400" s="32">
        <v>373</v>
      </c>
      <c r="D400" s="33">
        <v>-7.777998689562082E-09</v>
      </c>
      <c r="E400" s="33">
        <v>0</v>
      </c>
      <c r="F400" s="33">
        <v>-3.196437817628253E-11</v>
      </c>
      <c r="G400" s="33">
        <v>-3.196437817628253E-11</v>
      </c>
      <c r="I400" s="41">
        <v>-3.1964378176282534E-11</v>
      </c>
      <c r="J400" s="41">
        <v>9.346767271893922E-12</v>
      </c>
      <c r="K400" s="41">
        <f t="shared" si="7"/>
        <v>1.049433088708605E-10</v>
      </c>
      <c r="L400" s="41">
        <v>-4.131114544817645E-11</v>
      </c>
      <c r="M400" s="41">
        <v>2.9929218628883626E-09</v>
      </c>
      <c r="N400" s="41">
        <v>0</v>
      </c>
    </row>
    <row r="401" spans="1:14" ht="12.75">
      <c r="A401" s="64">
        <v>53904</v>
      </c>
      <c r="B401" s="67"/>
      <c r="C401" s="29">
        <v>374</v>
      </c>
      <c r="D401" s="33">
        <v>-7.777998689562082E-09</v>
      </c>
      <c r="E401" s="33">
        <v>0</v>
      </c>
      <c r="F401" s="33">
        <v>-3.302985744882528E-11</v>
      </c>
      <c r="G401" s="33">
        <v>-3.302985744882528E-11</v>
      </c>
      <c r="I401" s="41">
        <v>-3.302985744882528E-11</v>
      </c>
      <c r="J401" s="41">
        <v>9.79350542911803E-12</v>
      </c>
      <c r="K401" s="41">
        <f t="shared" si="7"/>
        <v>1.0655927370604128E-10</v>
      </c>
      <c r="L401" s="41">
        <v>-4.282336287794331E-11</v>
      </c>
      <c r="M401" s="41">
        <v>3.035745225766306E-09</v>
      </c>
      <c r="N401" s="41">
        <v>0</v>
      </c>
    </row>
    <row r="402" spans="1:14" ht="12.75">
      <c r="A402" s="64">
        <v>53935</v>
      </c>
      <c r="B402" s="67"/>
      <c r="C402" s="32">
        <v>375</v>
      </c>
      <c r="D402" s="33">
        <v>-7.777998689562082E-09</v>
      </c>
      <c r="E402" s="33">
        <v>0</v>
      </c>
      <c r="F402" s="33">
        <v>-3.302985744882528E-11</v>
      </c>
      <c r="G402" s="33">
        <v>-3.302985744882528E-11</v>
      </c>
      <c r="I402" s="41">
        <v>-3.302985744882528E-11</v>
      </c>
      <c r="J402" s="41">
        <v>9.933632988757523E-12</v>
      </c>
      <c r="K402" s="41">
        <f t="shared" si="7"/>
        <v>1.0818052633726607E-10</v>
      </c>
      <c r="L402" s="41">
        <v>-4.296349043758281E-11</v>
      </c>
      <c r="M402" s="41">
        <v>3.0787087162038888E-09</v>
      </c>
      <c r="N402" s="41">
        <v>0</v>
      </c>
    </row>
    <row r="403" spans="1:14" ht="12.75">
      <c r="A403" s="64">
        <v>53965</v>
      </c>
      <c r="B403" s="67"/>
      <c r="C403" s="29">
        <v>376</v>
      </c>
      <c r="D403" s="33">
        <v>-7.777998689562082E-09</v>
      </c>
      <c r="E403" s="33">
        <v>0</v>
      </c>
      <c r="F403" s="33">
        <v>-3.196437817628253E-11</v>
      </c>
      <c r="G403" s="33">
        <v>-3.196437817628253E-11</v>
      </c>
      <c r="I403" s="41">
        <v>-3.1964378176282534E-11</v>
      </c>
      <c r="J403" s="41">
        <v>9.749244267978981E-12</v>
      </c>
      <c r="K403" s="41">
        <f t="shared" si="7"/>
        <v>1.097546144631814E-10</v>
      </c>
      <c r="L403" s="41">
        <v>-4.171362244426151E-11</v>
      </c>
      <c r="M403" s="41">
        <v>3.1204223386481502E-09</v>
      </c>
      <c r="N403" s="41">
        <v>0</v>
      </c>
    </row>
    <row r="404" spans="1:14" ht="12.75">
      <c r="A404" s="64">
        <v>53996</v>
      </c>
      <c r="B404" s="67"/>
      <c r="C404" s="32">
        <v>377</v>
      </c>
      <c r="D404" s="33">
        <v>-7.777998689562082E-09</v>
      </c>
      <c r="E404" s="33">
        <v>0</v>
      </c>
      <c r="F404" s="33">
        <v>-3.302985744882528E-11</v>
      </c>
      <c r="G404" s="33">
        <v>-3.302985744882528E-11</v>
      </c>
      <c r="I404" s="41">
        <v>-3.302985744882528E-11</v>
      </c>
      <c r="J404" s="41">
        <v>1.0210715319243115E-11</v>
      </c>
      <c r="K404" s="41">
        <f t="shared" si="7"/>
        <v>1.113863229594393E-10</v>
      </c>
      <c r="L404" s="41">
        <v>-4.32405727680684E-11</v>
      </c>
      <c r="M404" s="41">
        <v>3.1636629114162186E-09</v>
      </c>
      <c r="N404" s="41">
        <v>0</v>
      </c>
    </row>
    <row r="405" spans="1:14" ht="12.75">
      <c r="A405" s="64">
        <v>54026</v>
      </c>
      <c r="B405" s="67"/>
      <c r="C405" s="29">
        <v>378</v>
      </c>
      <c r="D405" s="33">
        <v>-7.777998689562082E-09</v>
      </c>
      <c r="E405" s="33">
        <v>0</v>
      </c>
      <c r="F405" s="33">
        <v>-3.196437817628253E-11</v>
      </c>
      <c r="G405" s="33">
        <v>-3.196437817628253E-11</v>
      </c>
      <c r="I405" s="41">
        <v>-3.196437817628253E-11</v>
      </c>
      <c r="J405" s="41">
        <v>1.0018265886151359E-11</v>
      </c>
      <c r="K405" s="41">
        <f t="shared" si="7"/>
        <v>1.1297056277465818E-10</v>
      </c>
      <c r="L405" s="41">
        <v>-4.198264406243389E-11</v>
      </c>
      <c r="M405" s="41">
        <v>3.2056455554786523E-09</v>
      </c>
      <c r="N405" s="41">
        <v>0</v>
      </c>
    </row>
    <row r="406" spans="1:14" ht="12.75">
      <c r="A406" s="64">
        <v>54057</v>
      </c>
      <c r="B406" s="67"/>
      <c r="C406" s="32">
        <v>379</v>
      </c>
      <c r="D406" s="33">
        <v>-7.777998689562082E-09</v>
      </c>
      <c r="E406" s="33">
        <v>0</v>
      </c>
      <c r="F406" s="33">
        <v>-3.302985744882528E-11</v>
      </c>
      <c r="G406" s="33">
        <v>-3.302985744882528E-11</v>
      </c>
      <c r="I406" s="41">
        <v>-3.302985744882528E-11</v>
      </c>
      <c r="J406" s="41">
        <v>1.0489584623205145E-11</v>
      </c>
      <c r="K406" s="41">
        <f t="shared" si="7"/>
        <v>1.1461279456844639E-10</v>
      </c>
      <c r="L406" s="41">
        <v>-4.3519442072030425E-11</v>
      </c>
      <c r="M406" s="41">
        <v>3.249164997550683E-09</v>
      </c>
      <c r="N406" s="41">
        <v>0</v>
      </c>
    </row>
    <row r="407" spans="1:14" ht="12.75">
      <c r="A407" s="64">
        <v>54088</v>
      </c>
      <c r="B407" s="67"/>
      <c r="C407" s="29">
        <v>380</v>
      </c>
      <c r="D407" s="33">
        <v>-7.777998689562082E-09</v>
      </c>
      <c r="E407" s="33">
        <v>0</v>
      </c>
      <c r="F407" s="33">
        <v>-3.302985744882528E-11</v>
      </c>
      <c r="G407" s="33">
        <v>-3.302985744882528E-11</v>
      </c>
      <c r="I407" s="41">
        <v>-3.305890660158116E-11</v>
      </c>
      <c r="J407" s="41">
        <v>1.0602940755896078E-11</v>
      </c>
      <c r="K407" s="41">
        <f t="shared" si="7"/>
        <v>1.1623135095684837E-10</v>
      </c>
      <c r="L407" s="41">
        <v>-4.366184735747724E-11</v>
      </c>
      <c r="M407" s="41">
        <v>3.29282684490816E-09</v>
      </c>
      <c r="N407" s="41">
        <v>0</v>
      </c>
    </row>
    <row r="408" spans="1:14" ht="12.75">
      <c r="A408" s="64">
        <v>54117</v>
      </c>
      <c r="B408" s="67"/>
      <c r="C408" s="32">
        <v>381</v>
      </c>
      <c r="D408" s="33">
        <v>-7.777998689562082E-09</v>
      </c>
      <c r="E408" s="33">
        <v>0</v>
      </c>
      <c r="F408" s="33">
        <v>-3.089889890373978E-11</v>
      </c>
      <c r="G408" s="33">
        <v>-3.089889890373978E-11</v>
      </c>
      <c r="I408" s="41">
        <v>-3.092643909183244E-11</v>
      </c>
      <c r="J408" s="41">
        <v>1.0052168653820654E-11</v>
      </c>
      <c r="K408" s="41">
        <f t="shared" si="7"/>
        <v>1.1804441636905527E-10</v>
      </c>
      <c r="L408" s="41">
        <v>-4.097860774565309E-11</v>
      </c>
      <c r="M408" s="41">
        <v>3.3338054526538132E-09</v>
      </c>
      <c r="N408" s="41">
        <v>0</v>
      </c>
    </row>
    <row r="409" spans="1:14" ht="12.75">
      <c r="A409" s="64">
        <v>54148</v>
      </c>
      <c r="B409" s="67"/>
      <c r="C409" s="29">
        <v>382</v>
      </c>
      <c r="D409" s="33">
        <v>-7.777998689562082E-09</v>
      </c>
      <c r="E409" s="33">
        <v>0</v>
      </c>
      <c r="F409" s="33">
        <v>-3.302985744882528E-11</v>
      </c>
      <c r="G409" s="33">
        <v>-3.302985744882528E-11</v>
      </c>
      <c r="I409" s="41">
        <v>-3.305966332939015E-11</v>
      </c>
      <c r="J409" s="41">
        <v>1.087914640617456E-11</v>
      </c>
      <c r="K409" s="41">
        <f t="shared" si="7"/>
        <v>1.196771167166141E-10</v>
      </c>
      <c r="L409" s="41">
        <v>-4.393880973556471E-11</v>
      </c>
      <c r="M409" s="41">
        <v>3.377744262389378E-09</v>
      </c>
      <c r="N409" s="41">
        <v>0</v>
      </c>
    </row>
    <row r="410" spans="1:14" ht="12.75">
      <c r="A410" s="64">
        <v>54178</v>
      </c>
      <c r="B410" s="67"/>
      <c r="C410" s="32">
        <v>383</v>
      </c>
      <c r="D410" s="33">
        <v>-7.777998689562082E-09</v>
      </c>
      <c r="E410" s="33">
        <v>0</v>
      </c>
      <c r="F410" s="33">
        <v>-3.196437817628253E-11</v>
      </c>
      <c r="G410" s="33">
        <v>-3.196437817628253E-11</v>
      </c>
      <c r="I410" s="41">
        <v>-3.1993602739572785E-11</v>
      </c>
      <c r="J410" s="41">
        <v>1.0666965600942776E-11</v>
      </c>
      <c r="K410" s="41">
        <f t="shared" si="7"/>
        <v>1.2126203375133798E-10</v>
      </c>
      <c r="L410" s="41">
        <v>-4.266056834051556E-11</v>
      </c>
      <c r="M410" s="41">
        <v>3.4204048307298935E-09</v>
      </c>
      <c r="N410" s="41">
        <v>0</v>
      </c>
    </row>
    <row r="411" spans="1:14" ht="12.75">
      <c r="A411" s="64">
        <v>54209</v>
      </c>
      <c r="B411" s="67"/>
      <c r="C411" s="29">
        <v>384</v>
      </c>
      <c r="D411" s="33">
        <v>-7.777998689562082E-09</v>
      </c>
      <c r="E411" s="33">
        <v>0</v>
      </c>
      <c r="F411" s="33">
        <v>-3.302985744882528E-11</v>
      </c>
      <c r="G411" s="33">
        <v>-3.302985744882528E-11</v>
      </c>
      <c r="I411" s="41">
        <v>-3.3060437570945805E-11</v>
      </c>
      <c r="J411" s="41">
        <v>1.1161744573990075E-11</v>
      </c>
      <c r="K411" s="41">
        <f t="shared" si="7"/>
        <v>1.2290468177717219E-10</v>
      </c>
      <c r="L411" s="41">
        <v>-4.422218214493588E-11</v>
      </c>
      <c r="M411" s="41">
        <v>3.4646270128748294E-09</v>
      </c>
      <c r="N411" s="41">
        <v>0</v>
      </c>
    </row>
    <row r="412" spans="1:14" ht="12.75">
      <c r="A412" s="64">
        <v>54239</v>
      </c>
      <c r="B412" s="67"/>
      <c r="C412" s="32">
        <v>385</v>
      </c>
      <c r="D412" s="33">
        <v>-7.777998689562082E-09</v>
      </c>
      <c r="E412" s="33">
        <v>0</v>
      </c>
      <c r="F412" s="33">
        <v>-3.196437817628253E-11</v>
      </c>
      <c r="G412" s="33">
        <v>-3.196437817628253E-11</v>
      </c>
      <c r="I412" s="41">
        <v>-3.199435445735932E-11</v>
      </c>
      <c r="J412" s="41">
        <v>1.0941342593026838E-11</v>
      </c>
      <c r="K412" s="41">
        <f t="shared" si="7"/>
        <v>1.2449925709830513E-10</v>
      </c>
      <c r="L412" s="41">
        <v>-4.2935697050386156E-11</v>
      </c>
      <c r="M412" s="41">
        <v>3.5075627099252155E-09</v>
      </c>
      <c r="N412" s="41">
        <v>0</v>
      </c>
    </row>
    <row r="413" spans="1:14" ht="12.75">
      <c r="A413" s="64">
        <v>54270</v>
      </c>
      <c r="B413" s="67"/>
      <c r="C413" s="29">
        <v>386</v>
      </c>
      <c r="D413" s="33">
        <v>-7.777998689562082E-09</v>
      </c>
      <c r="E413" s="33">
        <v>0</v>
      </c>
      <c r="F413" s="33">
        <v>-3.302985744882528E-11</v>
      </c>
      <c r="G413" s="33">
        <v>-3.302985744882528E-11</v>
      </c>
      <c r="I413" s="41">
        <v>-3.3061216805779535E-11</v>
      </c>
      <c r="J413" s="41">
        <v>1.1446165288301037E-11</v>
      </c>
      <c r="K413" s="41">
        <f t="shared" si="7"/>
        <v>1.2615191695748813E-10</v>
      </c>
      <c r="L413" s="41">
        <v>-4.4507382094080574E-11</v>
      </c>
      <c r="M413" s="41">
        <v>3.5520700920192963E-09</v>
      </c>
      <c r="N413" s="41">
        <v>0</v>
      </c>
    </row>
    <row r="414" spans="1:14" ht="12.75">
      <c r="A414" s="64">
        <v>54301</v>
      </c>
      <c r="B414" s="67"/>
      <c r="C414" s="32">
        <v>387</v>
      </c>
      <c r="D414" s="33">
        <v>-7.777998689562082E-09</v>
      </c>
      <c r="E414" s="33">
        <v>0</v>
      </c>
      <c r="F414" s="33">
        <v>-3.302985744882528E-11</v>
      </c>
      <c r="G414" s="33">
        <v>-3.302985744882528E-11</v>
      </c>
      <c r="I414" s="41">
        <v>-3.3061614723934566E-11</v>
      </c>
      <c r="J414" s="41">
        <v>1.1591405414887192E-11</v>
      </c>
      <c r="K414" s="41">
        <f t="shared" si="7"/>
        <v>1.278096893836178E-10</v>
      </c>
      <c r="L414" s="41">
        <v>-4.4653020138821755E-11</v>
      </c>
      <c r="M414" s="41">
        <v>3.596723112158118E-09</v>
      </c>
      <c r="N414" s="41">
        <v>0</v>
      </c>
    </row>
    <row r="415" spans="1:14" ht="12.75">
      <c r="A415" s="64">
        <v>54331</v>
      </c>
      <c r="B415" s="67"/>
      <c r="C415" s="29">
        <v>388</v>
      </c>
      <c r="D415" s="33">
        <v>-7.777998689562082E-09</v>
      </c>
      <c r="E415" s="33">
        <v>0</v>
      </c>
      <c r="F415" s="33">
        <v>-3.196437817628253E-11</v>
      </c>
      <c r="G415" s="33">
        <v>-3.196437817628253E-11</v>
      </c>
      <c r="I415" s="41">
        <v>-3.1995497365322144E-11</v>
      </c>
      <c r="J415" s="41">
        <v>1.1358503999461085E-11</v>
      </c>
      <c r="K415" s="41">
        <f t="shared" si="7"/>
        <v>1.294189491150999E-10</v>
      </c>
      <c r="L415" s="41">
        <v>-4.335400136478323E-11</v>
      </c>
      <c r="M415" s="41">
        <v>3.6400771135229013E-09</v>
      </c>
      <c r="N415" s="41">
        <v>0</v>
      </c>
    </row>
    <row r="416" spans="1:14" ht="12.75">
      <c r="A416" s="64">
        <v>54362</v>
      </c>
      <c r="B416" s="67"/>
      <c r="C416" s="32">
        <v>389</v>
      </c>
      <c r="D416" s="33">
        <v>-7.777998689562082E-09</v>
      </c>
      <c r="E416" s="33">
        <v>0</v>
      </c>
      <c r="F416" s="33">
        <v>-3.302985744882528E-11</v>
      </c>
      <c r="G416" s="33">
        <v>-3.302985744882528E-11</v>
      </c>
      <c r="I416" s="41">
        <v>-3.3062401550523294E-11</v>
      </c>
      <c r="J416" s="41">
        <v>1.1878597119774148E-11</v>
      </c>
      <c r="K416" s="41">
        <f t="shared" si="7"/>
        <v>1.3108683091563096E-10</v>
      </c>
      <c r="L416" s="41">
        <v>-4.4940998670297444E-11</v>
      </c>
      <c r="M416" s="41">
        <v>3.685018112193199E-09</v>
      </c>
      <c r="N416" s="41">
        <v>0</v>
      </c>
    </row>
    <row r="417" spans="1:14" ht="12.75">
      <c r="A417" s="64">
        <v>54392</v>
      </c>
      <c r="B417" s="67"/>
      <c r="C417" s="29">
        <v>390</v>
      </c>
      <c r="D417" s="33">
        <v>-7.777998689562082E-09</v>
      </c>
      <c r="E417" s="33">
        <v>0</v>
      </c>
      <c r="F417" s="33">
        <v>-3.196437817628253E-11</v>
      </c>
      <c r="G417" s="33">
        <v>-3.196437817628253E-11</v>
      </c>
      <c r="I417" s="41">
        <v>-3.199626130202555E-11</v>
      </c>
      <c r="J417" s="41">
        <v>1.163734089620211E-11</v>
      </c>
      <c r="K417" s="41">
        <f t="shared" si="7"/>
        <v>1.3270590592568168E-10</v>
      </c>
      <c r="L417" s="41">
        <v>-4.3633602198227656E-11</v>
      </c>
      <c r="M417" s="41">
        <v>3.728651714391427E-09</v>
      </c>
      <c r="N417" s="41">
        <v>0</v>
      </c>
    </row>
    <row r="418" spans="1:14" ht="12.75">
      <c r="A418" s="64">
        <v>54423</v>
      </c>
      <c r="B418" s="67"/>
      <c r="C418" s="32">
        <v>391</v>
      </c>
      <c r="D418" s="33">
        <v>-7.777998689562082E-09</v>
      </c>
      <c r="E418" s="33">
        <v>0</v>
      </c>
      <c r="F418" s="33">
        <v>-3.302985744882528E-11</v>
      </c>
      <c r="G418" s="33">
        <v>-3.302985744882528E-11</v>
      </c>
      <c r="I418" s="41">
        <v>-3.3063193451554124E-11</v>
      </c>
      <c r="J418" s="41">
        <v>1.2167640996029766E-11</v>
      </c>
      <c r="K418" s="41">
        <f t="shared" si="7"/>
        <v>1.343839622985063E-10</v>
      </c>
      <c r="L418" s="41">
        <v>-4.523083444758389E-11</v>
      </c>
      <c r="M418" s="41">
        <v>3.773882548839011E-09</v>
      </c>
      <c r="N418" s="41">
        <v>0</v>
      </c>
    </row>
    <row r="419" spans="1:14" ht="12.75">
      <c r="A419" s="64">
        <v>54454</v>
      </c>
      <c r="B419" s="67"/>
      <c r="C419" s="29">
        <v>392</v>
      </c>
      <c r="D419" s="33">
        <v>-7.777998689562082E-09</v>
      </c>
      <c r="E419" s="33">
        <v>0</v>
      </c>
      <c r="F419" s="33">
        <v>-3.302985744882528E-11</v>
      </c>
      <c r="G419" s="33">
        <v>-3.302985744882528E-11</v>
      </c>
      <c r="I419" s="41">
        <v>-3.302985744882528E-11</v>
      </c>
      <c r="J419" s="41">
        <v>1.2348982340367652E-11</v>
      </c>
      <c r="K419" s="41">
        <f t="shared" si="7"/>
        <v>1.3613000388297788E-10</v>
      </c>
      <c r="L419" s="41">
        <v>-4.5378839789192935E-11</v>
      </c>
      <c r="M419" s="41">
        <v>3.819261388628204E-09</v>
      </c>
      <c r="N419" s="41">
        <v>0</v>
      </c>
    </row>
    <row r="420" spans="1:14" ht="12.75">
      <c r="A420" s="64">
        <v>54482</v>
      </c>
      <c r="B420" s="67"/>
      <c r="C420" s="32">
        <v>393</v>
      </c>
      <c r="D420" s="33">
        <v>-7.777998689562082E-09</v>
      </c>
      <c r="E420" s="33">
        <v>0</v>
      </c>
      <c r="F420" s="33">
        <v>-2.983341963119703E-11</v>
      </c>
      <c r="G420" s="33">
        <v>-2.983341963119703E-11</v>
      </c>
      <c r="I420" s="41">
        <v>-2.9833419631197025E-11</v>
      </c>
      <c r="J420" s="41">
        <v>1.1288039215278914E-11</v>
      </c>
      <c r="K420" s="41">
        <f t="shared" si="7"/>
        <v>1.3736587444443615E-10</v>
      </c>
      <c r="L420" s="41">
        <v>-4.112145884647594E-11</v>
      </c>
      <c r="M420" s="41">
        <v>3.8603828474746796E-09</v>
      </c>
      <c r="N420" s="41">
        <v>0</v>
      </c>
    </row>
    <row r="421" spans="1:14" ht="12.75">
      <c r="A421" s="64">
        <v>54513</v>
      </c>
      <c r="B421" s="67"/>
      <c r="C421" s="29">
        <v>394</v>
      </c>
      <c r="D421" s="33">
        <v>-7.777998689562082E-09</v>
      </c>
      <c r="E421" s="33">
        <v>0</v>
      </c>
      <c r="F421" s="33">
        <v>-3.302985744882528E-11</v>
      </c>
      <c r="G421" s="33">
        <v>-3.302985744882528E-11</v>
      </c>
      <c r="I421" s="41">
        <v>-3.302985744882528E-11</v>
      </c>
      <c r="J421" s="41">
        <v>1.2632030539792147E-11</v>
      </c>
      <c r="K421" s="41">
        <f t="shared" si="7"/>
        <v>1.3911875857805374E-10</v>
      </c>
      <c r="L421" s="41">
        <v>-4.566188798861743E-11</v>
      </c>
      <c r="M421" s="41">
        <v>3.906044735463297E-09</v>
      </c>
      <c r="N421" s="41">
        <v>0</v>
      </c>
    </row>
    <row r="422" spans="1:14" ht="12.75">
      <c r="A422" s="64">
        <v>54543</v>
      </c>
      <c r="B422" s="67"/>
      <c r="C422" s="32">
        <v>395</v>
      </c>
      <c r="D422" s="33">
        <v>-7.777998689562082E-09</v>
      </c>
      <c r="E422" s="33">
        <v>0</v>
      </c>
      <c r="F422" s="33">
        <v>-3.196437817628253E-11</v>
      </c>
      <c r="G422" s="33">
        <v>-3.196437817628253E-11</v>
      </c>
      <c r="I422" s="41">
        <v>-3.1964378176282534E-11</v>
      </c>
      <c r="J422" s="41">
        <v>1.2369141662300441E-11</v>
      </c>
      <c r="K422" s="41">
        <f t="shared" si="7"/>
        <v>1.408209346394114E-10</v>
      </c>
      <c r="L422" s="41">
        <v>-4.4333519838582974E-11</v>
      </c>
      <c r="M422" s="41">
        <v>3.95037825530188E-09</v>
      </c>
      <c r="N422" s="41">
        <v>0</v>
      </c>
    </row>
    <row r="423" spans="1:14" ht="12.75">
      <c r="A423" s="64">
        <v>54574</v>
      </c>
      <c r="B423" s="67"/>
      <c r="C423" s="29">
        <v>396</v>
      </c>
      <c r="D423" s="33">
        <v>-7.777998689562082E-09</v>
      </c>
      <c r="E423" s="33">
        <v>0</v>
      </c>
      <c r="F423" s="33">
        <v>-3.302985744882528E-11</v>
      </c>
      <c r="G423" s="33">
        <v>-3.302985744882528E-11</v>
      </c>
      <c r="I423" s="41">
        <v>-3.302985744882528E-11</v>
      </c>
      <c r="J423" s="41">
        <v>1.2926515513182263E-11</v>
      </c>
      <c r="K423" s="41">
        <f t="shared" si="7"/>
        <v>1.425857055786036E-10</v>
      </c>
      <c r="L423" s="41">
        <v>-4.5956372962007545E-11</v>
      </c>
      <c r="M423" s="41">
        <v>3.996334628263888E-09</v>
      </c>
      <c r="N423" s="41">
        <v>0</v>
      </c>
    </row>
    <row r="424" spans="1:14" ht="12.75">
      <c r="A424" s="64">
        <v>54604</v>
      </c>
      <c r="B424" s="67"/>
      <c r="C424" s="32">
        <v>397</v>
      </c>
      <c r="D424" s="33">
        <v>-7.777998689562082E-09</v>
      </c>
      <c r="E424" s="33">
        <v>0</v>
      </c>
      <c r="F424" s="33">
        <v>-3.196437817628253E-11</v>
      </c>
      <c r="G424" s="33">
        <v>-3.196437817628253E-11</v>
      </c>
      <c r="I424" s="41">
        <v>-3.196437817628253E-11</v>
      </c>
      <c r="J424" s="41">
        <v>1.2655059656168977E-11</v>
      </c>
      <c r="K424" s="41">
        <f aca="true" t="shared" si="8" ref="K424:K487">SUM(J413:J424)</f>
        <v>1.4429942264174574E-10</v>
      </c>
      <c r="L424" s="41">
        <v>-4.4619437832451506E-11</v>
      </c>
      <c r="M424" s="41">
        <v>4.040954066096339E-09</v>
      </c>
      <c r="N424" s="41">
        <v>0</v>
      </c>
    </row>
    <row r="425" spans="1:14" ht="12.75">
      <c r="A425" s="64">
        <v>54635</v>
      </c>
      <c r="B425" s="67"/>
      <c r="C425" s="29">
        <v>398</v>
      </c>
      <c r="D425" s="33">
        <v>-7.777998689562082E-09</v>
      </c>
      <c r="E425" s="33">
        <v>0</v>
      </c>
      <c r="F425" s="33">
        <v>-3.302985744882528E-11</v>
      </c>
      <c r="G425" s="33">
        <v>-3.302985744882528E-11</v>
      </c>
      <c r="I425" s="41">
        <v>-3.302985744882528E-11</v>
      </c>
      <c r="J425" s="41">
        <v>1.3222899694059687E-11</v>
      </c>
      <c r="K425" s="41">
        <f t="shared" si="8"/>
        <v>1.4607615704750436E-10</v>
      </c>
      <c r="L425" s="41">
        <v>-4.625275714288497E-11</v>
      </c>
      <c r="M425" s="41">
        <v>4.087206823239224E-09</v>
      </c>
      <c r="N425" s="41">
        <v>0</v>
      </c>
    </row>
    <row r="426" spans="1:14" ht="12.75">
      <c r="A426" s="64">
        <v>54666</v>
      </c>
      <c r="B426" s="67"/>
      <c r="C426" s="32">
        <v>399</v>
      </c>
      <c r="D426" s="33">
        <v>-7.777998689562082E-09</v>
      </c>
      <c r="E426" s="33">
        <v>0</v>
      </c>
      <c r="F426" s="33">
        <v>-3.302985744882528E-11</v>
      </c>
      <c r="G426" s="33">
        <v>-3.302985744882528E-11</v>
      </c>
      <c r="I426" s="41">
        <v>-3.302985744882528E-11</v>
      </c>
      <c r="J426" s="41">
        <v>1.3374248993821681E-11</v>
      </c>
      <c r="K426" s="41">
        <f t="shared" si="8"/>
        <v>1.4785900062643886E-10</v>
      </c>
      <c r="L426" s="41">
        <v>-4.6404106442646965E-11</v>
      </c>
      <c r="M426" s="41">
        <v>4.133610929681871E-09</v>
      </c>
      <c r="N426" s="41">
        <v>0</v>
      </c>
    </row>
    <row r="427" spans="1:14" ht="12.75">
      <c r="A427" s="64">
        <v>54696</v>
      </c>
      <c r="B427" s="67"/>
      <c r="C427" s="29">
        <v>400</v>
      </c>
      <c r="D427" s="33">
        <v>-7.777998689562082E-09</v>
      </c>
      <c r="E427" s="33">
        <v>0</v>
      </c>
      <c r="F427" s="33">
        <v>-3.196437817628253E-11</v>
      </c>
      <c r="G427" s="33">
        <v>-3.196437817628253E-11</v>
      </c>
      <c r="I427" s="41">
        <v>-3.196437817628253E-11</v>
      </c>
      <c r="J427" s="41">
        <v>1.308976794399259E-11</v>
      </c>
      <c r="K427" s="41">
        <f t="shared" si="8"/>
        <v>1.4959026457097038E-10</v>
      </c>
      <c r="L427" s="41">
        <v>-4.5054146120275116E-11</v>
      </c>
      <c r="M427" s="41">
        <v>4.178665075802146E-09</v>
      </c>
      <c r="N427" s="41">
        <v>0</v>
      </c>
    </row>
    <row r="428" spans="1:14" ht="12.75">
      <c r="A428" s="64">
        <v>54727</v>
      </c>
      <c r="B428" s="67"/>
      <c r="C428" s="32">
        <v>401</v>
      </c>
      <c r="D428" s="33">
        <v>-7.777998689562082E-09</v>
      </c>
      <c r="E428" s="33">
        <v>0</v>
      </c>
      <c r="F428" s="33">
        <v>-3.302985744882528E-11</v>
      </c>
      <c r="G428" s="33">
        <v>-3.302985744882528E-11</v>
      </c>
      <c r="I428" s="41">
        <v>-3.302985744882528E-11</v>
      </c>
      <c r="J428" s="41">
        <v>1.3673520720263689E-11</v>
      </c>
      <c r="K428" s="41">
        <f t="shared" si="8"/>
        <v>1.5138518817145993E-10</v>
      </c>
      <c r="L428" s="41">
        <v>-4.670337816908897E-11</v>
      </c>
      <c r="M428" s="41">
        <v>4.225368453971235E-09</v>
      </c>
      <c r="N428" s="41">
        <v>0</v>
      </c>
    </row>
    <row r="429" spans="1:14" ht="12.75">
      <c r="A429" s="64">
        <v>54757</v>
      </c>
      <c r="B429" s="67"/>
      <c r="C429" s="29">
        <v>402</v>
      </c>
      <c r="D429" s="33">
        <v>-7.777998689562082E-09</v>
      </c>
      <c r="E429" s="33">
        <v>0</v>
      </c>
      <c r="F429" s="33">
        <v>-3.196437817628253E-11</v>
      </c>
      <c r="G429" s="33">
        <v>-3.196437817628253E-11</v>
      </c>
      <c r="I429" s="41">
        <v>-3.196437817628253E-11</v>
      </c>
      <c r="J429" s="41">
        <v>1.3380333437575578E-11</v>
      </c>
      <c r="K429" s="41">
        <f t="shared" si="8"/>
        <v>1.531281807128334E-10</v>
      </c>
      <c r="L429" s="41">
        <v>-4.534471161385811E-11</v>
      </c>
      <c r="M429" s="41">
        <v>4.270713165585093E-09</v>
      </c>
      <c r="N429" s="41">
        <v>0</v>
      </c>
    </row>
    <row r="430" spans="1:14" ht="12.75">
      <c r="A430" s="64">
        <v>54788</v>
      </c>
      <c r="B430" s="67"/>
      <c r="C430" s="32">
        <v>403</v>
      </c>
      <c r="D430" s="33">
        <v>-7.777998689562082E-09</v>
      </c>
      <c r="E430" s="33">
        <v>0</v>
      </c>
      <c r="F430" s="33">
        <v>-3.302985744882528E-11</v>
      </c>
      <c r="G430" s="33">
        <v>-3.302985744882528E-11</v>
      </c>
      <c r="I430" s="41">
        <v>-3.302985744882528E-11</v>
      </c>
      <c r="J430" s="41">
        <v>1.3974722525164554E-11</v>
      </c>
      <c r="K430" s="41">
        <f t="shared" si="8"/>
        <v>1.5493526224196817E-10</v>
      </c>
      <c r="L430" s="41">
        <v>-4.7004579973989836E-11</v>
      </c>
      <c r="M430" s="41">
        <v>4.317717745559083E-09</v>
      </c>
      <c r="N430" s="41">
        <v>0</v>
      </c>
    </row>
    <row r="431" spans="1:14" ht="12.75">
      <c r="A431" s="64">
        <v>54819</v>
      </c>
      <c r="B431" s="67"/>
      <c r="C431" s="29">
        <v>404</v>
      </c>
      <c r="D431" s="33">
        <v>-7.777998689562082E-09</v>
      </c>
      <c r="E431" s="33">
        <v>0</v>
      </c>
      <c r="F431" s="33">
        <v>-3.302985744882528E-11</v>
      </c>
      <c r="G431" s="33">
        <v>-3.302985744882528E-11</v>
      </c>
      <c r="I431" s="41">
        <v>-3.302985744882528E-11</v>
      </c>
      <c r="J431" s="41">
        <v>1.4128531956301667E-11</v>
      </c>
      <c r="K431" s="41">
        <f t="shared" si="8"/>
        <v>1.5671481185790216E-10</v>
      </c>
      <c r="L431" s="41">
        <v>-4.7158389405126946E-11</v>
      </c>
      <c r="M431" s="41">
        <v>4.36487613496421E-09</v>
      </c>
      <c r="N431" s="41">
        <v>0</v>
      </c>
    </row>
    <row r="432" spans="1:14" ht="12.75">
      <c r="A432" s="64">
        <v>54847</v>
      </c>
      <c r="B432" s="67"/>
      <c r="C432" s="32">
        <v>405</v>
      </c>
      <c r="D432" s="33">
        <v>-7.777998689562082E-09</v>
      </c>
      <c r="E432" s="33">
        <v>0</v>
      </c>
      <c r="F432" s="33">
        <v>-2.983341963119703E-11</v>
      </c>
      <c r="G432" s="33">
        <v>-2.983341963119703E-11</v>
      </c>
      <c r="I432" s="41">
        <v>-2.983341963119704E-11</v>
      </c>
      <c r="J432" s="41">
        <v>1.290063391000533E-11</v>
      </c>
      <c r="K432" s="41">
        <f t="shared" si="8"/>
        <v>1.583274065526286E-10</v>
      </c>
      <c r="L432" s="41">
        <v>-4.2734053541202365E-11</v>
      </c>
      <c r="M432" s="41">
        <v>4.4076101885054125E-09</v>
      </c>
      <c r="N432" s="41">
        <v>0</v>
      </c>
    </row>
    <row r="433" spans="1:14" ht="12.75">
      <c r="A433" s="64">
        <v>54878</v>
      </c>
      <c r="B433" s="67"/>
      <c r="C433" s="29">
        <v>406</v>
      </c>
      <c r="D433" s="33">
        <v>-7.777998689562082E-09</v>
      </c>
      <c r="E433" s="33">
        <v>0</v>
      </c>
      <c r="F433" s="33">
        <v>-3.302985744882528E-11</v>
      </c>
      <c r="G433" s="33">
        <v>-3.302985744882528E-11</v>
      </c>
      <c r="I433" s="41">
        <v>-3.302985744882528E-11</v>
      </c>
      <c r="J433" s="41">
        <v>1.4422680005720487E-11</v>
      </c>
      <c r="K433" s="41">
        <f t="shared" si="8"/>
        <v>1.6011805601855692E-10</v>
      </c>
      <c r="L433" s="41">
        <v>-4.745253745454577E-11</v>
      </c>
      <c r="M433" s="41">
        <v>4.4550627259599586E-09</v>
      </c>
      <c r="N433" s="41">
        <v>0</v>
      </c>
    </row>
    <row r="434" spans="1:14" ht="12.75">
      <c r="A434" s="64">
        <v>54908</v>
      </c>
      <c r="B434" s="67"/>
      <c r="C434" s="32">
        <v>407</v>
      </c>
      <c r="D434" s="33">
        <v>-7.777998689562082E-09</v>
      </c>
      <c r="E434" s="33">
        <v>0</v>
      </c>
      <c r="F434" s="33">
        <v>-3.196437817628253E-11</v>
      </c>
      <c r="G434" s="33">
        <v>-3.196437817628253E-11</v>
      </c>
      <c r="I434" s="41">
        <v>-3.196437817628253E-11</v>
      </c>
      <c r="J434" s="41">
        <v>1.4107698632206535E-11</v>
      </c>
      <c r="K434" s="41">
        <f t="shared" si="8"/>
        <v>1.6185661298846303E-10</v>
      </c>
      <c r="L434" s="41">
        <v>-4.607207680848906E-11</v>
      </c>
      <c r="M434" s="41">
        <v>4.501134802768448E-09</v>
      </c>
      <c r="N434" s="41">
        <v>0</v>
      </c>
    </row>
    <row r="435" spans="1:14" ht="12.75">
      <c r="A435" s="64">
        <v>54939</v>
      </c>
      <c r="B435" s="67"/>
      <c r="C435" s="29">
        <v>408</v>
      </c>
      <c r="D435" s="33">
        <v>-7.777998689562082E-09</v>
      </c>
      <c r="E435" s="33">
        <v>0</v>
      </c>
      <c r="F435" s="33">
        <v>-3.302985744882528E-11</v>
      </c>
      <c r="G435" s="33">
        <v>-3.302985744882528E-11</v>
      </c>
      <c r="I435" s="41">
        <v>-3.302985744882528E-11</v>
      </c>
      <c r="J435" s="41">
        <v>1.4728713326836755E-11</v>
      </c>
      <c r="K435" s="41">
        <f t="shared" si="8"/>
        <v>1.636588108021175E-10</v>
      </c>
      <c r="L435" s="41">
        <v>-4.7758570775662033E-11</v>
      </c>
      <c r="M435" s="41">
        <v>4.5488933735441094E-09</v>
      </c>
      <c r="N435" s="41">
        <v>0</v>
      </c>
    </row>
    <row r="436" spans="1:14" ht="12.75">
      <c r="A436" s="64">
        <v>54969</v>
      </c>
      <c r="B436" s="67"/>
      <c r="C436" s="32">
        <v>409</v>
      </c>
      <c r="D436" s="33">
        <v>-7.777998689562082E-09</v>
      </c>
      <c r="E436" s="33">
        <v>0</v>
      </c>
      <c r="F436" s="33">
        <v>-3.196437817628253E-11</v>
      </c>
      <c r="G436" s="33">
        <v>-3.196437817628253E-11</v>
      </c>
      <c r="I436" s="41">
        <v>-3.196437817628253E-11</v>
      </c>
      <c r="J436" s="41">
        <v>1.4404829016223013E-11</v>
      </c>
      <c r="K436" s="41">
        <f t="shared" si="8"/>
        <v>1.6540858016217156E-10</v>
      </c>
      <c r="L436" s="41">
        <v>-4.636920719250554E-11</v>
      </c>
      <c r="M436" s="41">
        <v>4.595262580736615E-09</v>
      </c>
      <c r="N436" s="41">
        <v>0</v>
      </c>
    </row>
    <row r="437" spans="1:14" ht="12.75">
      <c r="A437" s="64">
        <v>55000</v>
      </c>
      <c r="B437" s="67"/>
      <c r="C437" s="29">
        <v>410</v>
      </c>
      <c r="D437" s="33">
        <v>-7.777998689562082E-09</v>
      </c>
      <c r="E437" s="33">
        <v>0</v>
      </c>
      <c r="F437" s="33">
        <v>-3.302985744882528E-11</v>
      </c>
      <c r="G437" s="33">
        <v>-3.302985744882528E-11</v>
      </c>
      <c r="I437" s="41">
        <v>-3.302985744882528E-11</v>
      </c>
      <c r="J437" s="41">
        <v>1.5036720333632586E-11</v>
      </c>
      <c r="K437" s="41">
        <f t="shared" si="8"/>
        <v>1.6722240080174445E-10</v>
      </c>
      <c r="L437" s="41">
        <v>-4.806657778245787E-11</v>
      </c>
      <c r="M437" s="41">
        <v>4.643329158519072E-09</v>
      </c>
      <c r="N437" s="41">
        <v>0</v>
      </c>
    </row>
    <row r="438" spans="1:14" ht="12.75">
      <c r="A438" s="64">
        <v>55031</v>
      </c>
      <c r="B438" s="67"/>
      <c r="C438" s="32">
        <v>411</v>
      </c>
      <c r="D438" s="33">
        <v>-7.777998689562082E-09</v>
      </c>
      <c r="E438" s="33">
        <v>0</v>
      </c>
      <c r="F438" s="33">
        <v>-3.302985744882528E-11</v>
      </c>
      <c r="G438" s="33">
        <v>-3.302985744882528E-11</v>
      </c>
      <c r="I438" s="41">
        <v>-3.302985744882528E-11</v>
      </c>
      <c r="J438" s="41">
        <v>1.519400485759852E-11</v>
      </c>
      <c r="K438" s="41">
        <f t="shared" si="8"/>
        <v>1.690421566655213E-10</v>
      </c>
      <c r="L438" s="41">
        <v>-4.82238623064238E-11</v>
      </c>
      <c r="M438" s="41">
        <v>4.691553020825496E-09</v>
      </c>
      <c r="N438" s="41">
        <v>0</v>
      </c>
    </row>
    <row r="439" spans="1:14" ht="12.75">
      <c r="A439" s="64">
        <v>55061</v>
      </c>
      <c r="B439" s="67"/>
      <c r="C439" s="29">
        <v>412</v>
      </c>
      <c r="D439" s="33">
        <v>-7.777998689562082E-09</v>
      </c>
      <c r="E439" s="33">
        <v>0</v>
      </c>
      <c r="F439" s="33">
        <v>-3.196437817628253E-11</v>
      </c>
      <c r="G439" s="33">
        <v>-3.196437817628253E-11</v>
      </c>
      <c r="I439" s="41">
        <v>-3.196437817628253E-11</v>
      </c>
      <c r="J439" s="41">
        <v>1.4856584565947404E-11</v>
      </c>
      <c r="K439" s="41">
        <f t="shared" si="8"/>
        <v>1.7080897328747607E-10</v>
      </c>
      <c r="L439" s="41">
        <v>-4.682096274222993E-11</v>
      </c>
      <c r="M439" s="41">
        <v>4.7383739835677255E-09</v>
      </c>
      <c r="N439" s="41">
        <v>0</v>
      </c>
    </row>
    <row r="440" spans="1:14" ht="12.75">
      <c r="A440" s="64">
        <v>55092</v>
      </c>
      <c r="B440" s="67"/>
      <c r="C440" s="32">
        <v>413</v>
      </c>
      <c r="D440" s="33">
        <v>-7.777998689562082E-09</v>
      </c>
      <c r="E440" s="33">
        <v>0</v>
      </c>
      <c r="F440" s="33">
        <v>-3.302985744882528E-11</v>
      </c>
      <c r="G440" s="33">
        <v>-3.302985744882528E-11</v>
      </c>
      <c r="I440" s="41">
        <v>-3.302985744882528E-11</v>
      </c>
      <c r="J440" s="41">
        <v>1.5505012646229945E-11</v>
      </c>
      <c r="K440" s="41">
        <f t="shared" si="8"/>
        <v>1.7264046521344234E-10</v>
      </c>
      <c r="L440" s="41">
        <v>-4.853487009505523E-11</v>
      </c>
      <c r="M440" s="41">
        <v>4.7869088536627806E-09</v>
      </c>
      <c r="N440" s="41">
        <v>0</v>
      </c>
    </row>
    <row r="441" spans="1:14" ht="12.75">
      <c r="A441" s="64">
        <v>55122</v>
      </c>
      <c r="B441" s="67"/>
      <c r="C441" s="29">
        <v>414</v>
      </c>
      <c r="D441" s="33">
        <v>-7.777998689562082E-09</v>
      </c>
      <c r="E441" s="33">
        <v>0</v>
      </c>
      <c r="F441" s="33">
        <v>-3.196437817628253E-11</v>
      </c>
      <c r="G441" s="33">
        <v>-3.196437817628253E-11</v>
      </c>
      <c r="I441" s="41">
        <v>-3.1964378176282534E-11</v>
      </c>
      <c r="J441" s="41">
        <v>1.515854470326547E-11</v>
      </c>
      <c r="K441" s="41">
        <f t="shared" si="8"/>
        <v>1.7441867647913226E-10</v>
      </c>
      <c r="L441" s="41">
        <v>-4.7122922879548E-11</v>
      </c>
      <c r="M441" s="41">
        <v>4.834031776542329E-09</v>
      </c>
      <c r="N441" s="41">
        <v>0</v>
      </c>
    </row>
    <row r="442" spans="1:14" ht="12.75">
      <c r="A442" s="64">
        <v>55153</v>
      </c>
      <c r="B442" s="67"/>
      <c r="C442" s="32">
        <v>415</v>
      </c>
      <c r="D442" s="33">
        <v>-7.777998689562082E-09</v>
      </c>
      <c r="E442" s="33">
        <v>0</v>
      </c>
      <c r="F442" s="33">
        <v>-3.302985744882528E-11</v>
      </c>
      <c r="G442" s="33">
        <v>-3.302985744882528E-11</v>
      </c>
      <c r="I442" s="41">
        <v>-3.302985744882528E-11</v>
      </c>
      <c r="J442" s="41">
        <v>1.581802620213018E-11</v>
      </c>
      <c r="K442" s="41">
        <f t="shared" si="8"/>
        <v>1.762619801560979E-10</v>
      </c>
      <c r="L442" s="41">
        <v>-4.884788365095546E-11</v>
      </c>
      <c r="M442" s="41">
        <v>4.882879660193284E-09</v>
      </c>
      <c r="N442" s="41">
        <v>0</v>
      </c>
    </row>
    <row r="443" spans="1:14" ht="12.75">
      <c r="A443" s="64">
        <v>55184</v>
      </c>
      <c r="B443" s="67"/>
      <c r="C443" s="29">
        <v>416</v>
      </c>
      <c r="D443" s="33">
        <v>-7.777998689562082E-09</v>
      </c>
      <c r="E443" s="33">
        <v>0</v>
      </c>
      <c r="F443" s="33">
        <v>-3.302985744882528E-11</v>
      </c>
      <c r="G443" s="33">
        <v>-3.302985744882528E-11</v>
      </c>
      <c r="I443" s="41">
        <v>-3.302985744882528E-11</v>
      </c>
      <c r="J443" s="41">
        <v>1.5977867332521355E-11</v>
      </c>
      <c r="K443" s="41">
        <f t="shared" si="8"/>
        <v>1.7811131553231756E-10</v>
      </c>
      <c r="L443" s="41">
        <v>-4.900772478134664E-11</v>
      </c>
      <c r="M443" s="41">
        <v>4.931887384974631E-09</v>
      </c>
      <c r="N443" s="41">
        <v>0</v>
      </c>
    </row>
    <row r="444" spans="1:14" ht="12.75">
      <c r="A444" s="64">
        <v>55212</v>
      </c>
      <c r="B444" s="67"/>
      <c r="C444" s="32">
        <v>417</v>
      </c>
      <c r="D444" s="33">
        <v>-7.777998689562082E-09</v>
      </c>
      <c r="E444" s="33">
        <v>0</v>
      </c>
      <c r="F444" s="33">
        <v>-2.983341963119703E-11</v>
      </c>
      <c r="G444" s="33">
        <v>-2.983341963119703E-11</v>
      </c>
      <c r="I444" s="41">
        <v>-2.983341963119703E-11</v>
      </c>
      <c r="J444" s="41">
        <v>1.457646716003613E-11</v>
      </c>
      <c r="K444" s="41">
        <f t="shared" si="8"/>
        <v>1.797871487823484E-10</v>
      </c>
      <c r="L444" s="41">
        <v>-4.440988679123316E-11</v>
      </c>
      <c r="M444" s="41">
        <v>4.976297271765864E-09</v>
      </c>
      <c r="N444" s="41">
        <v>0</v>
      </c>
    </row>
    <row r="445" spans="1:14" ht="12.75">
      <c r="A445" s="64">
        <v>55243</v>
      </c>
      <c r="B445" s="67"/>
      <c r="C445" s="29">
        <v>418</v>
      </c>
      <c r="D445" s="33">
        <v>-7.777998689562082E-09</v>
      </c>
      <c r="E445" s="33">
        <v>0</v>
      </c>
      <c r="F445" s="33">
        <v>-3.302985744882528E-11</v>
      </c>
      <c r="G445" s="33">
        <v>-3.302985744882528E-11</v>
      </c>
      <c r="I445" s="41">
        <v>-3.302985744882528E-11</v>
      </c>
      <c r="J445" s="41">
        <v>1.6283550517056075E-11</v>
      </c>
      <c r="K445" s="41">
        <f t="shared" si="8"/>
        <v>1.8164801929368398E-10</v>
      </c>
      <c r="L445" s="41">
        <v>-4.931340796588136E-11</v>
      </c>
      <c r="M445" s="41">
        <v>5.0256106797317454E-09</v>
      </c>
      <c r="N445" s="41">
        <v>0</v>
      </c>
    </row>
    <row r="446" spans="1:14" ht="12.75">
      <c r="A446" s="64">
        <v>55273</v>
      </c>
      <c r="B446" s="67"/>
      <c r="C446" s="32">
        <v>419</v>
      </c>
      <c r="D446" s="33">
        <v>-7.777998689562082E-09</v>
      </c>
      <c r="E446" s="33">
        <v>0</v>
      </c>
      <c r="F446" s="33">
        <v>-3.196437817628253E-11</v>
      </c>
      <c r="G446" s="33">
        <v>-3.196437817628253E-11</v>
      </c>
      <c r="I446" s="41">
        <v>-3.196437817628253E-11</v>
      </c>
      <c r="J446" s="41">
        <v>1.5914433819150524E-11</v>
      </c>
      <c r="K446" s="41">
        <f t="shared" si="8"/>
        <v>1.8345475448062793E-10</v>
      </c>
      <c r="L446" s="41">
        <v>-4.787881199543305E-11</v>
      </c>
      <c r="M446" s="41">
        <v>5.073489491727179E-09</v>
      </c>
      <c r="N446" s="41">
        <v>0</v>
      </c>
    </row>
    <row r="447" spans="1:14" ht="12.75">
      <c r="A447" s="64">
        <v>55304</v>
      </c>
      <c r="B447" s="67"/>
      <c r="C447" s="29">
        <v>420</v>
      </c>
      <c r="D447" s="33">
        <v>-7.777998689562082E-09</v>
      </c>
      <c r="E447" s="33">
        <v>0</v>
      </c>
      <c r="F447" s="33">
        <v>-3.302985744882528E-11</v>
      </c>
      <c r="G447" s="33">
        <v>-3.302985744882528E-11</v>
      </c>
      <c r="I447" s="41">
        <v>-3.302985744882528E-11</v>
      </c>
      <c r="J447" s="41">
        <v>1.66015850590406E-11</v>
      </c>
      <c r="K447" s="41">
        <f t="shared" si="8"/>
        <v>1.853276262128318E-10</v>
      </c>
      <c r="L447" s="41">
        <v>-4.963144250786588E-11</v>
      </c>
      <c r="M447" s="41">
        <v>5.1231209342350446E-09</v>
      </c>
      <c r="N447" s="41">
        <v>0</v>
      </c>
    </row>
    <row r="448" spans="1:14" ht="12.75">
      <c r="A448" s="64">
        <v>55334</v>
      </c>
      <c r="B448" s="67"/>
      <c r="C448" s="32">
        <v>421</v>
      </c>
      <c r="D448" s="33">
        <v>-7.777998689562082E-09</v>
      </c>
      <c r="E448" s="33">
        <v>0</v>
      </c>
      <c r="F448" s="33">
        <v>-3.196437817628253E-11</v>
      </c>
      <c r="G448" s="33">
        <v>-3.196437817628253E-11</v>
      </c>
      <c r="I448" s="41">
        <v>-3.196437817628253E-11</v>
      </c>
      <c r="J448" s="41">
        <v>1.6223216291744306E-11</v>
      </c>
      <c r="K448" s="41">
        <f t="shared" si="8"/>
        <v>1.8714601348835307E-10</v>
      </c>
      <c r="L448" s="41">
        <v>-4.8187594468026834E-11</v>
      </c>
      <c r="M448" s="41">
        <v>5.171308528703072E-09</v>
      </c>
      <c r="N448" s="41">
        <v>0</v>
      </c>
    </row>
    <row r="449" spans="1:14" ht="12.75">
      <c r="A449" s="64">
        <v>55365</v>
      </c>
      <c r="B449" s="67"/>
      <c r="C449" s="29">
        <v>422</v>
      </c>
      <c r="D449" s="33">
        <v>-7.777998689562082E-09</v>
      </c>
      <c r="E449" s="33">
        <v>0</v>
      </c>
      <c r="F449" s="33">
        <v>-3.302985744882528E-11</v>
      </c>
      <c r="G449" s="33">
        <v>-3.302985744882528E-11</v>
      </c>
      <c r="I449" s="41">
        <v>-3.302985744882528E-11</v>
      </c>
      <c r="J449" s="41">
        <v>1.6921670685589496E-11</v>
      </c>
      <c r="K449" s="41">
        <f t="shared" si="8"/>
        <v>1.8903096384030997E-10</v>
      </c>
      <c r="L449" s="41">
        <v>-4.995152813441478E-11</v>
      </c>
      <c r="M449" s="41">
        <v>5.221260056837487E-09</v>
      </c>
      <c r="N449" s="41">
        <v>0</v>
      </c>
    </row>
    <row r="450" spans="1:14" ht="12.75">
      <c r="A450" s="64">
        <v>55396</v>
      </c>
      <c r="B450" s="67"/>
      <c r="C450" s="32">
        <v>423</v>
      </c>
      <c r="D450" s="33">
        <v>-7.777998689562082E-09</v>
      </c>
      <c r="E450" s="33">
        <v>0</v>
      </c>
      <c r="F450" s="33">
        <v>-3.302985744882528E-11</v>
      </c>
      <c r="G450" s="33">
        <v>-3.302985744882528E-11</v>
      </c>
      <c r="I450" s="41">
        <v>-3.302985744882528E-11</v>
      </c>
      <c r="J450" s="41">
        <v>1.7085123185984887E-11</v>
      </c>
      <c r="K450" s="41">
        <f t="shared" si="8"/>
        <v>1.9092208216869635E-10</v>
      </c>
      <c r="L450" s="41">
        <v>-5.011498063481017E-11</v>
      </c>
      <c r="M450" s="41">
        <v>5.271375037472297E-09</v>
      </c>
      <c r="N450" s="41">
        <v>0</v>
      </c>
    </row>
    <row r="451" spans="1:14" ht="12.75">
      <c r="A451" s="64">
        <v>55426</v>
      </c>
      <c r="B451" s="67"/>
      <c r="C451" s="29">
        <v>424</v>
      </c>
      <c r="D451" s="33">
        <v>-7.777998689562082E-09</v>
      </c>
      <c r="E451" s="33">
        <v>0</v>
      </c>
      <c r="F451" s="33">
        <v>-3.196437817628253E-11</v>
      </c>
      <c r="G451" s="33">
        <v>-3.196437817628253E-11</v>
      </c>
      <c r="I451" s="41">
        <v>-3.196437817628253E-11</v>
      </c>
      <c r="J451" s="41">
        <v>1.669268761866227E-11</v>
      </c>
      <c r="K451" s="41">
        <f t="shared" si="8"/>
        <v>1.9275818522141122E-10</v>
      </c>
      <c r="L451" s="41">
        <v>-4.86570657949448E-11</v>
      </c>
      <c r="M451" s="41">
        <v>5.320032103267242E-09</v>
      </c>
      <c r="N451" s="41">
        <v>0</v>
      </c>
    </row>
    <row r="452" spans="1:14" ht="12.75">
      <c r="A452" s="64">
        <v>55457</v>
      </c>
      <c r="B452" s="67"/>
      <c r="C452" s="32">
        <v>425</v>
      </c>
      <c r="D452" s="33">
        <v>-7.777998689562082E-09</v>
      </c>
      <c r="E452" s="33">
        <v>0</v>
      </c>
      <c r="F452" s="33">
        <v>-3.302985744882528E-11</v>
      </c>
      <c r="G452" s="33">
        <v>-3.302985744882528E-11</v>
      </c>
      <c r="I452" s="41">
        <v>-3.3029857448825276E-11</v>
      </c>
      <c r="J452" s="41">
        <v>1.74083272712467E-11</v>
      </c>
      <c r="K452" s="41">
        <f t="shared" si="8"/>
        <v>1.94661499846428E-10</v>
      </c>
      <c r="L452" s="41">
        <v>-5.0438184720071975E-11</v>
      </c>
      <c r="M452" s="41">
        <v>5.370470287987314E-09</v>
      </c>
      <c r="N452" s="41">
        <v>0</v>
      </c>
    </row>
    <row r="453" spans="1:14" ht="12.75">
      <c r="A453" s="64">
        <v>55487</v>
      </c>
      <c r="B453" s="67"/>
      <c r="C453" s="29">
        <v>426</v>
      </c>
      <c r="D453" s="33">
        <v>-7.777998689562082E-09</v>
      </c>
      <c r="E453" s="33">
        <v>0</v>
      </c>
      <c r="F453" s="33">
        <v>-3.196437817628253E-11</v>
      </c>
      <c r="G453" s="33">
        <v>-3.196437817628253E-11</v>
      </c>
      <c r="I453" s="41">
        <v>-3.1964378176282534E-11</v>
      </c>
      <c r="J453" s="41">
        <v>1.7006489245293157E-11</v>
      </c>
      <c r="K453" s="41">
        <f t="shared" si="8"/>
        <v>1.965094443884557E-10</v>
      </c>
      <c r="L453" s="41">
        <v>-4.897086742157569E-11</v>
      </c>
      <c r="M453" s="41">
        <v>5.41944115540889E-09</v>
      </c>
      <c r="N453" s="41">
        <v>0</v>
      </c>
    </row>
    <row r="454" spans="1:14" ht="12.75">
      <c r="A454" s="64">
        <v>55518</v>
      </c>
      <c r="B454" s="67"/>
      <c r="C454" s="32">
        <v>427</v>
      </c>
      <c r="D454" s="33">
        <v>-7.777998689562082E-09</v>
      </c>
      <c r="E454" s="33">
        <v>0</v>
      </c>
      <c r="F454" s="33">
        <v>-3.302985744882528E-11</v>
      </c>
      <c r="G454" s="33">
        <v>-3.302985744882528E-11</v>
      </c>
      <c r="I454" s="41">
        <v>-3.302985744882528E-11</v>
      </c>
      <c r="J454" s="41">
        <v>1.7733615780754644E-11</v>
      </c>
      <c r="K454" s="41">
        <f t="shared" si="8"/>
        <v>1.9842503396708015E-10</v>
      </c>
      <c r="L454" s="41">
        <v>-5.076347322957993E-11</v>
      </c>
      <c r="M454" s="41">
        <v>5.4702046286384695E-09</v>
      </c>
      <c r="N454" s="41">
        <v>0</v>
      </c>
    </row>
    <row r="455" spans="1:14" ht="12.75">
      <c r="A455" s="64">
        <v>55549</v>
      </c>
      <c r="B455" s="67"/>
      <c r="C455" s="29">
        <v>428</v>
      </c>
      <c r="D455" s="33">
        <v>-7.777998689562082E-09</v>
      </c>
      <c r="E455" s="33">
        <v>0</v>
      </c>
      <c r="F455" s="33">
        <v>-3.302985744882528E-11</v>
      </c>
      <c r="G455" s="33">
        <v>-3.302985744882528E-11</v>
      </c>
      <c r="I455" s="41">
        <v>-3.307876380168303E-11</v>
      </c>
      <c r="J455" s="41">
        <v>1.7850818793075913E-11</v>
      </c>
      <c r="K455" s="41">
        <f t="shared" si="8"/>
        <v>2.002979854276347E-10</v>
      </c>
      <c r="L455" s="41">
        <v>-5.092958259475894E-11</v>
      </c>
      <c r="M455" s="41">
        <v>5.5211342112332286E-09</v>
      </c>
      <c r="N455" s="41">
        <v>0</v>
      </c>
    </row>
    <row r="456" spans="1:14" ht="12.75">
      <c r="A456" s="64">
        <v>55578</v>
      </c>
      <c r="B456" s="67"/>
      <c r="C456" s="32">
        <v>429</v>
      </c>
      <c r="D456" s="33">
        <v>-7.777998689562082E-09</v>
      </c>
      <c r="E456" s="33">
        <v>0</v>
      </c>
      <c r="F456" s="33">
        <v>-3.089889890373978E-11</v>
      </c>
      <c r="G456" s="33">
        <v>-3.089889890373978E-11</v>
      </c>
      <c r="I456" s="41">
        <v>-3.0945075967346174E-11</v>
      </c>
      <c r="J456" s="41">
        <v>1.685462821633532E-11</v>
      </c>
      <c r="K456" s="41">
        <f t="shared" si="8"/>
        <v>2.025761464839339E-10</v>
      </c>
      <c r="L456" s="41">
        <v>-4.7799704183681494E-11</v>
      </c>
      <c r="M456" s="41">
        <v>5.56893391541691E-09</v>
      </c>
      <c r="N456" s="41">
        <v>0</v>
      </c>
    </row>
    <row r="457" spans="1:14" ht="12.75">
      <c r="A457" s="64">
        <v>55609</v>
      </c>
      <c r="B457" s="67"/>
      <c r="C457" s="29">
        <v>430</v>
      </c>
      <c r="D457" s="33">
        <v>-7.777998689562082E-09</v>
      </c>
      <c r="E457" s="33">
        <v>0</v>
      </c>
      <c r="F457" s="33">
        <v>-3.302985744882528E-11</v>
      </c>
      <c r="G457" s="33">
        <v>-3.302985744882528E-11</v>
      </c>
      <c r="I457" s="41">
        <v>-3.3079646490661664E-11</v>
      </c>
      <c r="J457" s="41">
        <v>1.817300027027784E-11</v>
      </c>
      <c r="K457" s="41">
        <f t="shared" si="8"/>
        <v>2.0446559623715566E-10</v>
      </c>
      <c r="L457" s="41">
        <v>-5.1252646760939504E-11</v>
      </c>
      <c r="M457" s="41">
        <v>5.62018656217785E-09</v>
      </c>
      <c r="N457" s="41">
        <v>0</v>
      </c>
    </row>
    <row r="458" spans="1:14" ht="12.75">
      <c r="A458" s="64">
        <v>55639</v>
      </c>
      <c r="B458" s="67"/>
      <c r="C458" s="32">
        <v>431</v>
      </c>
      <c r="D458" s="33">
        <v>-7.777998689562082E-09</v>
      </c>
      <c r="E458" s="33">
        <v>0</v>
      </c>
      <c r="F458" s="33">
        <v>-3.196437817628253E-11</v>
      </c>
      <c r="G458" s="33">
        <v>-3.196437817628253E-11</v>
      </c>
      <c r="I458" s="41">
        <v>-3.201300456274946E-11</v>
      </c>
      <c r="J458" s="41">
        <v>1.774863106042959E-11</v>
      </c>
      <c r="K458" s="41">
        <f t="shared" si="8"/>
        <v>2.0629979347843473E-10</v>
      </c>
      <c r="L458" s="41">
        <v>-4.9761635623179053E-11</v>
      </c>
      <c r="M458" s="41">
        <v>5.6699481978010285E-09</v>
      </c>
      <c r="N458" s="41">
        <v>0</v>
      </c>
    </row>
    <row r="459" spans="1:14" ht="12.75">
      <c r="A459" s="64">
        <v>55670</v>
      </c>
      <c r="B459" s="67"/>
      <c r="C459" s="32">
        <v>432</v>
      </c>
      <c r="D459" s="33">
        <v>-7.777998689562082E-09</v>
      </c>
      <c r="E459" s="33">
        <v>0</v>
      </c>
      <c r="F459" s="33">
        <v>-3.302985744882528E-11</v>
      </c>
      <c r="G459" s="33">
        <v>-3.302985744882528E-11</v>
      </c>
      <c r="I459" s="41">
        <v>-3.125899729129906E-11</v>
      </c>
      <c r="J459" s="41">
        <v>1.8502638331879995E-11</v>
      </c>
      <c r="K459" s="41">
        <f t="shared" si="8"/>
        <v>2.0820084675127412E-10</v>
      </c>
      <c r="L459" s="41">
        <v>-4.9761635623179053E-11</v>
      </c>
      <c r="M459" s="41">
        <v>5.719709833424207E-09</v>
      </c>
      <c r="N459" s="41">
        <v>0</v>
      </c>
    </row>
    <row r="460" spans="1:14" ht="12.75">
      <c r="A460" s="64">
        <v>55700</v>
      </c>
      <c r="B460" s="67"/>
      <c r="C460" s="32">
        <v>433</v>
      </c>
      <c r="D460" s="33">
        <v>-7.777998689562082E-09</v>
      </c>
      <c r="E460" s="33">
        <v>0</v>
      </c>
      <c r="F460" s="33">
        <v>-3.196437817628253E-11</v>
      </c>
      <c r="G460" s="33">
        <v>-3.196437817628253E-11</v>
      </c>
      <c r="I460" s="41">
        <v>-3.169870862190543E-11</v>
      </c>
      <c r="J460" s="41">
        <v>1.8062927001273622E-11</v>
      </c>
      <c r="K460" s="41">
        <f t="shared" si="8"/>
        <v>2.100405574608034E-10</v>
      </c>
      <c r="L460" s="41">
        <v>-4.9761635623179053E-11</v>
      </c>
      <c r="M460" s="41">
        <v>5.769471469047386E-09</v>
      </c>
      <c r="N460" s="41">
        <v>0</v>
      </c>
    </row>
    <row r="461" spans="1:14" ht="12.75">
      <c r="A461" s="64">
        <v>55731</v>
      </c>
      <c r="B461" s="67"/>
      <c r="C461" s="32">
        <v>434</v>
      </c>
      <c r="D461" s="33">
        <v>-7.777998689562082E-09</v>
      </c>
      <c r="E461" s="33">
        <v>0</v>
      </c>
      <c r="F461" s="33">
        <v>-3.302985744882528E-11</v>
      </c>
      <c r="G461" s="33">
        <v>-3.302985744882528E-11</v>
      </c>
      <c r="I461" s="41">
        <v>-3.0934224819093564E-11</v>
      </c>
      <c r="J461" s="41">
        <v>1.8827410804085493E-11</v>
      </c>
      <c r="K461" s="41">
        <f t="shared" si="8"/>
        <v>2.119462975792994E-10</v>
      </c>
      <c r="L461" s="41">
        <v>-4.9761635623179053E-11</v>
      </c>
      <c r="M461" s="41">
        <v>5.819233104670565E-09</v>
      </c>
      <c r="N461" s="41">
        <v>0</v>
      </c>
    </row>
    <row r="462" spans="1:14" ht="12.75">
      <c r="A462" s="64">
        <v>55762</v>
      </c>
      <c r="B462" s="67"/>
      <c r="C462" s="32">
        <v>435</v>
      </c>
      <c r="D462" s="33">
        <v>-7.777998689562082E-09</v>
      </c>
      <c r="E462" s="33">
        <v>0</v>
      </c>
      <c r="F462" s="33">
        <v>-3.302985744882528E-11</v>
      </c>
      <c r="G462" s="33">
        <v>-3.302985744882528E-11</v>
      </c>
      <c r="I462" s="41">
        <v>-3.077183858299081E-11</v>
      </c>
      <c r="J462" s="41">
        <v>1.898979704018824E-11</v>
      </c>
      <c r="K462" s="41">
        <f t="shared" si="8"/>
        <v>2.1385097143350276E-10</v>
      </c>
      <c r="L462" s="41">
        <v>-4.9761635623179053E-11</v>
      </c>
      <c r="M462" s="41">
        <v>5.868994740293744E-09</v>
      </c>
      <c r="N462" s="41">
        <v>0</v>
      </c>
    </row>
    <row r="463" spans="1:14" ht="12.75">
      <c r="A463" s="64">
        <v>55792</v>
      </c>
      <c r="B463" s="67"/>
      <c r="C463" s="32">
        <v>436</v>
      </c>
      <c r="D463" s="33">
        <v>-7.777998689562082E-09</v>
      </c>
      <c r="E463" s="33">
        <v>0</v>
      </c>
      <c r="F463" s="33">
        <v>-3.196437817628253E-11</v>
      </c>
      <c r="G463" s="33">
        <v>-3.196437817628253E-11</v>
      </c>
      <c r="I463" s="41">
        <v>-3.1227264710639384E-11</v>
      </c>
      <c r="J463" s="41">
        <v>1.8534370912539666E-11</v>
      </c>
      <c r="K463" s="41">
        <f t="shared" si="8"/>
        <v>2.156926547273802E-10</v>
      </c>
      <c r="L463" s="41">
        <v>-4.9761635623179053E-11</v>
      </c>
      <c r="M463" s="41">
        <v>5.918756375916923E-09</v>
      </c>
      <c r="N463" s="41">
        <v>0</v>
      </c>
    </row>
    <row r="464" spans="1:14" ht="12.75">
      <c r="A464" s="64">
        <v>55823</v>
      </c>
      <c r="B464" s="67"/>
      <c r="C464" s="32">
        <v>437</v>
      </c>
      <c r="D464" s="33">
        <v>-7.777998689562082E-09</v>
      </c>
      <c r="E464" s="33">
        <v>0</v>
      </c>
      <c r="F464" s="33">
        <v>-3.302985744882528E-11</v>
      </c>
      <c r="G464" s="33">
        <v>-3.302985744882528E-11</v>
      </c>
      <c r="I464" s="41">
        <v>-3.0447066110785316E-11</v>
      </c>
      <c r="J464" s="41">
        <v>1.931456951239374E-11</v>
      </c>
      <c r="K464" s="41">
        <f t="shared" si="8"/>
        <v>2.1759889696852726E-10</v>
      </c>
      <c r="L464" s="41">
        <v>-4.9761635623179053E-11</v>
      </c>
      <c r="M464" s="41">
        <v>5.9685180115401015E-09</v>
      </c>
      <c r="N464" s="41">
        <v>0</v>
      </c>
    </row>
    <row r="465" spans="1:14" ht="12.75">
      <c r="A465" s="64">
        <v>55853</v>
      </c>
      <c r="B465" s="67"/>
      <c r="C465" s="32">
        <v>438</v>
      </c>
      <c r="D465" s="33">
        <v>-7.777998689562082E-09</v>
      </c>
      <c r="E465" s="33">
        <v>0</v>
      </c>
      <c r="F465" s="33">
        <v>-3.196437817628253E-11</v>
      </c>
      <c r="G465" s="33">
        <v>-3.196437817628253E-11</v>
      </c>
      <c r="I465" s="41">
        <v>-3.091296876979535E-11</v>
      </c>
      <c r="J465" s="41">
        <v>1.8848666853383698E-11</v>
      </c>
      <c r="K465" s="41">
        <f t="shared" si="8"/>
        <v>2.1944107457661776E-10</v>
      </c>
      <c r="L465" s="41">
        <v>-4.9761635623179053E-11</v>
      </c>
      <c r="M465" s="41">
        <v>6.01827964716328E-09</v>
      </c>
      <c r="N465" s="41">
        <v>0</v>
      </c>
    </row>
    <row r="466" spans="1:14" ht="12.75">
      <c r="A466" s="64">
        <v>55884</v>
      </c>
      <c r="B466" s="67"/>
      <c r="C466" s="32">
        <v>439</v>
      </c>
      <c r="D466" s="33">
        <v>-7.777998689562082E-09</v>
      </c>
      <c r="E466" s="33">
        <v>0</v>
      </c>
      <c r="F466" s="33">
        <v>-3.302985744882528E-11</v>
      </c>
      <c r="G466" s="33">
        <v>-3.302985744882528E-11</v>
      </c>
      <c r="I466" s="41">
        <v>-3.012229363857982E-11</v>
      </c>
      <c r="J466" s="41">
        <v>1.9639341984599236E-11</v>
      </c>
      <c r="K466" s="41">
        <f t="shared" si="8"/>
        <v>2.2134680078046236E-10</v>
      </c>
      <c r="L466" s="41">
        <v>-4.9761635623179053E-11</v>
      </c>
      <c r="M466" s="41">
        <v>6.068041282786459E-09</v>
      </c>
      <c r="N466" s="41">
        <v>0</v>
      </c>
    </row>
    <row r="467" spans="1:14" ht="12.75">
      <c r="A467" s="64">
        <v>55915</v>
      </c>
      <c r="B467" s="67"/>
      <c r="C467" s="32">
        <v>440</v>
      </c>
      <c r="D467" s="33">
        <v>-7.777998689562082E-09</v>
      </c>
      <c r="E467" s="33">
        <v>0</v>
      </c>
      <c r="F467" s="33">
        <v>-3.302985744882528E-11</v>
      </c>
      <c r="G467" s="33">
        <v>-3.302985744882528E-11</v>
      </c>
      <c r="I467" s="41">
        <v>-2.990565609228336E-11</v>
      </c>
      <c r="J467" s="41">
        <v>1.985597953089569E-11</v>
      </c>
      <c r="K467" s="41">
        <f t="shared" si="8"/>
        <v>2.2335196151828213E-10</v>
      </c>
      <c r="L467" s="41">
        <v>-4.9761635623179053E-11</v>
      </c>
      <c r="M467" s="41">
        <v>6.117802918409638E-09</v>
      </c>
      <c r="N467" s="41">
        <v>0</v>
      </c>
    </row>
    <row r="468" spans="1:14" ht="12.75">
      <c r="A468" s="64">
        <v>55943</v>
      </c>
      <c r="B468" s="67"/>
      <c r="C468" s="32">
        <v>441</v>
      </c>
      <c r="D468" s="33">
        <v>-7.777998689562082E-09</v>
      </c>
      <c r="E468" s="33">
        <v>0</v>
      </c>
      <c r="F468" s="33">
        <v>-2.983341963119703E-11</v>
      </c>
      <c r="G468" s="33">
        <v>-2.983341963119703E-11</v>
      </c>
      <c r="I468" s="41">
        <v>-3.168012921987946E-11</v>
      </c>
      <c r="J468" s="41">
        <v>1.8081506403299595E-11</v>
      </c>
      <c r="K468" s="41">
        <f t="shared" si="8"/>
        <v>2.245788397052464E-10</v>
      </c>
      <c r="L468" s="41">
        <v>-4.9761635623179053E-11</v>
      </c>
      <c r="M468" s="41">
        <v>6.167564554032817E-09</v>
      </c>
      <c r="N468" s="41">
        <v>0</v>
      </c>
    </row>
    <row r="469" spans="1:14" ht="12.75">
      <c r="A469" s="64">
        <v>55974</v>
      </c>
      <c r="B469" s="67"/>
      <c r="C469" s="32">
        <v>442</v>
      </c>
      <c r="D469" s="33">
        <v>-7.777998689562082E-09</v>
      </c>
      <c r="E469" s="33">
        <v>0</v>
      </c>
      <c r="F469" s="33">
        <v>-3.302985744882528E-11</v>
      </c>
      <c r="G469" s="33">
        <v>-3.302985744882528E-11</v>
      </c>
      <c r="I469" s="41">
        <v>-2.957999383248278E-11</v>
      </c>
      <c r="J469" s="41">
        <v>2.0181641790696273E-11</v>
      </c>
      <c r="K469" s="41">
        <f t="shared" si="8"/>
        <v>2.2658748122566483E-10</v>
      </c>
      <c r="L469" s="41">
        <v>-4.9761635623179053E-11</v>
      </c>
      <c r="M469" s="41">
        <v>6.217326189655996E-09</v>
      </c>
      <c r="N469" s="41">
        <v>0</v>
      </c>
    </row>
    <row r="470" spans="1:14" ht="12.75">
      <c r="A470" s="64">
        <v>56004</v>
      </c>
      <c r="B470" s="67"/>
      <c r="C470" s="32">
        <v>443</v>
      </c>
      <c r="D470" s="33">
        <v>-7.777998689562082E-09</v>
      </c>
      <c r="E470" s="33">
        <v>0</v>
      </c>
      <c r="F470" s="33">
        <v>-3.196437817628253E-11</v>
      </c>
      <c r="G470" s="33">
        <v>-3.196437817628253E-11</v>
      </c>
      <c r="I470" s="41">
        <v>-3.0073436022601733E-11</v>
      </c>
      <c r="J470" s="41">
        <v>1.968819960057732E-11</v>
      </c>
      <c r="K470" s="41">
        <f t="shared" si="8"/>
        <v>2.2852704976581256E-10</v>
      </c>
      <c r="L470" s="41">
        <v>-4.9761635623179053E-11</v>
      </c>
      <c r="M470" s="41">
        <v>6.2670878252791745E-09</v>
      </c>
      <c r="N470" s="41">
        <v>0</v>
      </c>
    </row>
    <row r="471" spans="1:14" ht="12.75">
      <c r="A471" s="64">
        <v>56035</v>
      </c>
      <c r="B471" s="67"/>
      <c r="C471" s="32">
        <v>444</v>
      </c>
      <c r="D471" s="33">
        <v>-7.777998689562082E-09</v>
      </c>
      <c r="E471" s="33">
        <v>0</v>
      </c>
      <c r="F471" s="33">
        <v>-3.302985744882528E-11</v>
      </c>
      <c r="G471" s="33">
        <v>-3.302985744882528E-11</v>
      </c>
      <c r="I471" s="41">
        <v>-2.92543315726822E-11</v>
      </c>
      <c r="J471" s="41">
        <v>2.0507304050496853E-11</v>
      </c>
      <c r="K471" s="41">
        <f t="shared" si="8"/>
        <v>2.3053171548442943E-10</v>
      </c>
      <c r="L471" s="41">
        <v>-4.9761635623179053E-11</v>
      </c>
      <c r="M471" s="41">
        <v>6.316849460902353E-09</v>
      </c>
      <c r="N471" s="41">
        <v>0</v>
      </c>
    </row>
    <row r="472" spans="1:14" ht="12.75">
      <c r="A472" s="64">
        <v>56065</v>
      </c>
      <c r="B472" s="67"/>
      <c r="C472" s="32">
        <v>445</v>
      </c>
      <c r="D472" s="33">
        <v>-7.777998689562082E-09</v>
      </c>
      <c r="E472" s="33">
        <v>0</v>
      </c>
      <c r="F472" s="33">
        <v>-3.196437817628253E-11</v>
      </c>
      <c r="G472" s="33">
        <v>-3.196437817628253E-11</v>
      </c>
      <c r="I472" s="41">
        <v>-2.9758278996988265E-11</v>
      </c>
      <c r="J472" s="41">
        <v>2.0003356626190785E-11</v>
      </c>
      <c r="K472" s="41">
        <f t="shared" si="8"/>
        <v>2.3247214510934657E-10</v>
      </c>
      <c r="L472" s="41">
        <v>-4.9761635623179053E-11</v>
      </c>
      <c r="M472" s="41">
        <v>6.366611096525532E-09</v>
      </c>
      <c r="N472" s="41">
        <v>0</v>
      </c>
    </row>
    <row r="473" spans="1:14" ht="12.75">
      <c r="A473" s="64">
        <v>56096</v>
      </c>
      <c r="B473" s="67"/>
      <c r="C473" s="32">
        <v>446</v>
      </c>
      <c r="D473" s="33">
        <v>-7.777998689562082E-09</v>
      </c>
      <c r="E473" s="33">
        <v>0</v>
      </c>
      <c r="F473" s="33">
        <v>-3.302985744882528E-11</v>
      </c>
      <c r="G473" s="33">
        <v>-3.302985744882528E-11</v>
      </c>
      <c r="I473" s="41">
        <v>-2.8928669312881617E-11</v>
      </c>
      <c r="J473" s="41">
        <v>2.0832966310297436E-11</v>
      </c>
      <c r="K473" s="41">
        <f t="shared" si="8"/>
        <v>2.3447770061555854E-10</v>
      </c>
      <c r="L473" s="41">
        <v>-4.9761635623179053E-11</v>
      </c>
      <c r="M473" s="41">
        <v>6.416372732148711E-09</v>
      </c>
      <c r="N473" s="41">
        <v>0</v>
      </c>
    </row>
    <row r="474" spans="1:14" ht="12.75">
      <c r="A474" s="64">
        <v>56127</v>
      </c>
      <c r="B474" s="67"/>
      <c r="C474" s="32">
        <v>447</v>
      </c>
      <c r="D474" s="33">
        <v>-7.777998689562082E-09</v>
      </c>
      <c r="E474" s="33">
        <v>0</v>
      </c>
      <c r="F474" s="33">
        <v>-3.302985744882528E-11</v>
      </c>
      <c r="G474" s="33">
        <v>-3.302985744882528E-11</v>
      </c>
      <c r="I474" s="41">
        <v>-2.876583818298133E-11</v>
      </c>
      <c r="J474" s="41">
        <v>2.0995797440197723E-11</v>
      </c>
      <c r="K474" s="41">
        <f t="shared" si="8"/>
        <v>2.36483701015568E-10</v>
      </c>
      <c r="L474" s="41">
        <v>-4.9761635623179053E-11</v>
      </c>
      <c r="M474" s="41">
        <v>6.46613436777189E-09</v>
      </c>
      <c r="N474" s="41">
        <v>0</v>
      </c>
    </row>
    <row r="475" spans="1:14" ht="12.75">
      <c r="A475" s="64">
        <v>56157</v>
      </c>
      <c r="B475" s="67"/>
      <c r="C475" s="32">
        <v>448</v>
      </c>
      <c r="D475" s="33">
        <v>-7.777998689562082E-09</v>
      </c>
      <c r="E475" s="33">
        <v>0</v>
      </c>
      <c r="F475" s="33">
        <v>-3.196437817628253E-11</v>
      </c>
      <c r="G475" s="33">
        <v>-3.196437817628253E-11</v>
      </c>
      <c r="I475" s="41">
        <v>-2.9285543458568073E-11</v>
      </c>
      <c r="J475" s="41">
        <v>2.047609216461098E-11</v>
      </c>
      <c r="K475" s="41">
        <f t="shared" si="8"/>
        <v>2.384254222676393E-10</v>
      </c>
      <c r="L475" s="41">
        <v>-4.9761635623179053E-11</v>
      </c>
      <c r="M475" s="41">
        <v>6.515896003395069E-09</v>
      </c>
      <c r="N475" s="41">
        <v>0</v>
      </c>
    </row>
    <row r="476" spans="1:14" ht="12.75">
      <c r="A476" s="64">
        <v>56188</v>
      </c>
      <c r="B476" s="67"/>
      <c r="C476" s="32">
        <v>449</v>
      </c>
      <c r="D476" s="33">
        <v>-7.777998689562082E-09</v>
      </c>
      <c r="E476" s="33">
        <v>0</v>
      </c>
      <c r="F476" s="33">
        <v>-3.302985744882528E-11</v>
      </c>
      <c r="G476" s="33">
        <v>-3.302985744882528E-11</v>
      </c>
      <c r="I476" s="41">
        <v>-2.8440175923180747E-11</v>
      </c>
      <c r="J476" s="41">
        <v>2.1321459699998307E-11</v>
      </c>
      <c r="K476" s="41">
        <f t="shared" si="8"/>
        <v>2.4043231245524387E-10</v>
      </c>
      <c r="L476" s="41">
        <v>-4.9761635623179053E-11</v>
      </c>
      <c r="M476" s="41">
        <v>6.5656576390182475E-09</v>
      </c>
      <c r="N476" s="41">
        <v>0</v>
      </c>
    </row>
    <row r="477" spans="1:14" ht="12.75">
      <c r="A477" s="64">
        <v>56218</v>
      </c>
      <c r="B477" s="67"/>
      <c r="C477" s="32">
        <v>450</v>
      </c>
      <c r="D477" s="33">
        <v>-7.777998689562082E-09</v>
      </c>
      <c r="E477" s="33">
        <v>0</v>
      </c>
      <c r="F477" s="33">
        <v>-3.196437817628253E-11</v>
      </c>
      <c r="G477" s="33">
        <v>-3.196437817628253E-11</v>
      </c>
      <c r="I477" s="41">
        <v>-2.897038643295461E-11</v>
      </c>
      <c r="J477" s="41">
        <v>2.0791249190224445E-11</v>
      </c>
      <c r="K477" s="41">
        <f t="shared" si="8"/>
        <v>2.423748947920846E-10</v>
      </c>
      <c r="L477" s="41">
        <v>-4.9761635623179053E-11</v>
      </c>
      <c r="M477" s="41">
        <v>6.615419274641426E-09</v>
      </c>
      <c r="N477" s="41">
        <v>0</v>
      </c>
    </row>
    <row r="478" spans="1:14" ht="12.75">
      <c r="A478" s="64">
        <v>56249</v>
      </c>
      <c r="B478" s="67"/>
      <c r="C478" s="32">
        <v>451</v>
      </c>
      <c r="D478" s="33">
        <v>-7.777998689562082E-09</v>
      </c>
      <c r="E478" s="33">
        <v>0</v>
      </c>
      <c r="F478" s="33">
        <v>-3.302985744882528E-11</v>
      </c>
      <c r="G478" s="33">
        <v>-3.302985744882528E-11</v>
      </c>
      <c r="I478" s="41">
        <v>-2.8114513663380167E-11</v>
      </c>
      <c r="J478" s="41">
        <v>2.1647121959798887E-11</v>
      </c>
      <c r="K478" s="41">
        <f t="shared" si="8"/>
        <v>2.443826747672843E-10</v>
      </c>
      <c r="L478" s="41">
        <v>-4.9761635623179053E-11</v>
      </c>
      <c r="M478" s="41">
        <v>6.665180910264605E-09</v>
      </c>
      <c r="N478" s="41">
        <v>0</v>
      </c>
    </row>
    <row r="479" spans="1:14" ht="12.75">
      <c r="A479" s="64">
        <v>56280</v>
      </c>
      <c r="B479" s="67"/>
      <c r="C479" s="32">
        <v>452</v>
      </c>
      <c r="D479" s="33">
        <v>-7.777998689562082E-09</v>
      </c>
      <c r="E479" s="33">
        <v>0</v>
      </c>
      <c r="F479" s="33">
        <v>-3.302985744882528E-11</v>
      </c>
      <c r="G479" s="33">
        <v>-3.302985744882528E-11</v>
      </c>
      <c r="I479" s="41">
        <v>-2.7951682533479873E-11</v>
      </c>
      <c r="J479" s="41">
        <v>2.180995308969918E-11</v>
      </c>
      <c r="K479" s="41">
        <f t="shared" si="8"/>
        <v>2.463366483260878E-10</v>
      </c>
      <c r="L479" s="41">
        <v>-4.9761635623179053E-11</v>
      </c>
      <c r="M479" s="41">
        <v>6.714942545887784E-09</v>
      </c>
      <c r="N479" s="41">
        <v>0</v>
      </c>
    </row>
    <row r="480" spans="1:14" ht="12.75">
      <c r="A480" s="64">
        <v>56308</v>
      </c>
      <c r="B480" s="67"/>
      <c r="C480" s="32">
        <v>453</v>
      </c>
      <c r="D480" s="33">
        <v>-7.777998689562082E-09</v>
      </c>
      <c r="E480" s="33">
        <v>0</v>
      </c>
      <c r="F480" s="33">
        <v>-2.983341963119703E-11</v>
      </c>
      <c r="G480" s="33">
        <v>-2.983341963119703E-11</v>
      </c>
      <c r="I480" s="41">
        <v>-2.991524987644404E-11</v>
      </c>
      <c r="J480" s="41">
        <v>1.984638574673501E-11</v>
      </c>
      <c r="K480" s="41">
        <f t="shared" si="8"/>
        <v>2.481015276695232E-10</v>
      </c>
      <c r="L480" s="41">
        <v>-4.9761635623179053E-11</v>
      </c>
      <c r="M480" s="41">
        <v>6.764704181510963E-09</v>
      </c>
      <c r="N480" s="41">
        <v>0</v>
      </c>
    </row>
    <row r="481" spans="1:14" ht="12.75">
      <c r="A481" s="64">
        <v>56339</v>
      </c>
      <c r="B481" s="67"/>
      <c r="C481" s="32">
        <v>454</v>
      </c>
      <c r="D481" s="33">
        <v>-7.777998689562082E-09</v>
      </c>
      <c r="E481" s="33">
        <v>0</v>
      </c>
      <c r="F481" s="33">
        <v>-3.302985744882528E-11</v>
      </c>
      <c r="G481" s="33">
        <v>-3.302985744882528E-11</v>
      </c>
      <c r="I481" s="41">
        <v>-2.762602027367929E-11</v>
      </c>
      <c r="J481" s="41">
        <v>2.2135615349499764E-11</v>
      </c>
      <c r="K481" s="41">
        <f t="shared" si="8"/>
        <v>2.500555012283267E-10</v>
      </c>
      <c r="L481" s="41">
        <v>-4.9761635623179053E-11</v>
      </c>
      <c r="M481" s="41">
        <v>6.814465817134142E-09</v>
      </c>
      <c r="N481" s="41">
        <v>0</v>
      </c>
    </row>
    <row r="482" spans="1:14" ht="12.75">
      <c r="A482" s="64">
        <v>56369</v>
      </c>
      <c r="B482" s="67"/>
      <c r="C482" s="32">
        <v>455</v>
      </c>
      <c r="D482" s="33">
        <v>-7.777998689562082E-09</v>
      </c>
      <c r="E482" s="33">
        <v>0</v>
      </c>
      <c r="F482" s="33">
        <v>-3.196437817628253E-11</v>
      </c>
      <c r="G482" s="33">
        <v>-3.196437817628253E-11</v>
      </c>
      <c r="I482" s="41">
        <v>-2.8182493868920936E-11</v>
      </c>
      <c r="J482" s="41">
        <v>2.1579141754258118E-11</v>
      </c>
      <c r="K482" s="41">
        <f t="shared" si="8"/>
        <v>2.519464433820075E-10</v>
      </c>
      <c r="L482" s="41">
        <v>-4.9761635623179053E-11</v>
      </c>
      <c r="M482" s="41">
        <v>6.8642274527573205E-09</v>
      </c>
      <c r="N482" s="41">
        <v>0</v>
      </c>
    </row>
    <row r="483" spans="1:14" ht="12.75">
      <c r="A483" s="64">
        <v>56400</v>
      </c>
      <c r="B483" s="67"/>
      <c r="C483" s="32">
        <v>456</v>
      </c>
      <c r="D483" s="33">
        <v>-7.777998689562082E-09</v>
      </c>
      <c r="E483" s="33">
        <v>0</v>
      </c>
      <c r="F483" s="33">
        <v>-3.302985744882528E-11</v>
      </c>
      <c r="G483" s="33">
        <v>-3.302985744882528E-11</v>
      </c>
      <c r="I483" s="41">
        <v>-2.7300358013878713E-11</v>
      </c>
      <c r="J483" s="41">
        <v>2.246127760930034E-11</v>
      </c>
      <c r="K483" s="41">
        <f t="shared" si="8"/>
        <v>2.53900416940811E-10</v>
      </c>
      <c r="L483" s="41">
        <v>-4.9761635623179053E-11</v>
      </c>
      <c r="M483" s="41">
        <v>6.913989088380499E-09</v>
      </c>
      <c r="N483" s="41">
        <v>0</v>
      </c>
    </row>
    <row r="484" spans="1:14" ht="12.75">
      <c r="A484" s="64">
        <v>56430</v>
      </c>
      <c r="B484" s="67"/>
      <c r="C484" s="32">
        <v>457</v>
      </c>
      <c r="D484" s="33">
        <v>-7.777998689562082E-09</v>
      </c>
      <c r="E484" s="33">
        <v>0</v>
      </c>
      <c r="F484" s="33">
        <v>-3.196437817628253E-11</v>
      </c>
      <c r="G484" s="33">
        <v>-3.196437817628253E-11</v>
      </c>
      <c r="I484" s="41">
        <v>-2.786733684330747E-11</v>
      </c>
      <c r="J484" s="41">
        <v>2.1894298779871582E-11</v>
      </c>
      <c r="K484" s="41">
        <f t="shared" si="8"/>
        <v>2.5579135909449175E-10</v>
      </c>
      <c r="L484" s="41">
        <v>-4.9761635623179053E-11</v>
      </c>
      <c r="M484" s="41">
        <v>6.963750724003678E-09</v>
      </c>
      <c r="N484" s="41">
        <v>0</v>
      </c>
    </row>
    <row r="485" spans="1:14" ht="12.75">
      <c r="A485" s="64">
        <v>56461</v>
      </c>
      <c r="B485" s="67"/>
      <c r="C485" s="32">
        <v>458</v>
      </c>
      <c r="D485" s="33">
        <v>-7.777998689562082E-09</v>
      </c>
      <c r="E485" s="33">
        <v>0</v>
      </c>
      <c r="F485" s="33">
        <v>-3.302985744882528E-11</v>
      </c>
      <c r="G485" s="33">
        <v>-3.302985744882528E-11</v>
      </c>
      <c r="I485" s="41">
        <v>-2.697469575407813E-11</v>
      </c>
      <c r="J485" s="41">
        <v>2.2786939869100924E-11</v>
      </c>
      <c r="K485" s="41">
        <f t="shared" si="8"/>
        <v>2.5774533265329524E-10</v>
      </c>
      <c r="L485" s="41">
        <v>-4.9761635623179053E-11</v>
      </c>
      <c r="M485" s="41">
        <v>7.013512359626857E-09</v>
      </c>
      <c r="N485" s="41">
        <v>0</v>
      </c>
    </row>
    <row r="486" spans="1:14" ht="12.75">
      <c r="A486" s="64">
        <v>56492</v>
      </c>
      <c r="B486" s="67"/>
      <c r="C486" s="32">
        <v>459</v>
      </c>
      <c r="D486" s="33">
        <v>-7.777998689562082E-09</v>
      </c>
      <c r="E486" s="33">
        <v>0</v>
      </c>
      <c r="F486" s="33">
        <v>-3.302985744882528E-11</v>
      </c>
      <c r="G486" s="33">
        <v>-3.302985744882528E-11</v>
      </c>
      <c r="I486" s="41">
        <v>-2.681186462417784E-11</v>
      </c>
      <c r="J486" s="41">
        <v>2.2949770999001214E-11</v>
      </c>
      <c r="K486" s="41">
        <f t="shared" si="8"/>
        <v>2.596993062120987E-10</v>
      </c>
      <c r="L486" s="41">
        <v>-4.9761635623179053E-11</v>
      </c>
      <c r="M486" s="41">
        <v>7.063273995250036E-09</v>
      </c>
      <c r="N486" s="41">
        <v>0</v>
      </c>
    </row>
    <row r="487" spans="1:14" ht="12.75">
      <c r="A487" s="64">
        <v>56522</v>
      </c>
      <c r="B487" s="67"/>
      <c r="C487" s="32">
        <v>460</v>
      </c>
      <c r="D487" s="33">
        <v>-7.777998689562082E-09</v>
      </c>
      <c r="E487" s="33">
        <v>0</v>
      </c>
      <c r="F487" s="33">
        <v>-3.196437817628253E-11</v>
      </c>
      <c r="G487" s="33">
        <v>-3.196437817628253E-11</v>
      </c>
      <c r="I487" s="41">
        <v>-2.7394601304887273E-11</v>
      </c>
      <c r="J487" s="41">
        <v>2.236703431829178E-11</v>
      </c>
      <c r="K487" s="41">
        <f t="shared" si="8"/>
        <v>2.6159024836577954E-10</v>
      </c>
      <c r="L487" s="41">
        <v>-4.9761635623179053E-11</v>
      </c>
      <c r="M487" s="41">
        <v>7.113035630873215E-09</v>
      </c>
      <c r="N487" s="41">
        <v>0</v>
      </c>
    </row>
    <row r="488" spans="1:14" ht="12.75">
      <c r="A488" s="64">
        <v>56553</v>
      </c>
      <c r="B488" s="67"/>
      <c r="C488" s="32">
        <v>461</v>
      </c>
      <c r="D488" s="33">
        <v>-7.777998689562082E-09</v>
      </c>
      <c r="E488" s="33">
        <v>0</v>
      </c>
      <c r="F488" s="33">
        <v>-3.302985744882528E-11</v>
      </c>
      <c r="G488" s="33">
        <v>-3.302985744882528E-11</v>
      </c>
      <c r="I488" s="41">
        <v>-2.6486202364377256E-11</v>
      </c>
      <c r="J488" s="41">
        <v>2.3275433258801798E-11</v>
      </c>
      <c r="K488" s="41">
        <f aca="true" t="shared" si="9" ref="K488:K551">SUM(J477:J488)</f>
        <v>2.63544221924583E-10</v>
      </c>
      <c r="L488" s="41">
        <v>-4.9761635623179053E-11</v>
      </c>
      <c r="M488" s="41">
        <v>7.1627972664963935E-09</v>
      </c>
      <c r="N488" s="41">
        <v>0</v>
      </c>
    </row>
    <row r="489" spans="1:14" ht="12.75">
      <c r="A489" s="64">
        <v>56583</v>
      </c>
      <c r="B489" s="67"/>
      <c r="C489" s="32">
        <v>462</v>
      </c>
      <c r="D489" s="33">
        <v>-7.777998689562082E-09</v>
      </c>
      <c r="E489" s="33">
        <v>0</v>
      </c>
      <c r="F489" s="33">
        <v>-3.196437817628253E-11</v>
      </c>
      <c r="G489" s="33">
        <v>-3.196437817628253E-11</v>
      </c>
      <c r="I489" s="41">
        <v>-2.7079444279273808E-11</v>
      </c>
      <c r="J489" s="41">
        <v>2.2682191343905245E-11</v>
      </c>
      <c r="K489" s="41">
        <f t="shared" si="9"/>
        <v>2.6543516407826384E-10</v>
      </c>
      <c r="L489" s="41">
        <v>-4.9761635623179053E-11</v>
      </c>
      <c r="M489" s="41">
        <v>7.212558902119572E-09</v>
      </c>
      <c r="N489" s="41">
        <v>0</v>
      </c>
    </row>
    <row r="490" spans="1:14" ht="12.75">
      <c r="A490" s="64">
        <v>56614</v>
      </c>
      <c r="B490" s="67"/>
      <c r="C490" s="32">
        <v>463</v>
      </c>
      <c r="D490" s="33">
        <v>-7.777998689562082E-09</v>
      </c>
      <c r="E490" s="33">
        <v>0</v>
      </c>
      <c r="F490" s="33">
        <v>-3.302985744882528E-11</v>
      </c>
      <c r="G490" s="33">
        <v>-3.302985744882528E-11</v>
      </c>
      <c r="I490" s="41">
        <v>-2.6160540104576672E-11</v>
      </c>
      <c r="J490" s="41">
        <v>2.360109551860238E-11</v>
      </c>
      <c r="K490" s="41">
        <f t="shared" si="9"/>
        <v>2.6738913763706737E-10</v>
      </c>
      <c r="L490" s="41">
        <v>-4.9761635623179053E-11</v>
      </c>
      <c r="M490" s="41">
        <v>7.262320537742751E-09</v>
      </c>
      <c r="N490" s="41">
        <v>0</v>
      </c>
    </row>
    <row r="491" spans="1:14" ht="12.75">
      <c r="A491" s="64">
        <v>56645</v>
      </c>
      <c r="B491" s="67"/>
      <c r="C491" s="32">
        <v>464</v>
      </c>
      <c r="D491" s="33">
        <v>-7.777998689562082E-09</v>
      </c>
      <c r="E491" s="33">
        <v>0</v>
      </c>
      <c r="F491" s="33">
        <v>-3.302985744882528E-11</v>
      </c>
      <c r="G491" s="33">
        <v>-3.302985744882528E-11</v>
      </c>
      <c r="I491" s="41">
        <v>-2.5997708974676385E-11</v>
      </c>
      <c r="J491" s="41">
        <v>2.3763926648502668E-11</v>
      </c>
      <c r="K491" s="41">
        <f t="shared" si="9"/>
        <v>2.6934311119587085E-10</v>
      </c>
      <c r="L491" s="41">
        <v>-4.9761635623179053E-11</v>
      </c>
      <c r="M491" s="41">
        <v>7.31208217336593E-09</v>
      </c>
      <c r="N491" s="41">
        <v>0</v>
      </c>
    </row>
    <row r="492" spans="1:14" ht="12.75">
      <c r="A492" s="64">
        <v>56673</v>
      </c>
      <c r="B492" s="67"/>
      <c r="C492" s="32">
        <v>465</v>
      </c>
      <c r="D492" s="33">
        <v>-7.777998689562082E-09</v>
      </c>
      <c r="E492" s="33">
        <v>0</v>
      </c>
      <c r="F492" s="33">
        <v>-2.983341963119703E-11</v>
      </c>
      <c r="G492" s="33">
        <v>-2.983341963119703E-11</v>
      </c>
      <c r="I492" s="41">
        <v>-2.8150370533008638E-11</v>
      </c>
      <c r="J492" s="41">
        <v>2.1611265090170416E-11</v>
      </c>
      <c r="K492" s="41">
        <f t="shared" si="9"/>
        <v>2.7110799053930625E-10</v>
      </c>
      <c r="L492" s="41">
        <v>-4.9761635623179053E-11</v>
      </c>
      <c r="M492" s="41">
        <v>7.361843808989109E-09</v>
      </c>
      <c r="N492" s="41">
        <v>0</v>
      </c>
    </row>
    <row r="493" spans="1:14" ht="12.75">
      <c r="A493" s="64">
        <v>56704</v>
      </c>
      <c r="B493" s="67"/>
      <c r="C493" s="32">
        <v>466</v>
      </c>
      <c r="D493" s="33">
        <v>-7.777998689562082E-09</v>
      </c>
      <c r="E493" s="33">
        <v>0</v>
      </c>
      <c r="F493" s="33">
        <v>-3.302985744882528E-11</v>
      </c>
      <c r="G493" s="33">
        <v>-3.302985744882528E-11</v>
      </c>
      <c r="I493" s="41">
        <v>-2.5672046714875805E-11</v>
      </c>
      <c r="J493" s="41">
        <v>2.4089588908303248E-11</v>
      </c>
      <c r="K493" s="41">
        <f t="shared" si="9"/>
        <v>2.7306196409810973E-10</v>
      </c>
      <c r="L493" s="41">
        <v>-4.9761635623179053E-11</v>
      </c>
      <c r="M493" s="41">
        <v>7.411605444612288E-09</v>
      </c>
      <c r="N493" s="41">
        <v>0</v>
      </c>
    </row>
    <row r="494" spans="1:14" ht="12.75">
      <c r="A494" s="64">
        <v>56734</v>
      </c>
      <c r="B494" s="67"/>
      <c r="C494" s="32">
        <v>467</v>
      </c>
      <c r="D494" s="33">
        <v>-7.777998689562082E-09</v>
      </c>
      <c r="E494" s="33">
        <v>0</v>
      </c>
      <c r="F494" s="33">
        <v>-3.196437817628253E-11</v>
      </c>
      <c r="G494" s="33">
        <v>-3.196437817628253E-11</v>
      </c>
      <c r="I494" s="41">
        <v>-2.629155171524014E-11</v>
      </c>
      <c r="J494" s="41">
        <v>2.3470083907938912E-11</v>
      </c>
      <c r="K494" s="41">
        <f t="shared" si="9"/>
        <v>2.749529062517905E-10</v>
      </c>
      <c r="L494" s="41">
        <v>-4.9761635623179053E-11</v>
      </c>
      <c r="M494" s="41">
        <v>7.461367080235467E-09</v>
      </c>
      <c r="N494" s="41">
        <v>0</v>
      </c>
    </row>
    <row r="495" spans="1:14" ht="12.75">
      <c r="A495" s="64">
        <v>56765</v>
      </c>
      <c r="B495" s="67"/>
      <c r="C495" s="32">
        <v>468</v>
      </c>
      <c r="D495" s="33">
        <v>-7.777998689562082E-09</v>
      </c>
      <c r="E495" s="33">
        <v>0</v>
      </c>
      <c r="F495" s="33">
        <v>-3.302985744882528E-11</v>
      </c>
      <c r="G495" s="33">
        <v>-3.302985744882528E-11</v>
      </c>
      <c r="I495" s="41">
        <v>-2.5346384455075222E-11</v>
      </c>
      <c r="J495" s="41">
        <v>2.4415251168103832E-11</v>
      </c>
      <c r="K495" s="41">
        <f t="shared" si="9"/>
        <v>2.76906879810594E-10</v>
      </c>
      <c r="L495" s="41">
        <v>-4.9761635623179053E-11</v>
      </c>
      <c r="M495" s="41">
        <v>7.511128715858645E-09</v>
      </c>
      <c r="N495" s="41">
        <v>0</v>
      </c>
    </row>
    <row r="496" spans="1:14" ht="12.75">
      <c r="A496" s="64">
        <v>56795</v>
      </c>
      <c r="B496" s="67"/>
      <c r="C496" s="32">
        <v>469</v>
      </c>
      <c r="D496" s="33">
        <v>-7.777998689562082E-09</v>
      </c>
      <c r="E496" s="33">
        <v>0</v>
      </c>
      <c r="F496" s="33">
        <v>-3.196437817628253E-11</v>
      </c>
      <c r="G496" s="33">
        <v>-3.196437817628253E-11</v>
      </c>
      <c r="I496" s="41">
        <v>-2.5976394689626677E-11</v>
      </c>
      <c r="J496" s="41">
        <v>2.3785240933552377E-11</v>
      </c>
      <c r="K496" s="41">
        <f t="shared" si="9"/>
        <v>2.787978219642748E-10</v>
      </c>
      <c r="L496" s="41">
        <v>-4.9761635623179053E-11</v>
      </c>
      <c r="M496" s="41">
        <v>7.560890351481824E-09</v>
      </c>
      <c r="N496" s="41">
        <v>0</v>
      </c>
    </row>
    <row r="497" spans="1:14" ht="12.75">
      <c r="A497" s="64">
        <v>56826</v>
      </c>
      <c r="B497" s="67"/>
      <c r="C497" s="32">
        <v>470</v>
      </c>
      <c r="D497" s="33">
        <v>-7.777998689562082E-09</v>
      </c>
      <c r="E497" s="33">
        <v>0</v>
      </c>
      <c r="F497" s="33">
        <v>-3.302985744882528E-11</v>
      </c>
      <c r="G497" s="33">
        <v>-3.302985744882528E-11</v>
      </c>
      <c r="I497" s="41">
        <v>-2.5020722195274635E-11</v>
      </c>
      <c r="J497" s="41">
        <v>2.4740913427904418E-11</v>
      </c>
      <c r="K497" s="41">
        <f t="shared" si="9"/>
        <v>2.807517955230783E-10</v>
      </c>
      <c r="L497" s="41">
        <v>-4.9761635623179053E-11</v>
      </c>
      <c r="M497" s="41">
        <v>7.610651987105003E-09</v>
      </c>
      <c r="N497" s="41">
        <v>0</v>
      </c>
    </row>
    <row r="498" spans="1:14" ht="12.75">
      <c r="A498" s="64">
        <v>56857</v>
      </c>
      <c r="B498" s="67"/>
      <c r="C498" s="32">
        <v>471</v>
      </c>
      <c r="D498" s="33">
        <v>-7.777998689562082E-09</v>
      </c>
      <c r="E498" s="33">
        <v>0</v>
      </c>
      <c r="F498" s="33">
        <v>-3.302985744882528E-11</v>
      </c>
      <c r="G498" s="33">
        <v>-3.302985744882528E-11</v>
      </c>
      <c r="I498" s="41">
        <v>-2.485789106537435E-11</v>
      </c>
      <c r="J498" s="41">
        <v>2.4903744557804702E-11</v>
      </c>
      <c r="K498" s="41">
        <f t="shared" si="9"/>
        <v>2.827057690818818E-10</v>
      </c>
      <c r="L498" s="41">
        <v>-4.9761635623179053E-11</v>
      </c>
      <c r="M498" s="41">
        <v>7.660413622728182E-09</v>
      </c>
      <c r="N498" s="41">
        <v>0</v>
      </c>
    </row>
    <row r="499" spans="1:14" ht="12.75">
      <c r="A499" s="64">
        <v>56887</v>
      </c>
      <c r="B499" s="67"/>
      <c r="C499" s="32">
        <v>472</v>
      </c>
      <c r="D499" s="33">
        <v>-7.777998689562082E-09</v>
      </c>
      <c r="E499" s="33">
        <v>0</v>
      </c>
      <c r="F499" s="33">
        <v>-3.196437817628253E-11</v>
      </c>
      <c r="G499" s="33">
        <v>-3.196437817628253E-11</v>
      </c>
      <c r="I499" s="41">
        <v>-2.5503659151206475E-11</v>
      </c>
      <c r="J499" s="41">
        <v>2.4257976471972578E-11</v>
      </c>
      <c r="K499" s="41">
        <f t="shared" si="9"/>
        <v>2.845967112355626E-10</v>
      </c>
      <c r="L499" s="41">
        <v>-4.9761635623179053E-11</v>
      </c>
      <c r="M499" s="41">
        <v>7.71017525835136E-09</v>
      </c>
      <c r="N499" s="41">
        <v>0</v>
      </c>
    </row>
    <row r="500" spans="1:14" ht="12.75">
      <c r="A500" s="64">
        <v>56918</v>
      </c>
      <c r="B500" s="67"/>
      <c r="C500" s="32">
        <v>473</v>
      </c>
      <c r="D500" s="33">
        <v>-7.777998689562082E-09</v>
      </c>
      <c r="E500" s="33">
        <v>0</v>
      </c>
      <c r="F500" s="33">
        <v>-3.302985744882528E-11</v>
      </c>
      <c r="G500" s="33">
        <v>-3.302985744882528E-11</v>
      </c>
      <c r="I500" s="41">
        <v>-2.4532228805573768E-11</v>
      </c>
      <c r="J500" s="41">
        <v>2.5229406817605285E-11</v>
      </c>
      <c r="K500" s="41">
        <f t="shared" si="9"/>
        <v>2.8655068479436606E-10</v>
      </c>
      <c r="L500" s="41">
        <v>-4.9761635623179053E-11</v>
      </c>
      <c r="M500" s="41">
        <v>7.75993689397454E-09</v>
      </c>
      <c r="N500" s="41">
        <v>0</v>
      </c>
    </row>
    <row r="501" spans="1:14" ht="12.75">
      <c r="A501" s="64">
        <v>56948</v>
      </c>
      <c r="B501" s="67"/>
      <c r="C501" s="32">
        <v>474</v>
      </c>
      <c r="D501" s="33">
        <v>-7.777998689562082E-09</v>
      </c>
      <c r="E501" s="33">
        <v>0</v>
      </c>
      <c r="F501" s="33">
        <v>-3.196437817628253E-11</v>
      </c>
      <c r="G501" s="33">
        <v>-3.196437817628253E-11</v>
      </c>
      <c r="I501" s="41">
        <v>-2.518850212559301E-11</v>
      </c>
      <c r="J501" s="41">
        <v>2.4573133497586043E-11</v>
      </c>
      <c r="K501" s="41">
        <f t="shared" si="9"/>
        <v>2.8844162694804683E-10</v>
      </c>
      <c r="L501" s="41">
        <v>-4.9761635623179053E-11</v>
      </c>
      <c r="M501" s="41">
        <v>7.809698529597718E-09</v>
      </c>
      <c r="N501" s="41">
        <v>0</v>
      </c>
    </row>
    <row r="502" spans="1:14" ht="12.75">
      <c r="A502" s="64">
        <v>56979</v>
      </c>
      <c r="B502" s="67"/>
      <c r="C502" s="32">
        <v>475</v>
      </c>
      <c r="D502" s="33">
        <v>-7.777998689562082E-09</v>
      </c>
      <c r="E502" s="33">
        <v>0</v>
      </c>
      <c r="F502" s="33">
        <v>-3.302985744882528E-11</v>
      </c>
      <c r="G502" s="33">
        <v>-3.302985744882528E-11</v>
      </c>
      <c r="I502" s="41">
        <v>-2.4206566545773188E-11</v>
      </c>
      <c r="J502" s="41">
        <v>2.5555069077405866E-11</v>
      </c>
      <c r="K502" s="41">
        <f t="shared" si="9"/>
        <v>2.9039560050685036E-10</v>
      </c>
      <c r="L502" s="41">
        <v>-4.9761635623179053E-11</v>
      </c>
      <c r="M502" s="41">
        <v>7.859460165220897E-09</v>
      </c>
      <c r="N502" s="41">
        <v>0</v>
      </c>
    </row>
    <row r="503" spans="1:14" ht="12.75">
      <c r="A503" s="64">
        <v>57010</v>
      </c>
      <c r="B503" s="67"/>
      <c r="C503" s="32">
        <v>476</v>
      </c>
      <c r="D503" s="33">
        <v>-7.777998689562082E-09</v>
      </c>
      <c r="E503" s="33">
        <v>0</v>
      </c>
      <c r="F503" s="33">
        <v>-3.302985744882528E-11</v>
      </c>
      <c r="G503" s="33">
        <v>-3.302985744882528E-11</v>
      </c>
      <c r="I503" s="41">
        <v>-2.4114002902778104E-11</v>
      </c>
      <c r="J503" s="41">
        <v>2.564763272040095E-11</v>
      </c>
      <c r="K503" s="41">
        <f t="shared" si="9"/>
        <v>2.9227930657874865E-10</v>
      </c>
      <c r="L503" s="41">
        <v>-4.9761635623179053E-11</v>
      </c>
      <c r="M503" s="41">
        <v>7.909221800844076E-09</v>
      </c>
      <c r="N503" s="41">
        <v>0</v>
      </c>
    </row>
    <row r="504" spans="1:14" ht="12.75">
      <c r="A504" s="64">
        <v>57039</v>
      </c>
      <c r="B504" s="67"/>
      <c r="C504" s="32">
        <v>477</v>
      </c>
      <c r="D504" s="33">
        <v>-7.777998689562082E-09</v>
      </c>
      <c r="E504" s="33">
        <v>0</v>
      </c>
      <c r="F504" s="33">
        <v>-3.089889890373978E-11</v>
      </c>
      <c r="G504" s="33">
        <v>-3.089889890373978E-11</v>
      </c>
      <c r="I504" s="41">
        <v>-2.5616779179998175E-11</v>
      </c>
      <c r="J504" s="41">
        <v>2.414485644318088E-11</v>
      </c>
      <c r="K504" s="41">
        <f t="shared" si="9"/>
        <v>2.948128979317591E-10</v>
      </c>
      <c r="L504" s="41">
        <v>-4.9761635623179053E-11</v>
      </c>
      <c r="M504" s="41">
        <v>7.958983436467255E-09</v>
      </c>
      <c r="N504" s="41">
        <v>0</v>
      </c>
    </row>
    <row r="505" spans="1:14" ht="12.75">
      <c r="A505" s="64">
        <v>57070</v>
      </c>
      <c r="B505" s="67"/>
      <c r="C505" s="32">
        <v>478</v>
      </c>
      <c r="D505" s="33">
        <v>-7.777998689562082E-09</v>
      </c>
      <c r="E505" s="33">
        <v>0</v>
      </c>
      <c r="F505" s="33">
        <v>-3.302985744882528E-11</v>
      </c>
      <c r="G505" s="33">
        <v>-3.302985744882528E-11</v>
      </c>
      <c r="I505" s="41">
        <v>-2.3789230430572606E-11</v>
      </c>
      <c r="J505" s="41">
        <v>2.5972405192606447E-11</v>
      </c>
      <c r="K505" s="41">
        <f t="shared" si="9"/>
        <v>2.966957142160623E-10</v>
      </c>
      <c r="L505" s="41">
        <v>-4.9761635623179053E-11</v>
      </c>
      <c r="M505" s="41">
        <v>8.008745072090434E-09</v>
      </c>
      <c r="N505" s="41">
        <v>0</v>
      </c>
    </row>
    <row r="506" spans="1:14" ht="12.75">
      <c r="A506" s="64">
        <v>57100</v>
      </c>
      <c r="B506" s="67"/>
      <c r="C506" s="32">
        <v>479</v>
      </c>
      <c r="D506" s="33">
        <v>-7.777998689562082E-09</v>
      </c>
      <c r="E506" s="33">
        <v>0</v>
      </c>
      <c r="F506" s="33">
        <v>-3.196437817628253E-11</v>
      </c>
      <c r="G506" s="33">
        <v>-3.196437817628253E-11</v>
      </c>
      <c r="I506" s="41">
        <v>-2.4469901982492737E-11</v>
      </c>
      <c r="J506" s="41">
        <v>2.5291733640686316E-11</v>
      </c>
      <c r="K506" s="41">
        <f t="shared" si="9"/>
        <v>2.9851736394880964E-10</v>
      </c>
      <c r="L506" s="41">
        <v>-4.9761635623179053E-11</v>
      </c>
      <c r="M506" s="41">
        <v>8.058506707713613E-09</v>
      </c>
      <c r="N506" s="41">
        <v>0</v>
      </c>
    </row>
    <row r="507" spans="1:14" ht="12.75">
      <c r="A507" s="64">
        <v>57131</v>
      </c>
      <c r="B507" s="67"/>
      <c r="C507" s="32">
        <v>480</v>
      </c>
      <c r="D507" s="33">
        <v>-7.777998689562082E-09</v>
      </c>
      <c r="E507" s="33">
        <v>0</v>
      </c>
      <c r="F507" s="33">
        <v>-3.302985744882528E-11</v>
      </c>
      <c r="G507" s="33">
        <v>-3.302985744882528E-11</v>
      </c>
      <c r="I507" s="41">
        <v>-2.346445795836711E-11</v>
      </c>
      <c r="J507" s="41">
        <v>2.6297177664811945E-11</v>
      </c>
      <c r="K507" s="41">
        <f t="shared" si="9"/>
        <v>3.0039929044551783E-10</v>
      </c>
      <c r="L507" s="41">
        <v>-4.9761635623179053E-11</v>
      </c>
      <c r="M507" s="41">
        <v>8.108268343336791E-09</v>
      </c>
      <c r="N507" s="41">
        <v>0</v>
      </c>
    </row>
    <row r="508" spans="1:14" ht="12.75">
      <c r="A508" s="64">
        <v>57161</v>
      </c>
      <c r="B508" s="67"/>
      <c r="C508" s="32">
        <v>481</v>
      </c>
      <c r="D508" s="33">
        <v>-7.777998689562082E-09</v>
      </c>
      <c r="E508" s="33">
        <v>0</v>
      </c>
      <c r="F508" s="33">
        <v>-3.196437817628253E-11</v>
      </c>
      <c r="G508" s="33">
        <v>-3.196437817628253E-11</v>
      </c>
      <c r="I508" s="41">
        <v>-2.4155606041648706E-11</v>
      </c>
      <c r="J508" s="41">
        <v>2.5606029581530348E-11</v>
      </c>
      <c r="K508" s="41">
        <f t="shared" si="9"/>
        <v>3.022200790934958E-10</v>
      </c>
      <c r="L508" s="41">
        <v>-4.9761635623179053E-11</v>
      </c>
      <c r="M508" s="41">
        <v>8.15802997895997E-09</v>
      </c>
      <c r="N508" s="41">
        <v>0</v>
      </c>
    </row>
    <row r="509" spans="1:14" ht="12.75">
      <c r="A509" s="64">
        <v>57192</v>
      </c>
      <c r="B509" s="67"/>
      <c r="C509" s="32">
        <v>482</v>
      </c>
      <c r="D509" s="33">
        <v>-7.777998689562082E-09</v>
      </c>
      <c r="E509" s="33">
        <v>0</v>
      </c>
      <c r="F509" s="33">
        <v>-3.302985744882528E-11</v>
      </c>
      <c r="G509" s="33">
        <v>-3.302985744882528E-11</v>
      </c>
      <c r="I509" s="41">
        <v>-2.313968548616161E-11</v>
      </c>
      <c r="J509" s="41">
        <v>2.6621950137017443E-11</v>
      </c>
      <c r="K509" s="41">
        <f t="shared" si="9"/>
        <v>3.0410111580260877E-10</v>
      </c>
      <c r="L509" s="41">
        <v>-4.9761635623179053E-11</v>
      </c>
      <c r="M509" s="41">
        <v>8.207791614583149E-09</v>
      </c>
      <c r="N509" s="41">
        <v>0</v>
      </c>
    </row>
    <row r="510" spans="1:14" ht="12.75">
      <c r="A510" s="64">
        <v>57223</v>
      </c>
      <c r="B510" s="67"/>
      <c r="C510" s="32">
        <v>483</v>
      </c>
      <c r="D510" s="33">
        <v>-7.777998689562082E-09</v>
      </c>
      <c r="E510" s="33">
        <v>0</v>
      </c>
      <c r="F510" s="33">
        <v>-3.302985744882528E-11</v>
      </c>
      <c r="G510" s="33">
        <v>-3.302985744882528E-11</v>
      </c>
      <c r="I510" s="41">
        <v>-2.2977299250058863E-11</v>
      </c>
      <c r="J510" s="41">
        <v>2.678433637312019E-11</v>
      </c>
      <c r="K510" s="41">
        <f t="shared" si="9"/>
        <v>3.059817076179243E-10</v>
      </c>
      <c r="L510" s="41">
        <v>-4.9761635623179053E-11</v>
      </c>
      <c r="M510" s="41">
        <v>8.257553250206328E-09</v>
      </c>
      <c r="N510" s="41">
        <v>0</v>
      </c>
    </row>
    <row r="511" spans="1:14" ht="12.75">
      <c r="A511" s="64">
        <v>57253</v>
      </c>
      <c r="B511" s="67"/>
      <c r="C511" s="32">
        <v>484</v>
      </c>
      <c r="D511" s="33">
        <v>-7.777998689562082E-09</v>
      </c>
      <c r="E511" s="33">
        <v>0</v>
      </c>
      <c r="F511" s="33">
        <v>-3.196437817628253E-11</v>
      </c>
      <c r="G511" s="33">
        <v>-3.196437817628253E-11</v>
      </c>
      <c r="I511" s="41">
        <v>-2.3684162130382662E-11</v>
      </c>
      <c r="J511" s="41">
        <v>2.6077473492796392E-11</v>
      </c>
      <c r="K511" s="41">
        <f t="shared" si="9"/>
        <v>3.078012046387481E-10</v>
      </c>
      <c r="L511" s="41">
        <v>-4.9761635623179053E-11</v>
      </c>
      <c r="M511" s="41">
        <v>8.307314885829507E-09</v>
      </c>
      <c r="N511" s="41">
        <v>0</v>
      </c>
    </row>
    <row r="512" spans="1:14" ht="12.75">
      <c r="A512" s="64">
        <v>57284</v>
      </c>
      <c r="B512" s="67"/>
      <c r="C512" s="32">
        <v>485</v>
      </c>
      <c r="D512" s="33">
        <v>-7.777998689562082E-09</v>
      </c>
      <c r="E512" s="33">
        <v>0</v>
      </c>
      <c r="F512" s="33">
        <v>-3.302985744882528E-11</v>
      </c>
      <c r="G512" s="33">
        <v>-3.302985744882528E-11</v>
      </c>
      <c r="I512" s="41">
        <v>-2.2652526777853366E-11</v>
      </c>
      <c r="J512" s="41">
        <v>2.7109108845325688E-11</v>
      </c>
      <c r="K512" s="41">
        <f t="shared" si="9"/>
        <v>3.096809066664685E-10</v>
      </c>
      <c r="L512" s="41">
        <v>-4.9761635623179053E-11</v>
      </c>
      <c r="M512" s="41">
        <v>8.357076521452686E-09</v>
      </c>
      <c r="N512" s="41">
        <v>0</v>
      </c>
    </row>
    <row r="513" spans="1:14" ht="12.75">
      <c r="A513" s="64">
        <v>57314</v>
      </c>
      <c r="B513" s="67"/>
      <c r="C513" s="32">
        <v>486</v>
      </c>
      <c r="D513" s="33">
        <v>-7.777998689562082E-09</v>
      </c>
      <c r="E513" s="33">
        <v>0</v>
      </c>
      <c r="F513" s="33">
        <v>-3.196437817628253E-11</v>
      </c>
      <c r="G513" s="33">
        <v>-3.196437817628253E-11</v>
      </c>
      <c r="I513" s="41">
        <v>-2.336986618953863E-11</v>
      </c>
      <c r="J513" s="41">
        <v>2.6391769433640423E-11</v>
      </c>
      <c r="K513" s="41">
        <f t="shared" si="9"/>
        <v>3.1149954260252287E-10</v>
      </c>
      <c r="L513" s="41">
        <v>-4.9761635623179053E-11</v>
      </c>
      <c r="M513" s="41">
        <v>8.406838157075864E-09</v>
      </c>
      <c r="N513" s="41">
        <v>0</v>
      </c>
    </row>
    <row r="514" spans="1:14" ht="12.75">
      <c r="A514" s="64">
        <v>57345</v>
      </c>
      <c r="B514" s="67"/>
      <c r="C514" s="32">
        <v>487</v>
      </c>
      <c r="D514" s="33">
        <v>-7.777998689562082E-09</v>
      </c>
      <c r="E514" s="33">
        <v>0</v>
      </c>
      <c r="F514" s="33">
        <v>-3.302985744882528E-11</v>
      </c>
      <c r="G514" s="33">
        <v>-3.302985744882528E-11</v>
      </c>
      <c r="I514" s="41">
        <v>-2.2327754305647868E-11</v>
      </c>
      <c r="J514" s="41">
        <v>2.7433881317531186E-11</v>
      </c>
      <c r="K514" s="41">
        <f t="shared" si="9"/>
        <v>3.1337835484264824E-10</v>
      </c>
      <c r="L514" s="41">
        <v>-4.9761635623179053E-11</v>
      </c>
      <c r="M514" s="41">
        <v>8.456599792699043E-09</v>
      </c>
      <c r="N514" s="41">
        <v>0</v>
      </c>
    </row>
    <row r="515" spans="1:14" ht="12.75">
      <c r="A515" s="64">
        <v>57376</v>
      </c>
      <c r="B515" s="67"/>
      <c r="C515" s="32">
        <v>488</v>
      </c>
      <c r="D515" s="33">
        <v>-7.777998689562082E-09</v>
      </c>
      <c r="E515" s="33">
        <v>0</v>
      </c>
      <c r="F515" s="33">
        <v>-3.302985744882528E-11</v>
      </c>
      <c r="G515" s="33">
        <v>-3.302985744882528E-11</v>
      </c>
      <c r="I515" s="41">
        <v>-2.208976185706941E-11</v>
      </c>
      <c r="J515" s="41">
        <v>2.7671873766109644E-11</v>
      </c>
      <c r="K515" s="41">
        <f t="shared" si="9"/>
        <v>3.1540259588835687E-10</v>
      </c>
      <c r="L515" s="41">
        <v>-4.9761635623179053E-11</v>
      </c>
      <c r="M515" s="41">
        <v>8.506361428322222E-09</v>
      </c>
      <c r="N515" s="41">
        <v>0</v>
      </c>
    </row>
    <row r="516" spans="1:14" ht="12.75">
      <c r="A516" s="64">
        <v>57404</v>
      </c>
      <c r="B516" s="67"/>
      <c r="C516" s="32">
        <v>489</v>
      </c>
      <c r="D516" s="33">
        <v>-7.777998689562082E-09</v>
      </c>
      <c r="E516" s="33">
        <v>0</v>
      </c>
      <c r="F516" s="33">
        <v>-2.983341963119703E-11</v>
      </c>
      <c r="G516" s="33">
        <v>-2.983341963119703E-11</v>
      </c>
      <c r="I516" s="41">
        <v>-2.4620611846137817E-11</v>
      </c>
      <c r="J516" s="41">
        <v>2.5141023777041237E-11</v>
      </c>
      <c r="K516" s="41">
        <f t="shared" si="9"/>
        <v>3.163987632222173E-10</v>
      </c>
      <c r="L516" s="41">
        <v>-4.9761635623179053E-11</v>
      </c>
      <c r="M516" s="41">
        <v>8.556123063945401E-09</v>
      </c>
      <c r="N516" s="41">
        <v>0</v>
      </c>
    </row>
    <row r="517" spans="1:14" ht="12.75">
      <c r="A517" s="64">
        <v>57435</v>
      </c>
      <c r="B517" s="67"/>
      <c r="C517" s="32">
        <v>490</v>
      </c>
      <c r="D517" s="33">
        <v>-7.777998689562082E-09</v>
      </c>
      <c r="E517" s="33">
        <v>0</v>
      </c>
      <c r="F517" s="33">
        <v>-3.302985744882528E-11</v>
      </c>
      <c r="G517" s="33">
        <v>-3.302985744882528E-11</v>
      </c>
      <c r="I517" s="41">
        <v>-2.1764099597268826E-11</v>
      </c>
      <c r="J517" s="41">
        <v>2.7997536025910227E-11</v>
      </c>
      <c r="K517" s="41">
        <f t="shared" si="9"/>
        <v>3.18423894055521E-10</v>
      </c>
      <c r="L517" s="41">
        <v>-4.9761635623179053E-11</v>
      </c>
      <c r="M517" s="41">
        <v>8.60588469956858E-09</v>
      </c>
      <c r="N517" s="41">
        <v>0</v>
      </c>
    </row>
    <row r="518" spans="1:14" ht="12.75">
      <c r="A518" s="64">
        <v>57465</v>
      </c>
      <c r="B518" s="67"/>
      <c r="C518" s="32">
        <v>491</v>
      </c>
      <c r="D518" s="33">
        <v>-7.777998689562082E-09</v>
      </c>
      <c r="E518" s="33">
        <v>0</v>
      </c>
      <c r="F518" s="33">
        <v>-3.196437817628253E-11</v>
      </c>
      <c r="G518" s="33">
        <v>-3.196437817628253E-11</v>
      </c>
      <c r="I518" s="41">
        <v>-2.250966740787855E-11</v>
      </c>
      <c r="J518" s="41">
        <v>2.7251968215300504E-11</v>
      </c>
      <c r="K518" s="41">
        <f t="shared" si="9"/>
        <v>3.203841286301352E-10</v>
      </c>
      <c r="L518" s="41">
        <v>-4.9761635623179053E-11</v>
      </c>
      <c r="M518" s="41">
        <v>8.655646335191759E-09</v>
      </c>
      <c r="N518" s="41">
        <v>0</v>
      </c>
    </row>
    <row r="519" spans="1:14" ht="12.75">
      <c r="A519" s="64">
        <v>57496</v>
      </c>
      <c r="B519" s="67"/>
      <c r="C519" s="32">
        <v>492</v>
      </c>
      <c r="D519" s="33">
        <v>-7.777998689562082E-09</v>
      </c>
      <c r="E519" s="33">
        <v>0</v>
      </c>
      <c r="F519" s="33">
        <v>-3.302985744882528E-11</v>
      </c>
      <c r="G519" s="33">
        <v>-3.302985744882528E-11</v>
      </c>
      <c r="I519" s="41">
        <v>-2.1438437337468243E-11</v>
      </c>
      <c r="J519" s="41">
        <v>2.832319828571081E-11</v>
      </c>
      <c r="K519" s="41">
        <f t="shared" si="9"/>
        <v>3.224101492510341E-10</v>
      </c>
      <c r="L519" s="41">
        <v>-4.9761635623179053E-11</v>
      </c>
      <c r="M519" s="41">
        <v>8.705407970814937E-09</v>
      </c>
      <c r="N519" s="41">
        <v>0</v>
      </c>
    </row>
    <row r="520" spans="1:14" ht="12.75">
      <c r="A520" s="64">
        <v>57526</v>
      </c>
      <c r="B520" s="67"/>
      <c r="C520" s="32">
        <v>493</v>
      </c>
      <c r="D520" s="33">
        <v>-7.777998689562082E-09</v>
      </c>
      <c r="E520" s="33">
        <v>0</v>
      </c>
      <c r="F520" s="33">
        <v>-3.196437817628253E-11</v>
      </c>
      <c r="G520" s="33">
        <v>-3.196437817628253E-11</v>
      </c>
      <c r="I520" s="41">
        <v>-2.2194510382265085E-11</v>
      </c>
      <c r="J520" s="41">
        <v>2.7567125240913968E-11</v>
      </c>
      <c r="K520" s="41">
        <f t="shared" si="9"/>
        <v>3.243712449104178E-10</v>
      </c>
      <c r="L520" s="41">
        <v>-4.9761635623179053E-11</v>
      </c>
      <c r="M520" s="41">
        <v>8.755169606438116E-09</v>
      </c>
      <c r="N520" s="41">
        <v>0</v>
      </c>
    </row>
    <row r="521" spans="1:14" ht="12.75">
      <c r="A521" s="64">
        <v>57557</v>
      </c>
      <c r="B521" s="67"/>
      <c r="C521" s="32">
        <v>494</v>
      </c>
      <c r="D521" s="33">
        <v>-7.777998689562082E-09</v>
      </c>
      <c r="E521" s="33">
        <v>0</v>
      </c>
      <c r="F521" s="33">
        <v>-3.302985744882528E-11</v>
      </c>
      <c r="G521" s="33">
        <v>-3.302985744882528E-11</v>
      </c>
      <c r="I521" s="41">
        <v>-2.1112775077667666E-11</v>
      </c>
      <c r="J521" s="41">
        <v>2.8648860545511387E-11</v>
      </c>
      <c r="K521" s="41">
        <f t="shared" si="9"/>
        <v>3.2639815531891166E-10</v>
      </c>
      <c r="L521" s="41">
        <v>-4.9761635623179053E-11</v>
      </c>
      <c r="M521" s="41">
        <v>8.804931242061295E-09</v>
      </c>
      <c r="N521" s="41">
        <v>0</v>
      </c>
    </row>
    <row r="522" spans="1:14" ht="12.75">
      <c r="A522" s="64">
        <v>57588</v>
      </c>
      <c r="B522" s="67"/>
      <c r="C522" s="32">
        <v>495</v>
      </c>
      <c r="D522" s="33">
        <v>-7.777998689562082E-09</v>
      </c>
      <c r="E522" s="33">
        <v>0</v>
      </c>
      <c r="F522" s="33">
        <v>-3.302985744882528E-11</v>
      </c>
      <c r="G522" s="33">
        <v>-3.302985744882528E-11</v>
      </c>
      <c r="I522" s="41">
        <v>-2.0949943947767373E-11</v>
      </c>
      <c r="J522" s="41">
        <v>2.881169167541168E-11</v>
      </c>
      <c r="K522" s="41">
        <f t="shared" si="9"/>
        <v>3.284255106212032E-10</v>
      </c>
      <c r="L522" s="41">
        <v>-4.9761635623179053E-11</v>
      </c>
      <c r="M522" s="41">
        <v>8.854692877684474E-09</v>
      </c>
      <c r="N522" s="41">
        <v>0</v>
      </c>
    </row>
    <row r="523" spans="1:14" ht="12.75">
      <c r="A523" s="64">
        <v>57618</v>
      </c>
      <c r="B523" s="67"/>
      <c r="C523" s="32">
        <v>496</v>
      </c>
      <c r="D523" s="33">
        <v>-7.777998689562082E-09</v>
      </c>
      <c r="E523" s="33">
        <v>0</v>
      </c>
      <c r="F523" s="33">
        <v>-3.196437817628253E-11</v>
      </c>
      <c r="G523" s="33">
        <v>-3.196437817628253E-11</v>
      </c>
      <c r="I523" s="41">
        <v>-2.172177484384489E-11</v>
      </c>
      <c r="J523" s="41">
        <v>2.8039860779334164E-11</v>
      </c>
      <c r="K523" s="41">
        <f t="shared" si="9"/>
        <v>3.3038789790774087E-10</v>
      </c>
      <c r="L523" s="41">
        <v>-4.9761635623179053E-11</v>
      </c>
      <c r="M523" s="41">
        <v>8.904454513307653E-09</v>
      </c>
      <c r="N523" s="41">
        <v>0</v>
      </c>
    </row>
    <row r="524" spans="1:14" ht="12.75">
      <c r="A524" s="64">
        <v>57649</v>
      </c>
      <c r="B524" s="67"/>
      <c r="C524" s="32">
        <v>497</v>
      </c>
      <c r="D524" s="33">
        <v>-7.777998689562082E-09</v>
      </c>
      <c r="E524" s="33">
        <v>0</v>
      </c>
      <c r="F524" s="33">
        <v>-3.302985744882528E-11</v>
      </c>
      <c r="G524" s="33">
        <v>-3.302985744882528E-11</v>
      </c>
      <c r="I524" s="41">
        <v>-2.0624281687966786E-11</v>
      </c>
      <c r="J524" s="41">
        <v>2.913735393521227E-11</v>
      </c>
      <c r="K524" s="41">
        <f t="shared" si="9"/>
        <v>3.324161429976275E-10</v>
      </c>
      <c r="L524" s="41">
        <v>-4.9761635623179053E-11</v>
      </c>
      <c r="M524" s="41">
        <v>8.954216148930832E-09</v>
      </c>
      <c r="N524" s="41">
        <v>0</v>
      </c>
    </row>
    <row r="525" spans="1:14" ht="12.75">
      <c r="A525" s="64">
        <v>57679</v>
      </c>
      <c r="B525" s="67"/>
      <c r="C525" s="32">
        <v>498</v>
      </c>
      <c r="D525" s="33">
        <v>-7.777998689562082E-09</v>
      </c>
      <c r="E525" s="33">
        <v>0</v>
      </c>
      <c r="F525" s="33">
        <v>-3.196437817628253E-11</v>
      </c>
      <c r="G525" s="33">
        <v>-3.196437817628253E-11</v>
      </c>
      <c r="I525" s="41">
        <v>-2.1406617818231425E-11</v>
      </c>
      <c r="J525" s="41">
        <v>2.8355017804947628E-11</v>
      </c>
      <c r="K525" s="41">
        <f t="shared" si="9"/>
        <v>3.3437939136893465E-10</v>
      </c>
      <c r="L525" s="41">
        <v>-4.9761635623179053E-11</v>
      </c>
      <c r="M525" s="41">
        <v>9.00397778455401E-09</v>
      </c>
      <c r="N525" s="41">
        <v>0</v>
      </c>
    </row>
    <row r="526" spans="1:14" ht="12.75">
      <c r="A526" s="64">
        <v>57710</v>
      </c>
      <c r="B526" s="67"/>
      <c r="C526" s="32">
        <v>499</v>
      </c>
      <c r="D526" s="33">
        <v>-7.777998689562082E-09</v>
      </c>
      <c r="E526" s="33">
        <v>0</v>
      </c>
      <c r="F526" s="33">
        <v>-3.302985744882528E-11</v>
      </c>
      <c r="G526" s="33">
        <v>-3.302985744882528E-11</v>
      </c>
      <c r="I526" s="41">
        <v>-2.0298619428166212E-11</v>
      </c>
      <c r="J526" s="41">
        <v>2.946301619501284E-11</v>
      </c>
      <c r="K526" s="41">
        <f t="shared" si="9"/>
        <v>3.364085262464163E-10</v>
      </c>
      <c r="L526" s="41">
        <v>-4.9761635623179053E-11</v>
      </c>
      <c r="M526" s="41">
        <v>9.05373942017719E-09</v>
      </c>
      <c r="N526" s="41">
        <v>0</v>
      </c>
    </row>
    <row r="527" spans="1:14" ht="12.75">
      <c r="A527" s="64">
        <v>57741</v>
      </c>
      <c r="B527" s="67"/>
      <c r="C527" s="32">
        <v>500</v>
      </c>
      <c r="D527" s="33">
        <v>-7.777998689562082E-09</v>
      </c>
      <c r="E527" s="33">
        <v>0</v>
      </c>
      <c r="F527" s="33">
        <v>-3.302985744882528E-11</v>
      </c>
      <c r="G527" s="33">
        <v>-3.302985744882528E-11</v>
      </c>
      <c r="I527" s="41">
        <v>-2.0135788298265922E-11</v>
      </c>
      <c r="J527" s="41">
        <v>2.962584732491313E-11</v>
      </c>
      <c r="K527" s="41">
        <f t="shared" si="9"/>
        <v>3.3836249980521983E-10</v>
      </c>
      <c r="L527" s="41">
        <v>-4.9761635623179053E-11</v>
      </c>
      <c r="M527" s="41">
        <v>9.103501055800368E-09</v>
      </c>
      <c r="N527" s="41">
        <v>0</v>
      </c>
    </row>
    <row r="528" spans="1:14" ht="12.75">
      <c r="A528" s="64">
        <v>57769</v>
      </c>
      <c r="B528" s="67"/>
      <c r="C528" s="32">
        <v>501</v>
      </c>
      <c r="D528" s="33">
        <v>-7.777998689562082E-09</v>
      </c>
      <c r="E528" s="33">
        <v>0</v>
      </c>
      <c r="F528" s="33">
        <v>-2.983341963119703E-11</v>
      </c>
      <c r="G528" s="33">
        <v>-2.983341963119703E-11</v>
      </c>
      <c r="I528" s="41">
        <v>-2.2855732502702407E-11</v>
      </c>
      <c r="J528" s="41">
        <v>2.6905903120476647E-11</v>
      </c>
      <c r="K528" s="41">
        <f t="shared" si="9"/>
        <v>3.4012737914865533E-10</v>
      </c>
      <c r="L528" s="41">
        <v>-4.9761635623179053E-11</v>
      </c>
      <c r="M528" s="41">
        <v>9.153262691423547E-09</v>
      </c>
      <c r="N528" s="41">
        <v>0</v>
      </c>
    </row>
    <row r="529" spans="1:14" ht="12.75">
      <c r="A529" s="64">
        <v>57800</v>
      </c>
      <c r="B529" s="67"/>
      <c r="C529" s="32">
        <v>502</v>
      </c>
      <c r="D529" s="33">
        <v>-7.777998689562082E-09</v>
      </c>
      <c r="E529" s="33">
        <v>0</v>
      </c>
      <c r="F529" s="33">
        <v>-3.302985744882528E-11</v>
      </c>
      <c r="G529" s="33">
        <v>-3.302985744882528E-11</v>
      </c>
      <c r="I529" s="41">
        <v>-1.9810126038465335E-11</v>
      </c>
      <c r="J529" s="41">
        <v>2.995150958471372E-11</v>
      </c>
      <c r="K529" s="41">
        <f t="shared" si="9"/>
        <v>3.4208135270745876E-10</v>
      </c>
      <c r="L529" s="41">
        <v>-4.9761635623179053E-11</v>
      </c>
      <c r="M529" s="41">
        <v>9.203024327046726E-09</v>
      </c>
      <c r="N529" s="41">
        <v>0</v>
      </c>
    </row>
    <row r="530" spans="1:14" ht="12.75">
      <c r="A530" s="64">
        <v>57830</v>
      </c>
      <c r="B530" s="67"/>
      <c r="C530" s="32">
        <v>503</v>
      </c>
      <c r="D530" s="33">
        <v>-7.777998689562082E-09</v>
      </c>
      <c r="E530" s="33">
        <v>0</v>
      </c>
      <c r="F530" s="33">
        <v>-3.196437817628253E-11</v>
      </c>
      <c r="G530" s="33">
        <v>-3.196437817628253E-11</v>
      </c>
      <c r="I530" s="41">
        <v>-2.0618725254197756E-11</v>
      </c>
      <c r="J530" s="41">
        <v>2.91429103689813E-11</v>
      </c>
      <c r="K530" s="41">
        <f t="shared" si="9"/>
        <v>3.439722948611396E-10</v>
      </c>
      <c r="L530" s="41">
        <v>-4.9761635623179053E-11</v>
      </c>
      <c r="M530" s="41">
        <v>9.252785962669905E-09</v>
      </c>
      <c r="N530" s="41">
        <v>0</v>
      </c>
    </row>
    <row r="531" spans="1:14" ht="12.75">
      <c r="A531" s="64">
        <v>57861</v>
      </c>
      <c r="B531" s="67"/>
      <c r="C531" s="32">
        <v>504</v>
      </c>
      <c r="D531" s="33">
        <v>-7.777998689562082E-09</v>
      </c>
      <c r="E531" s="33">
        <v>0</v>
      </c>
      <c r="F531" s="33">
        <v>-3.302985744882528E-11</v>
      </c>
      <c r="G531" s="33">
        <v>-3.302985744882528E-11</v>
      </c>
      <c r="I531" s="41">
        <v>-1.9484463778664755E-11</v>
      </c>
      <c r="J531" s="41">
        <v>3.02771718445143E-11</v>
      </c>
      <c r="K531" s="41">
        <f t="shared" si="9"/>
        <v>3.45926268419943E-10</v>
      </c>
      <c r="L531" s="41">
        <v>-4.9761635623179053E-11</v>
      </c>
      <c r="M531" s="41">
        <v>9.302547598293083E-09</v>
      </c>
      <c r="N531" s="41">
        <v>0</v>
      </c>
    </row>
    <row r="532" spans="1:14" ht="12.75">
      <c r="A532" s="64">
        <v>57891</v>
      </c>
      <c r="B532" s="67"/>
      <c r="C532" s="32">
        <v>505</v>
      </c>
      <c r="D532" s="33">
        <v>-7.777998689562082E-09</v>
      </c>
      <c r="E532" s="33">
        <v>0</v>
      </c>
      <c r="F532" s="33">
        <v>-3.196437817628253E-11</v>
      </c>
      <c r="G532" s="33">
        <v>-3.196437817628253E-11</v>
      </c>
      <c r="I532" s="41">
        <v>-2.0303568228584294E-11</v>
      </c>
      <c r="J532" s="41">
        <v>2.945806739459476E-11</v>
      </c>
      <c r="K532" s="41">
        <f t="shared" si="9"/>
        <v>3.4781721057362383E-10</v>
      </c>
      <c r="L532" s="41">
        <v>-4.9761635623179053E-11</v>
      </c>
      <c r="M532" s="41">
        <v>9.352309233916262E-09</v>
      </c>
      <c r="N532" s="41">
        <v>0</v>
      </c>
    </row>
    <row r="533" spans="1:14" ht="12.75">
      <c r="A533" s="64">
        <v>57922</v>
      </c>
      <c r="B533" s="67"/>
      <c r="C533" s="32">
        <v>506</v>
      </c>
      <c r="D533" s="33">
        <v>-7.777998689562082E-09</v>
      </c>
      <c r="E533" s="33">
        <v>0</v>
      </c>
      <c r="F533" s="33">
        <v>-3.302985744882528E-11</v>
      </c>
      <c r="G533" s="33">
        <v>-3.302985744882528E-11</v>
      </c>
      <c r="I533" s="41">
        <v>-1.9158801518864175E-11</v>
      </c>
      <c r="J533" s="41">
        <v>3.060283410431488E-11</v>
      </c>
      <c r="K533" s="41">
        <f t="shared" si="9"/>
        <v>3.4977118413242726E-10</v>
      </c>
      <c r="L533" s="41">
        <v>-4.9761635623179053E-11</v>
      </c>
      <c r="M533" s="41">
        <v>9.402070869539441E-09</v>
      </c>
      <c r="N533" s="41">
        <v>0</v>
      </c>
    </row>
    <row r="534" spans="1:14" ht="12.75">
      <c r="A534" s="64">
        <v>57953</v>
      </c>
      <c r="B534" s="67"/>
      <c r="C534" s="32">
        <v>507</v>
      </c>
      <c r="D534" s="33">
        <v>-7.777998689562082E-09</v>
      </c>
      <c r="E534" s="33">
        <v>0</v>
      </c>
      <c r="F534" s="33">
        <v>-3.302985744882528E-11</v>
      </c>
      <c r="G534" s="33">
        <v>-3.302985744882528E-11</v>
      </c>
      <c r="I534" s="41">
        <v>-1.8995970388963885E-11</v>
      </c>
      <c r="J534" s="41">
        <v>3.076566523421517E-11</v>
      </c>
      <c r="K534" s="41">
        <f t="shared" si="9"/>
        <v>3.5172515769123074E-10</v>
      </c>
      <c r="L534" s="41">
        <v>-4.9761635623179053E-11</v>
      </c>
      <c r="M534" s="41">
        <v>9.45183250516262E-09</v>
      </c>
      <c r="N534" s="41">
        <v>0</v>
      </c>
    </row>
    <row r="535" spans="1:14" ht="12.75">
      <c r="A535" s="64">
        <v>57983</v>
      </c>
      <c r="B535" s="67"/>
      <c r="C535" s="32">
        <v>508</v>
      </c>
      <c r="D535" s="33">
        <v>-7.777998689562082E-09</v>
      </c>
      <c r="E535" s="33">
        <v>0</v>
      </c>
      <c r="F535" s="33">
        <v>-3.196437817628253E-11</v>
      </c>
      <c r="G535" s="33">
        <v>-3.196437817628253E-11</v>
      </c>
      <c r="I535" s="41">
        <v>-1.983083269016409E-11</v>
      </c>
      <c r="J535" s="41">
        <v>2.9930802933014964E-11</v>
      </c>
      <c r="K535" s="41">
        <f t="shared" si="9"/>
        <v>3.5361609984491156E-10</v>
      </c>
      <c r="L535" s="41">
        <v>-4.9761635623179053E-11</v>
      </c>
      <c r="M535" s="41">
        <v>9.501594140785799E-09</v>
      </c>
      <c r="N535" s="41">
        <v>0</v>
      </c>
    </row>
    <row r="536" spans="1:14" ht="12.75">
      <c r="A536" s="64">
        <v>58014</v>
      </c>
      <c r="B536" s="67"/>
      <c r="C536" s="32">
        <v>509</v>
      </c>
      <c r="D536" s="33">
        <v>-7.777998689562082E-09</v>
      </c>
      <c r="E536" s="33">
        <v>0</v>
      </c>
      <c r="F536" s="33">
        <v>-3.302985744882528E-11</v>
      </c>
      <c r="G536" s="33">
        <v>-3.302985744882528E-11</v>
      </c>
      <c r="I536" s="41">
        <v>-1.8670308129163305E-11</v>
      </c>
      <c r="J536" s="41">
        <v>3.109132749401575E-11</v>
      </c>
      <c r="K536" s="41">
        <f t="shared" si="9"/>
        <v>3.555700734037151E-10</v>
      </c>
      <c r="L536" s="41">
        <v>-4.9761635623179053E-11</v>
      </c>
      <c r="M536" s="41">
        <v>9.551355776408978E-09</v>
      </c>
      <c r="N536" s="41">
        <v>0</v>
      </c>
    </row>
    <row r="537" spans="1:14" ht="12.75">
      <c r="A537" s="64">
        <v>58044</v>
      </c>
      <c r="B537" s="67"/>
      <c r="C537" s="32">
        <v>510</v>
      </c>
      <c r="D537" s="33">
        <v>-7.777998689562082E-09</v>
      </c>
      <c r="E537" s="33">
        <v>0</v>
      </c>
      <c r="F537" s="33">
        <v>-3.196437817628253E-11</v>
      </c>
      <c r="G537" s="33">
        <v>-3.196437817628253E-11</v>
      </c>
      <c r="I537" s="41">
        <v>-1.951567566455062E-11</v>
      </c>
      <c r="J537" s="41">
        <v>3.024595995862843E-11</v>
      </c>
      <c r="K537" s="41">
        <f t="shared" si="9"/>
        <v>3.5746101555739586E-10</v>
      </c>
      <c r="L537" s="41">
        <v>-4.9761635623179053E-11</v>
      </c>
      <c r="M537" s="41">
        <v>9.601117412032156E-09</v>
      </c>
      <c r="N537" s="41">
        <v>0</v>
      </c>
    </row>
    <row r="538" spans="1:14" ht="12.75">
      <c r="A538" s="64">
        <v>58075</v>
      </c>
      <c r="B538" s="67"/>
      <c r="C538" s="32">
        <v>511</v>
      </c>
      <c r="D538" s="33">
        <v>-7.777998689562082E-09</v>
      </c>
      <c r="E538" s="33">
        <v>0</v>
      </c>
      <c r="F538" s="33">
        <v>-3.302985744882528E-11</v>
      </c>
      <c r="G538" s="33">
        <v>-3.302985744882528E-11</v>
      </c>
      <c r="I538" s="41">
        <v>-1.8344645869362718E-11</v>
      </c>
      <c r="J538" s="41">
        <v>3.1416989753816336E-11</v>
      </c>
      <c r="K538" s="41">
        <f t="shared" si="9"/>
        <v>3.5941498911619934E-10</v>
      </c>
      <c r="L538" s="41">
        <v>-4.9761635623179053E-11</v>
      </c>
      <c r="M538" s="41">
        <v>9.650879047655335E-09</v>
      </c>
      <c r="N538" s="41">
        <v>0</v>
      </c>
    </row>
    <row r="539" spans="1:14" ht="12.75">
      <c r="A539" s="64">
        <v>58106</v>
      </c>
      <c r="B539" s="67"/>
      <c r="C539" s="32">
        <v>512</v>
      </c>
      <c r="D539" s="33">
        <v>-7.777998689562082E-09</v>
      </c>
      <c r="E539" s="33">
        <v>0</v>
      </c>
      <c r="F539" s="33">
        <v>-3.302985744882528E-11</v>
      </c>
      <c r="G539" s="33">
        <v>-3.302985744882528E-11</v>
      </c>
      <c r="I539" s="41">
        <v>-1.8181814739462428E-11</v>
      </c>
      <c r="J539" s="41">
        <v>3.1579820883716626E-11</v>
      </c>
      <c r="K539" s="41">
        <f t="shared" si="9"/>
        <v>3.613689626750028E-10</v>
      </c>
      <c r="L539" s="41">
        <v>-4.9761635623179053E-11</v>
      </c>
      <c r="M539" s="41">
        <v>9.700640683278514E-09</v>
      </c>
      <c r="N539" s="41">
        <v>0</v>
      </c>
    </row>
    <row r="540" spans="1:14" ht="12.75">
      <c r="A540" s="64">
        <v>58134</v>
      </c>
      <c r="B540" s="67"/>
      <c r="C540" s="32">
        <v>513</v>
      </c>
      <c r="D540" s="33">
        <v>-7.777998689562082E-09</v>
      </c>
      <c r="E540" s="33">
        <v>0</v>
      </c>
      <c r="F540" s="33">
        <v>-2.983341963119703E-11</v>
      </c>
      <c r="G540" s="33">
        <v>-2.983341963119703E-11</v>
      </c>
      <c r="I540" s="41">
        <v>-2.1090853159267E-11</v>
      </c>
      <c r="J540" s="41">
        <v>2.8670782463912054E-11</v>
      </c>
      <c r="K540" s="41">
        <f t="shared" si="9"/>
        <v>3.6313384201843827E-10</v>
      </c>
      <c r="L540" s="41">
        <v>-4.9761635623179053E-11</v>
      </c>
      <c r="M540" s="41">
        <v>9.750402318901693E-09</v>
      </c>
      <c r="N540" s="41">
        <v>0</v>
      </c>
    </row>
    <row r="541" spans="1:14" ht="12.75">
      <c r="A541" s="64">
        <v>58165</v>
      </c>
      <c r="B541" s="67"/>
      <c r="C541" s="32">
        <v>514</v>
      </c>
      <c r="D541" s="33">
        <v>-7.777998689562082E-09</v>
      </c>
      <c r="E541" s="33">
        <v>0</v>
      </c>
      <c r="F541" s="33">
        <v>-3.302985744882528E-11</v>
      </c>
      <c r="G541" s="33">
        <v>-3.302985744882528E-11</v>
      </c>
      <c r="I541" s="41">
        <v>-1.7856152479661848E-11</v>
      </c>
      <c r="J541" s="41">
        <v>3.1905483143517206E-11</v>
      </c>
      <c r="K541" s="41">
        <f t="shared" si="9"/>
        <v>3.6508781557724175E-10</v>
      </c>
      <c r="L541" s="41">
        <v>-4.9761635623179053E-11</v>
      </c>
      <c r="M541" s="41">
        <v>9.800163954524872E-09</v>
      </c>
      <c r="N541" s="41">
        <v>0</v>
      </c>
    </row>
    <row r="542" spans="1:14" ht="12.75">
      <c r="A542" s="64">
        <v>58195</v>
      </c>
      <c r="B542" s="67"/>
      <c r="C542" s="32">
        <v>515</v>
      </c>
      <c r="D542" s="33">
        <v>-7.777998689562082E-09</v>
      </c>
      <c r="E542" s="33">
        <v>0</v>
      </c>
      <c r="F542" s="33">
        <v>-3.196437817628253E-11</v>
      </c>
      <c r="G542" s="33">
        <v>-3.196437817628253E-11</v>
      </c>
      <c r="I542" s="41">
        <v>-1.872778310051696E-11</v>
      </c>
      <c r="J542" s="41">
        <v>3.103385252266209E-11</v>
      </c>
      <c r="K542" s="41">
        <f t="shared" si="9"/>
        <v>3.6697875773092257E-10</v>
      </c>
      <c r="L542" s="41">
        <v>-4.9761635623179053E-11</v>
      </c>
      <c r="M542" s="41">
        <v>9.84992559014805E-09</v>
      </c>
      <c r="N542" s="41">
        <v>0</v>
      </c>
    </row>
    <row r="543" spans="1:14" ht="12.75">
      <c r="A543" s="64">
        <v>58226</v>
      </c>
      <c r="B543" s="67"/>
      <c r="C543" s="32">
        <v>516</v>
      </c>
      <c r="D543" s="33">
        <v>-7.777998689562082E-09</v>
      </c>
      <c r="E543" s="33">
        <v>0</v>
      </c>
      <c r="F543" s="33">
        <v>-3.302985744882528E-11</v>
      </c>
      <c r="G543" s="33">
        <v>-3.302985744882528E-11</v>
      </c>
      <c r="I543" s="41">
        <v>-1.7530490219861267E-11</v>
      </c>
      <c r="J543" s="41">
        <v>3.2231145403317786E-11</v>
      </c>
      <c r="K543" s="41">
        <f t="shared" si="9"/>
        <v>3.6893273128972605E-10</v>
      </c>
      <c r="L543" s="41">
        <v>-4.9761635623179053E-11</v>
      </c>
      <c r="M543" s="41">
        <v>9.89968722577123E-09</v>
      </c>
      <c r="N543" s="41">
        <v>0</v>
      </c>
    </row>
    <row r="544" spans="1:14" ht="12.75">
      <c r="A544" s="64">
        <v>58256</v>
      </c>
      <c r="B544" s="67"/>
      <c r="C544" s="32">
        <v>517</v>
      </c>
      <c r="D544" s="33">
        <v>-7.777998689562082E-09</v>
      </c>
      <c r="E544" s="33">
        <v>0</v>
      </c>
      <c r="F544" s="33">
        <v>-3.196437817628253E-11</v>
      </c>
      <c r="G544" s="33">
        <v>-3.196437817628253E-11</v>
      </c>
      <c r="I544" s="41">
        <v>-1.84126260749035E-11</v>
      </c>
      <c r="J544" s="41">
        <v>3.1349009548275553E-11</v>
      </c>
      <c r="K544" s="41">
        <f t="shared" si="9"/>
        <v>3.7082367344340687E-10</v>
      </c>
      <c r="L544" s="41">
        <v>-4.9761635623179053E-11</v>
      </c>
      <c r="M544" s="41">
        <v>9.949448861394408E-09</v>
      </c>
      <c r="N544" s="41">
        <v>0</v>
      </c>
    </row>
    <row r="545" spans="1:14" ht="12.75">
      <c r="A545" s="64">
        <v>58287</v>
      </c>
      <c r="B545" s="67"/>
      <c r="C545" s="32">
        <v>518</v>
      </c>
      <c r="D545" s="33">
        <v>-7.777998689562082E-09</v>
      </c>
      <c r="E545" s="33">
        <v>0</v>
      </c>
      <c r="F545" s="33">
        <v>-3.302985744882528E-11</v>
      </c>
      <c r="G545" s="33">
        <v>-3.302985744882528E-11</v>
      </c>
      <c r="I545" s="41">
        <v>-1.7204827960060687E-11</v>
      </c>
      <c r="J545" s="41">
        <v>3.2556807663118366E-11</v>
      </c>
      <c r="K545" s="41">
        <f t="shared" si="9"/>
        <v>3.7277764700221035E-10</v>
      </c>
      <c r="L545" s="41">
        <v>-4.9761635623179053E-11</v>
      </c>
      <c r="M545" s="41">
        <v>9.999210497017587E-09</v>
      </c>
      <c r="N545" s="41">
        <v>0</v>
      </c>
    </row>
    <row r="546" spans="1:14" ht="12.75">
      <c r="A546" s="64">
        <v>58318</v>
      </c>
      <c r="B546" s="67"/>
      <c r="C546" s="32">
        <v>519</v>
      </c>
      <c r="D546" s="33">
        <v>-7.777998689562082E-09</v>
      </c>
      <c r="E546" s="33">
        <v>0</v>
      </c>
      <c r="F546" s="33">
        <v>-3.302985744882528E-11</v>
      </c>
      <c r="G546" s="33">
        <v>-3.302985744882528E-11</v>
      </c>
      <c r="I546" s="41">
        <v>-1.7041996830160397E-11</v>
      </c>
      <c r="J546" s="41">
        <v>3.2719638793018656E-11</v>
      </c>
      <c r="K546" s="41">
        <f t="shared" si="9"/>
        <v>3.7473162056101383E-10</v>
      </c>
      <c r="L546" s="41">
        <v>-4.9761635623179053E-11</v>
      </c>
      <c r="M546" s="41">
        <v>1.0048972132640766E-08</v>
      </c>
      <c r="N546" s="41">
        <v>0</v>
      </c>
    </row>
    <row r="547" spans="1:14" ht="12.75">
      <c r="A547" s="64">
        <v>58348</v>
      </c>
      <c r="B547" s="67"/>
      <c r="C547" s="32">
        <v>520</v>
      </c>
      <c r="D547" s="33">
        <v>-7.777998689562082E-09</v>
      </c>
      <c r="E547" s="33">
        <v>0</v>
      </c>
      <c r="F547" s="33">
        <v>-3.196437817628253E-11</v>
      </c>
      <c r="G547" s="33">
        <v>-3.196437817628253E-11</v>
      </c>
      <c r="I547" s="41">
        <v>-1.7939890536483295E-11</v>
      </c>
      <c r="J547" s="41">
        <v>3.182174508669576E-11</v>
      </c>
      <c r="K547" s="41">
        <f t="shared" si="9"/>
        <v>3.766225627146946E-10</v>
      </c>
      <c r="L547" s="41">
        <v>-4.9761635623179053E-11</v>
      </c>
      <c r="M547" s="41">
        <v>1.0098733768263945E-08</v>
      </c>
      <c r="N547" s="41">
        <v>0</v>
      </c>
    </row>
    <row r="548" spans="1:14" ht="12.75">
      <c r="A548" s="64">
        <v>58379</v>
      </c>
      <c r="B548" s="67"/>
      <c r="C548" s="32">
        <v>521</v>
      </c>
      <c r="D548" s="33">
        <v>-7.777998689562082E-09</v>
      </c>
      <c r="E548" s="33">
        <v>0</v>
      </c>
      <c r="F548" s="33">
        <v>-3.302985744882528E-11</v>
      </c>
      <c r="G548" s="33">
        <v>-3.302985744882528E-11</v>
      </c>
      <c r="I548" s="41">
        <v>-1.671633457035981E-11</v>
      </c>
      <c r="J548" s="41">
        <v>3.304530105281924E-11</v>
      </c>
      <c r="K548" s="41">
        <f t="shared" si="9"/>
        <v>3.785765362734981E-10</v>
      </c>
      <c r="L548" s="41">
        <v>-4.9761635623179053E-11</v>
      </c>
      <c r="M548" s="41">
        <v>1.0148495403887124E-08</v>
      </c>
      <c r="N548" s="41">
        <v>0</v>
      </c>
    </row>
    <row r="549" spans="1:14" ht="12.75">
      <c r="A549" s="64">
        <v>58409</v>
      </c>
      <c r="B549" s="67"/>
      <c r="C549" s="32">
        <v>522</v>
      </c>
      <c r="D549" s="33">
        <v>-7.777998689562082E-09</v>
      </c>
      <c r="E549" s="33">
        <v>0</v>
      </c>
      <c r="F549" s="33">
        <v>-3.196437817628253E-11</v>
      </c>
      <c r="G549" s="33">
        <v>-3.196437817628253E-11</v>
      </c>
      <c r="I549" s="41">
        <v>-1.7624733510869834E-11</v>
      </c>
      <c r="J549" s="41">
        <v>3.213690211230922E-11</v>
      </c>
      <c r="K549" s="41">
        <f t="shared" si="9"/>
        <v>3.804674784271789E-10</v>
      </c>
      <c r="L549" s="41">
        <v>-4.9761635623179053E-11</v>
      </c>
      <c r="M549" s="41">
        <v>1.0198257039510302E-08</v>
      </c>
      <c r="N549" s="41">
        <v>0</v>
      </c>
    </row>
    <row r="550" spans="1:14" ht="12.75">
      <c r="A550" s="64">
        <v>58440</v>
      </c>
      <c r="B550" s="67"/>
      <c r="C550" s="32">
        <v>523</v>
      </c>
      <c r="D550" s="33">
        <v>-7.777998689562082E-09</v>
      </c>
      <c r="E550" s="33">
        <v>0</v>
      </c>
      <c r="F550" s="33">
        <v>-3.302985744882528E-11</v>
      </c>
      <c r="G550" s="33">
        <v>-3.302985744882528E-11</v>
      </c>
      <c r="I550" s="41">
        <v>-1.6390672310559237E-11</v>
      </c>
      <c r="J550" s="41">
        <v>3.337096331261982E-11</v>
      </c>
      <c r="K550" s="41">
        <f t="shared" si="9"/>
        <v>3.8242145198598244E-10</v>
      </c>
      <c r="L550" s="41">
        <v>-4.9761635623179053E-11</v>
      </c>
      <c r="M550" s="41">
        <v>1.0248018675133481E-08</v>
      </c>
      <c r="N550" s="41">
        <v>0</v>
      </c>
    </row>
    <row r="551" spans="1:14" ht="12.75">
      <c r="A551" s="64">
        <v>58471</v>
      </c>
      <c r="B551" s="67"/>
      <c r="C551" s="32">
        <v>524</v>
      </c>
      <c r="D551" s="33">
        <v>-7.777998689562082E-09</v>
      </c>
      <c r="E551" s="33">
        <v>0</v>
      </c>
      <c r="F551" s="33">
        <v>-3.302985744882528E-11</v>
      </c>
      <c r="G551" s="33">
        <v>-3.302985744882528E-11</v>
      </c>
      <c r="I551" s="41">
        <v>-1.631946356984616E-11</v>
      </c>
      <c r="J551" s="41">
        <v>3.344217205333289E-11</v>
      </c>
      <c r="K551" s="41">
        <f t="shared" si="9"/>
        <v>3.8428380315559867E-10</v>
      </c>
      <c r="L551" s="41">
        <v>-4.9761635623179053E-11</v>
      </c>
      <c r="M551" s="41">
        <v>1.029778031075666E-08</v>
      </c>
      <c r="N551" s="41">
        <v>0</v>
      </c>
    </row>
    <row r="552" spans="1:14" ht="12.75">
      <c r="A552" s="64">
        <v>58500</v>
      </c>
      <c r="B552" s="67"/>
      <c r="C552" s="32">
        <v>525</v>
      </c>
      <c r="D552" s="33">
        <v>-7.777998689562082E-09</v>
      </c>
      <c r="E552" s="33">
        <v>0</v>
      </c>
      <c r="F552" s="33">
        <v>-3.089889890373978E-11</v>
      </c>
      <c r="G552" s="33">
        <v>-3.089889890373978E-11</v>
      </c>
      <c r="I552" s="41">
        <v>-1.8325113352416674E-11</v>
      </c>
      <c r="J552" s="41">
        <v>3.143652227076238E-11</v>
      </c>
      <c r="K552" s="41">
        <f aca="true" t="shared" si="10" ref="K552:K591">SUM(J541:J552)</f>
        <v>3.8704954296244897E-10</v>
      </c>
      <c r="L552" s="41">
        <v>-4.9761635623179053E-11</v>
      </c>
      <c r="M552" s="41">
        <v>1.0347541946379839E-08</v>
      </c>
      <c r="N552" s="41">
        <v>0</v>
      </c>
    </row>
    <row r="553" spans="1:14" ht="12.75">
      <c r="A553" s="64">
        <v>58531</v>
      </c>
      <c r="B553" s="67"/>
      <c r="C553" s="32">
        <v>526</v>
      </c>
      <c r="D553" s="33">
        <v>-7.777998689562082E-09</v>
      </c>
      <c r="E553" s="33">
        <v>0</v>
      </c>
      <c r="F553" s="33">
        <v>-3.302985744882528E-11</v>
      </c>
      <c r="G553" s="33">
        <v>-3.302985744882528E-11</v>
      </c>
      <c r="I553" s="41">
        <v>-1.599469109764066E-11</v>
      </c>
      <c r="J553" s="41">
        <v>3.3766944525538394E-11</v>
      </c>
      <c r="K553" s="41">
        <f t="shared" si="10"/>
        <v>3.889110043444702E-10</v>
      </c>
      <c r="L553" s="41">
        <v>-4.9761635623179053E-11</v>
      </c>
      <c r="M553" s="41">
        <v>1.0397303582003018E-08</v>
      </c>
      <c r="N553" s="41">
        <v>0</v>
      </c>
    </row>
    <row r="554" spans="1:14" ht="12.75">
      <c r="A554" s="64">
        <v>58561</v>
      </c>
      <c r="B554" s="67"/>
      <c r="C554" s="32">
        <v>527</v>
      </c>
      <c r="D554" s="33">
        <v>-7.777998689562082E-09</v>
      </c>
      <c r="E554" s="33">
        <v>0</v>
      </c>
      <c r="F554" s="33">
        <v>-3.196437817628253E-11</v>
      </c>
      <c r="G554" s="33">
        <v>-3.196437817628253E-11</v>
      </c>
      <c r="I554" s="41">
        <v>-1.6926799402236012E-11</v>
      </c>
      <c r="J554" s="41">
        <v>3.283483622094304E-11</v>
      </c>
      <c r="K554" s="41">
        <f t="shared" si="10"/>
        <v>3.907119880427511E-10</v>
      </c>
      <c r="L554" s="41">
        <v>-4.9761635623179053E-11</v>
      </c>
      <c r="M554" s="41">
        <v>1.0447065217626197E-08</v>
      </c>
      <c r="N554" s="41">
        <v>0</v>
      </c>
    </row>
    <row r="555" spans="1:14" ht="12.75">
      <c r="A555" s="64">
        <v>58592</v>
      </c>
      <c r="B555" s="67"/>
      <c r="C555" s="32">
        <v>528</v>
      </c>
      <c r="D555" s="33">
        <v>-7.777998689562082E-09</v>
      </c>
      <c r="E555" s="33">
        <v>0</v>
      </c>
      <c r="F555" s="33">
        <v>-3.302985744882528E-11</v>
      </c>
      <c r="G555" s="33">
        <v>-3.302985744882528E-11</v>
      </c>
      <c r="I555" s="41">
        <v>-1.5669918625435165E-11</v>
      </c>
      <c r="J555" s="41">
        <v>3.409171699774389E-11</v>
      </c>
      <c r="K555" s="41">
        <f t="shared" si="10"/>
        <v>3.925725596371772E-10</v>
      </c>
      <c r="L555" s="41">
        <v>-4.9761635623179053E-11</v>
      </c>
      <c r="M555" s="41">
        <v>1.0496826853249375E-08</v>
      </c>
      <c r="N555" s="41">
        <v>0</v>
      </c>
    </row>
    <row r="556" spans="1:14" ht="12.75">
      <c r="A556" s="64">
        <v>58622</v>
      </c>
      <c r="B556" s="67"/>
      <c r="C556" s="32">
        <v>529</v>
      </c>
      <c r="D556" s="33">
        <v>-7.777998689562082E-09</v>
      </c>
      <c r="E556" s="33">
        <v>0</v>
      </c>
      <c r="F556" s="33">
        <v>-3.196437817628253E-11</v>
      </c>
      <c r="G556" s="33">
        <v>-3.196437817628253E-11</v>
      </c>
      <c r="I556" s="41">
        <v>-1.661250346139198E-11</v>
      </c>
      <c r="J556" s="41">
        <v>3.314913216178707E-11</v>
      </c>
      <c r="K556" s="41">
        <f t="shared" si="10"/>
        <v>3.943726822506887E-10</v>
      </c>
      <c r="L556" s="41">
        <v>-4.9761635623179053E-11</v>
      </c>
      <c r="M556" s="41">
        <v>1.0546588488872554E-08</v>
      </c>
      <c r="N556" s="41">
        <v>0</v>
      </c>
    </row>
    <row r="557" spans="1:14" ht="12.75">
      <c r="A557" s="64">
        <v>58653</v>
      </c>
      <c r="B557" s="67"/>
      <c r="C557" s="32">
        <v>530</v>
      </c>
      <c r="D557" s="33">
        <v>-7.777998689562082E-09</v>
      </c>
      <c r="E557" s="33">
        <v>0</v>
      </c>
      <c r="F557" s="33">
        <v>-3.302985744882528E-11</v>
      </c>
      <c r="G557" s="33">
        <v>-3.302985744882528E-11</v>
      </c>
      <c r="I557" s="41">
        <v>-1.5345146153229657E-11</v>
      </c>
      <c r="J557" s="41">
        <v>3.4416489469949396E-11</v>
      </c>
      <c r="K557" s="41">
        <f t="shared" si="10"/>
        <v>3.962323640575198E-10</v>
      </c>
      <c r="L557" s="41">
        <v>-4.9761635623179053E-11</v>
      </c>
      <c r="M557" s="41">
        <v>1.0596350124495733E-08</v>
      </c>
      <c r="N557" s="41">
        <v>0</v>
      </c>
    </row>
    <row r="558" spans="1:14" ht="12.75">
      <c r="A558" s="64">
        <v>58684</v>
      </c>
      <c r="B558" s="67"/>
      <c r="C558" s="32">
        <v>531</v>
      </c>
      <c r="D558" s="33">
        <v>-7.777998689562082E-09</v>
      </c>
      <c r="E558" s="33">
        <v>0</v>
      </c>
      <c r="F558" s="33">
        <v>-3.302985744882528E-11</v>
      </c>
      <c r="G558" s="33">
        <v>-3.302985744882528E-11</v>
      </c>
      <c r="I558" s="41">
        <v>-1.518275991712691E-11</v>
      </c>
      <c r="J558" s="41">
        <v>3.4578875706052143E-11</v>
      </c>
      <c r="K558" s="41">
        <f t="shared" si="10"/>
        <v>3.9809160097055325E-10</v>
      </c>
      <c r="L558" s="41">
        <v>-4.9761635623179053E-11</v>
      </c>
      <c r="M558" s="41">
        <v>1.0646111760118912E-08</v>
      </c>
      <c r="N558" s="41">
        <v>0</v>
      </c>
    </row>
    <row r="559" spans="1:14" ht="12.75">
      <c r="A559" s="64">
        <v>58714</v>
      </c>
      <c r="B559" s="67"/>
      <c r="C559" s="32">
        <v>532</v>
      </c>
      <c r="D559" s="33">
        <v>-7.777998689562082E-09</v>
      </c>
      <c r="E559" s="33">
        <v>0</v>
      </c>
      <c r="F559" s="33">
        <v>-3.196437817628253E-11</v>
      </c>
      <c r="G559" s="33">
        <v>-3.196437817628253E-11</v>
      </c>
      <c r="I559" s="41">
        <v>-1.6141059550125933E-11</v>
      </c>
      <c r="J559" s="41">
        <v>3.362057607305312E-11</v>
      </c>
      <c r="K559" s="41">
        <f t="shared" si="10"/>
        <v>3.9989043195691066E-10</v>
      </c>
      <c r="L559" s="41">
        <v>-4.9761635623179053E-11</v>
      </c>
      <c r="M559" s="41">
        <v>1.069587339574209E-08</v>
      </c>
      <c r="N559" s="41">
        <v>0</v>
      </c>
    </row>
    <row r="560" spans="1:14" ht="12.75">
      <c r="A560" s="64">
        <v>58745</v>
      </c>
      <c r="B560" s="67"/>
      <c r="C560" s="32">
        <v>533</v>
      </c>
      <c r="D560" s="33">
        <v>-7.777998689562082E-09</v>
      </c>
      <c r="E560" s="33">
        <v>0</v>
      </c>
      <c r="F560" s="33">
        <v>-3.302985744882528E-11</v>
      </c>
      <c r="G560" s="33">
        <v>-3.302985744882528E-11</v>
      </c>
      <c r="I560" s="41">
        <v>-1.485798744492141E-11</v>
      </c>
      <c r="J560" s="41">
        <v>3.4903648178257644E-11</v>
      </c>
      <c r="K560" s="41">
        <f t="shared" si="10"/>
        <v>4.01748779082349E-10</v>
      </c>
      <c r="L560" s="41">
        <v>-4.9761635623179053E-11</v>
      </c>
      <c r="M560" s="41">
        <v>1.074563503136527E-08</v>
      </c>
      <c r="N560" s="41">
        <v>0</v>
      </c>
    </row>
    <row r="561" spans="1:14" ht="12.75">
      <c r="A561" s="64">
        <v>58775</v>
      </c>
      <c r="B561" s="67"/>
      <c r="C561" s="32">
        <v>534</v>
      </c>
      <c r="D561" s="33">
        <v>-7.777998689562082E-09</v>
      </c>
      <c r="E561" s="33">
        <v>0</v>
      </c>
      <c r="F561" s="33">
        <v>-3.196437817628253E-11</v>
      </c>
      <c r="G561" s="33">
        <v>-3.196437817628253E-11</v>
      </c>
      <c r="I561" s="41">
        <v>-1.5826763609281908E-11</v>
      </c>
      <c r="J561" s="41">
        <v>3.3934872013897146E-11</v>
      </c>
      <c r="K561" s="41">
        <f t="shared" si="10"/>
        <v>4.0354674898393695E-10</v>
      </c>
      <c r="L561" s="41">
        <v>-4.9761635623179053E-11</v>
      </c>
      <c r="M561" s="41">
        <v>1.0795396666988448E-08</v>
      </c>
      <c r="N561" s="41">
        <v>0</v>
      </c>
    </row>
    <row r="562" spans="1:14" ht="12.75">
      <c r="A562" s="64">
        <v>58806</v>
      </c>
      <c r="B562" s="67"/>
      <c r="C562" s="32">
        <v>535</v>
      </c>
      <c r="D562" s="33">
        <v>-7.777998689562082E-09</v>
      </c>
      <c r="E562" s="33">
        <v>0</v>
      </c>
      <c r="F562" s="33">
        <v>-3.302985744882528E-11</v>
      </c>
      <c r="G562" s="33">
        <v>-3.302985744882528E-11</v>
      </c>
      <c r="I562" s="41">
        <v>-1.4533214972715914E-11</v>
      </c>
      <c r="J562" s="41">
        <v>3.522842065046314E-11</v>
      </c>
      <c r="K562" s="41">
        <f t="shared" si="10"/>
        <v>4.0540420632178027E-10</v>
      </c>
      <c r="L562" s="41">
        <v>-4.9761635623179053E-11</v>
      </c>
      <c r="M562" s="41">
        <v>1.0845158302611627E-08</v>
      </c>
      <c r="N562" s="41">
        <v>0</v>
      </c>
    </row>
    <row r="563" spans="1:14" ht="12.75">
      <c r="A563" s="64">
        <v>58837</v>
      </c>
      <c r="B563" s="67"/>
      <c r="C563" s="32">
        <v>536</v>
      </c>
      <c r="D563" s="33">
        <v>-7.777998689562082E-09</v>
      </c>
      <c r="E563" s="33">
        <v>0</v>
      </c>
      <c r="F563" s="33">
        <v>-3.302985744882528E-11</v>
      </c>
      <c r="G563" s="33">
        <v>-3.302985744882528E-11</v>
      </c>
      <c r="I563" s="41">
        <v>-1.4273867621855452E-11</v>
      </c>
      <c r="J563" s="41">
        <v>3.54877680013236E-11</v>
      </c>
      <c r="K563" s="41">
        <f t="shared" si="10"/>
        <v>4.07449802269771E-10</v>
      </c>
      <c r="L563" s="41">
        <v>-4.9761635623179053E-11</v>
      </c>
      <c r="M563" s="41">
        <v>1.0894919938234806E-08</v>
      </c>
      <c r="N563" s="41">
        <v>0</v>
      </c>
    </row>
    <row r="564" spans="1:14" ht="12.75">
      <c r="A564" s="64">
        <v>58865</v>
      </c>
      <c r="B564" s="67"/>
      <c r="C564" s="32">
        <v>537</v>
      </c>
      <c r="D564" s="33">
        <v>-7.777998689562082E-09</v>
      </c>
      <c r="E564" s="33">
        <v>0</v>
      </c>
      <c r="F564" s="33">
        <v>-2.983341963119703E-11</v>
      </c>
      <c r="G564" s="33">
        <v>-2.983341963119703E-11</v>
      </c>
      <c r="I564" s="41">
        <v>-1.756109447239618E-11</v>
      </c>
      <c r="J564" s="41">
        <v>3.2200541150782875E-11</v>
      </c>
      <c r="K564" s="41">
        <f t="shared" si="10"/>
        <v>4.0821382114979143E-10</v>
      </c>
      <c r="L564" s="41">
        <v>-4.9761635623179053E-11</v>
      </c>
      <c r="M564" s="41">
        <v>1.0944681573857985E-08</v>
      </c>
      <c r="N564" s="41">
        <v>0</v>
      </c>
    </row>
    <row r="565" spans="1:14" ht="12.75">
      <c r="A565" s="64">
        <v>58896</v>
      </c>
      <c r="B565" s="67"/>
      <c r="C565" s="32">
        <v>538</v>
      </c>
      <c r="D565" s="33">
        <v>-7.777998689562082E-09</v>
      </c>
      <c r="E565" s="33">
        <v>0</v>
      </c>
      <c r="F565" s="33">
        <v>-3.302985744882528E-11</v>
      </c>
      <c r="G565" s="33">
        <v>-3.302985744882528E-11</v>
      </c>
      <c r="I565" s="41">
        <v>-1.3948205362054872E-11</v>
      </c>
      <c r="J565" s="41">
        <v>3.581343026112418E-11</v>
      </c>
      <c r="K565" s="41">
        <f t="shared" si="10"/>
        <v>4.102603068853772E-10</v>
      </c>
      <c r="L565" s="41">
        <v>-4.9761635623179053E-11</v>
      </c>
      <c r="M565" s="41">
        <v>1.0994443209481164E-08</v>
      </c>
      <c r="N565" s="41">
        <v>0</v>
      </c>
    </row>
    <row r="566" spans="1:14" ht="12.75">
      <c r="A566" s="64">
        <v>58926</v>
      </c>
      <c r="B566" s="67"/>
      <c r="C566" s="32">
        <v>539</v>
      </c>
      <c r="D566" s="33">
        <v>-7.777998689562082E-09</v>
      </c>
      <c r="E566" s="33">
        <v>0</v>
      </c>
      <c r="F566" s="33">
        <v>-3.196437817628253E-11</v>
      </c>
      <c r="G566" s="33">
        <v>-3.196437817628253E-11</v>
      </c>
      <c r="I566" s="41">
        <v>-1.4945898793155366E-11</v>
      </c>
      <c r="J566" s="41">
        <v>3.481573683002369E-11</v>
      </c>
      <c r="K566" s="41">
        <f t="shared" si="10"/>
        <v>4.122412074944579E-10</v>
      </c>
      <c r="L566" s="41">
        <v>-4.9761635623179053E-11</v>
      </c>
      <c r="M566" s="41">
        <v>1.1044204845104343E-08</v>
      </c>
      <c r="N566" s="41">
        <v>0</v>
      </c>
    </row>
    <row r="567" spans="1:14" ht="12.75">
      <c r="A567" s="64">
        <v>58957</v>
      </c>
      <c r="B567" s="67"/>
      <c r="C567" s="32">
        <v>540</v>
      </c>
      <c r="D567" s="33">
        <v>-7.777998689562082E-09</v>
      </c>
      <c r="E567" s="33">
        <v>0</v>
      </c>
      <c r="F567" s="33">
        <v>-3.302985744882528E-11</v>
      </c>
      <c r="G567" s="33">
        <v>-3.302985744882528E-11</v>
      </c>
      <c r="I567" s="41">
        <v>-1.3622543102254292E-11</v>
      </c>
      <c r="J567" s="41">
        <v>3.613909252092476E-11</v>
      </c>
      <c r="K567" s="41">
        <f t="shared" si="10"/>
        <v>4.142885830176388E-10</v>
      </c>
      <c r="L567" s="41">
        <v>-4.9761635623179053E-11</v>
      </c>
      <c r="M567" s="41">
        <v>1.1093966480727521E-08</v>
      </c>
      <c r="N567" s="41">
        <v>0</v>
      </c>
    </row>
    <row r="568" spans="1:14" ht="12.75">
      <c r="A568" s="64">
        <v>58987</v>
      </c>
      <c r="B568" s="67"/>
      <c r="C568" s="32">
        <v>541</v>
      </c>
      <c r="D568" s="33">
        <v>-7.777998689562082E-09</v>
      </c>
      <c r="E568" s="33">
        <v>0</v>
      </c>
      <c r="F568" s="33">
        <v>-3.196437817628253E-11</v>
      </c>
      <c r="G568" s="33">
        <v>-3.196437817628253E-11</v>
      </c>
      <c r="I568" s="41">
        <v>-1.4630741767541905E-11</v>
      </c>
      <c r="J568" s="41">
        <v>3.513089385563715E-11</v>
      </c>
      <c r="K568" s="41">
        <f t="shared" si="10"/>
        <v>4.1627034471148885E-10</v>
      </c>
      <c r="L568" s="41">
        <v>-4.9761635623179053E-11</v>
      </c>
      <c r="M568" s="41">
        <v>1.11437281163507E-08</v>
      </c>
      <c r="N568" s="41">
        <v>0</v>
      </c>
    </row>
    <row r="569" spans="1:14" ht="12.75">
      <c r="A569" s="64">
        <v>59018</v>
      </c>
      <c r="B569" s="67"/>
      <c r="C569" s="32">
        <v>542</v>
      </c>
      <c r="D569" s="33">
        <v>-7.777998689562082E-09</v>
      </c>
      <c r="E569" s="33">
        <v>0</v>
      </c>
      <c r="F569" s="33">
        <v>-3.302985744882528E-11</v>
      </c>
      <c r="G569" s="33">
        <v>-3.302985744882528E-11</v>
      </c>
      <c r="I569" s="41">
        <v>-1.3296880842453705E-11</v>
      </c>
      <c r="J569" s="41">
        <v>3.646475478072535E-11</v>
      </c>
      <c r="K569" s="41">
        <f t="shared" si="10"/>
        <v>4.183186100222649E-10</v>
      </c>
      <c r="L569" s="41">
        <v>-4.9761635623179053E-11</v>
      </c>
      <c r="M569" s="41">
        <v>1.1193489751973879E-08</v>
      </c>
      <c r="N569" s="41">
        <v>0</v>
      </c>
    </row>
    <row r="570" spans="1:14" ht="12.75">
      <c r="A570" s="64">
        <v>59049</v>
      </c>
      <c r="B570" s="67"/>
      <c r="C570" s="32">
        <v>543</v>
      </c>
      <c r="D570" s="33">
        <v>-7.777998689562082E-09</v>
      </c>
      <c r="E570" s="33">
        <v>0</v>
      </c>
      <c r="F570" s="33">
        <v>-3.302985744882528E-11</v>
      </c>
      <c r="G570" s="33">
        <v>-3.302985744882528E-11</v>
      </c>
      <c r="I570" s="41">
        <v>-1.3134049712553415E-11</v>
      </c>
      <c r="J570" s="41">
        <v>3.662758591062564E-11</v>
      </c>
      <c r="K570" s="41">
        <f t="shared" si="10"/>
        <v>4.203673202268383E-10</v>
      </c>
      <c r="L570" s="41">
        <v>-4.9761635623179053E-11</v>
      </c>
      <c r="M570" s="41">
        <v>1.1243251387597058E-08</v>
      </c>
      <c r="N570" s="41">
        <v>0</v>
      </c>
    </row>
    <row r="571" spans="1:14" ht="12.75">
      <c r="A571" s="64">
        <v>59079</v>
      </c>
      <c r="B571" s="67"/>
      <c r="C571" s="32">
        <v>544</v>
      </c>
      <c r="D571" s="33">
        <v>-7.777998689562082E-09</v>
      </c>
      <c r="E571" s="33">
        <v>0</v>
      </c>
      <c r="F571" s="33">
        <v>-3.196437817628253E-11</v>
      </c>
      <c r="G571" s="33">
        <v>-3.196437817628253E-11</v>
      </c>
      <c r="I571" s="41">
        <v>-1.4158006229121707E-11</v>
      </c>
      <c r="J571" s="41">
        <v>3.560362939405735E-11</v>
      </c>
      <c r="K571" s="41">
        <f t="shared" si="10"/>
        <v>4.2235037354784247E-10</v>
      </c>
      <c r="L571" s="41">
        <v>-4.9761635623179053E-11</v>
      </c>
      <c r="M571" s="41">
        <v>1.1293013023220237E-08</v>
      </c>
      <c r="N571" s="41">
        <v>0</v>
      </c>
    </row>
    <row r="572" spans="1:14" ht="12.75">
      <c r="A572" s="64">
        <v>59110</v>
      </c>
      <c r="B572" s="67"/>
      <c r="C572" s="32">
        <v>545</v>
      </c>
      <c r="D572" s="33">
        <v>-7.777998689562082E-09</v>
      </c>
      <c r="E572" s="33">
        <v>0</v>
      </c>
      <c r="F572" s="33">
        <v>-3.302985744882528E-11</v>
      </c>
      <c r="G572" s="33">
        <v>-3.302985744882528E-11</v>
      </c>
      <c r="I572" s="41">
        <v>-1.2808387452752841E-11</v>
      </c>
      <c r="J572" s="41">
        <v>3.695324817042621E-11</v>
      </c>
      <c r="K572" s="41">
        <f t="shared" si="10"/>
        <v>4.2439997354001107E-10</v>
      </c>
      <c r="L572" s="41">
        <v>-4.9761635623179053E-11</v>
      </c>
      <c r="M572" s="41">
        <v>1.1342774658843416E-08</v>
      </c>
      <c r="N572" s="41">
        <v>0</v>
      </c>
    </row>
    <row r="573" spans="1:14" ht="12.75">
      <c r="A573" s="64">
        <v>59140</v>
      </c>
      <c r="B573" s="67"/>
      <c r="C573" s="32">
        <v>546</v>
      </c>
      <c r="D573" s="33">
        <v>-7.777998689562082E-09</v>
      </c>
      <c r="E573" s="33">
        <v>0</v>
      </c>
      <c r="F573" s="33">
        <v>-3.196437817628253E-11</v>
      </c>
      <c r="G573" s="33">
        <v>-3.196437817628253E-11</v>
      </c>
      <c r="I573" s="41">
        <v>-1.3842849203508239E-11</v>
      </c>
      <c r="J573" s="41">
        <v>3.5918786419670815E-11</v>
      </c>
      <c r="K573" s="41">
        <f t="shared" si="10"/>
        <v>4.2638388794578477E-10</v>
      </c>
      <c r="L573" s="41">
        <v>-4.9761635623179053E-11</v>
      </c>
      <c r="M573" s="41">
        <v>1.1392536294466594E-08</v>
      </c>
      <c r="N573" s="41">
        <v>0</v>
      </c>
    </row>
    <row r="574" spans="1:14" ht="12.75">
      <c r="A574" s="64">
        <v>59171</v>
      </c>
      <c r="B574" s="67"/>
      <c r="C574" s="32">
        <v>547</v>
      </c>
      <c r="D574" s="33">
        <v>-7.777998689562082E-09</v>
      </c>
      <c r="E574" s="33">
        <v>0</v>
      </c>
      <c r="F574" s="33">
        <v>-3.302985744882528E-11</v>
      </c>
      <c r="G574" s="33">
        <v>-3.302985744882528E-11</v>
      </c>
      <c r="I574" s="41">
        <v>-1.2482725192952254E-11</v>
      </c>
      <c r="J574" s="41">
        <v>3.72789104302268E-11</v>
      </c>
      <c r="K574" s="41">
        <f t="shared" si="10"/>
        <v>4.284343777255484E-10</v>
      </c>
      <c r="L574" s="41">
        <v>-4.9761635623179053E-11</v>
      </c>
      <c r="M574" s="41">
        <v>1.1442297930089773E-08</v>
      </c>
      <c r="N574" s="41">
        <v>0</v>
      </c>
    </row>
    <row r="575" spans="1:14" ht="12.75">
      <c r="A575" s="64">
        <v>59202</v>
      </c>
      <c r="B575" s="67"/>
      <c r="C575" s="32">
        <v>548</v>
      </c>
      <c r="D575" s="33">
        <v>-7.777998689562082E-09</v>
      </c>
      <c r="E575" s="33">
        <v>0</v>
      </c>
      <c r="F575" s="33">
        <v>-3.302985744882528E-11</v>
      </c>
      <c r="G575" s="33">
        <v>-3.302985744882528E-11</v>
      </c>
      <c r="I575" s="41">
        <v>-1.2319894063051964E-11</v>
      </c>
      <c r="J575" s="41">
        <v>3.744174156012709E-11</v>
      </c>
      <c r="K575" s="41">
        <f t="shared" si="10"/>
        <v>4.3038835128435195E-10</v>
      </c>
      <c r="L575" s="41">
        <v>-4.9761635623179053E-11</v>
      </c>
      <c r="M575" s="41">
        <v>1.1492059565712952E-08</v>
      </c>
      <c r="N575" s="41">
        <v>0</v>
      </c>
    </row>
    <row r="576" spans="1:14" ht="12.75">
      <c r="A576" s="64">
        <v>59230</v>
      </c>
      <c r="B576" s="67"/>
      <c r="C576" s="32">
        <v>549</v>
      </c>
      <c r="D576" s="33">
        <v>-7.777998689562082E-09</v>
      </c>
      <c r="E576" s="33">
        <v>0</v>
      </c>
      <c r="F576" s="33">
        <v>-2.983341963119703E-11</v>
      </c>
      <c r="G576" s="33">
        <v>-2.983341963119703E-11</v>
      </c>
      <c r="I576" s="41">
        <v>-1.5796215128960772E-11</v>
      </c>
      <c r="J576" s="41">
        <v>3.396542049421828E-11</v>
      </c>
      <c r="K576" s="41">
        <f t="shared" si="10"/>
        <v>4.321532306277873E-10</v>
      </c>
      <c r="L576" s="41">
        <v>-4.9761635623179053E-11</v>
      </c>
      <c r="M576" s="41">
        <v>1.1541821201336131E-08</v>
      </c>
      <c r="N576" s="41">
        <v>0</v>
      </c>
    </row>
    <row r="577" spans="1:14" ht="12.75">
      <c r="A577" s="64">
        <v>59261</v>
      </c>
      <c r="B577" s="67"/>
      <c r="C577" s="32">
        <v>550</v>
      </c>
      <c r="D577" s="33">
        <v>-7.777998689562082E-09</v>
      </c>
      <c r="E577" s="33">
        <v>0</v>
      </c>
      <c r="F577" s="33">
        <v>-3.302985744882528E-11</v>
      </c>
      <c r="G577" s="33">
        <v>-3.302985744882528E-11</v>
      </c>
      <c r="I577" s="41">
        <v>-1.1994231803251378E-11</v>
      </c>
      <c r="J577" s="41">
        <v>3.7767403819927676E-11</v>
      </c>
      <c r="K577" s="41">
        <f t="shared" si="10"/>
        <v>4.3410720418659083E-10</v>
      </c>
      <c r="L577" s="41">
        <v>-4.9761635623179053E-11</v>
      </c>
      <c r="M577" s="41">
        <v>1.159158283695931E-08</v>
      </c>
      <c r="N577" s="41">
        <v>0</v>
      </c>
    </row>
    <row r="578" spans="1:14" ht="12.75">
      <c r="A578" s="64">
        <v>59291</v>
      </c>
      <c r="B578" s="67"/>
      <c r="C578" s="32">
        <v>551</v>
      </c>
      <c r="D578" s="33">
        <v>-7.777998689562082E-09</v>
      </c>
      <c r="E578" s="33">
        <v>0</v>
      </c>
      <c r="F578" s="33">
        <v>-3.196437817628253E-11</v>
      </c>
      <c r="G578" s="33">
        <v>-3.196437817628253E-11</v>
      </c>
      <c r="I578" s="41">
        <v>-1.3054956639474579E-11</v>
      </c>
      <c r="J578" s="41">
        <v>3.6706678983704475E-11</v>
      </c>
      <c r="K578" s="41">
        <f t="shared" si="10"/>
        <v>4.359981463402716E-10</v>
      </c>
      <c r="L578" s="41">
        <v>-4.9761635623179053E-11</v>
      </c>
      <c r="M578" s="41">
        <v>1.1641344472582489E-08</v>
      </c>
      <c r="N578" s="41">
        <v>0</v>
      </c>
    </row>
    <row r="579" spans="1:14" ht="12.75">
      <c r="A579" s="64">
        <v>59322</v>
      </c>
      <c r="B579" s="67"/>
      <c r="C579" s="32">
        <v>552</v>
      </c>
      <c r="D579" s="33">
        <v>-7.777998689562082E-09</v>
      </c>
      <c r="E579" s="33">
        <v>0</v>
      </c>
      <c r="F579" s="33">
        <v>-3.302985744882528E-11</v>
      </c>
      <c r="G579" s="33">
        <v>-3.302985744882528E-11</v>
      </c>
      <c r="I579" s="41">
        <v>-1.1668569543450804E-11</v>
      </c>
      <c r="J579" s="41">
        <v>3.809306607972825E-11</v>
      </c>
      <c r="K579" s="41">
        <f t="shared" si="10"/>
        <v>4.379521198990751E-10</v>
      </c>
      <c r="L579" s="41">
        <v>-4.9761635623179053E-11</v>
      </c>
      <c r="M579" s="41">
        <v>1.1691106108205667E-08</v>
      </c>
      <c r="N579" s="41">
        <v>0</v>
      </c>
    </row>
    <row r="580" spans="1:14" ht="12.75">
      <c r="A580" s="64">
        <v>59352</v>
      </c>
      <c r="B580" s="67"/>
      <c r="C580" s="32">
        <v>553</v>
      </c>
      <c r="D580" s="33">
        <v>-7.777998689562082E-09</v>
      </c>
      <c r="E580" s="33">
        <v>0</v>
      </c>
      <c r="F580" s="33">
        <v>-3.196437817628253E-11</v>
      </c>
      <c r="G580" s="33">
        <v>-3.196437817628253E-11</v>
      </c>
      <c r="I580" s="41">
        <v>-1.2739799613861111E-11</v>
      </c>
      <c r="J580" s="41">
        <v>3.702183600931794E-11</v>
      </c>
      <c r="K580" s="41">
        <f t="shared" si="10"/>
        <v>4.3984306205275585E-10</v>
      </c>
      <c r="L580" s="41">
        <v>-4.9761635623179053E-11</v>
      </c>
      <c r="M580" s="41">
        <v>1.1740867743828846E-08</v>
      </c>
      <c r="N580" s="41">
        <v>0</v>
      </c>
    </row>
    <row r="581" spans="1:14" ht="12.75">
      <c r="A581" s="64">
        <v>59383</v>
      </c>
      <c r="B581" s="67"/>
      <c r="C581" s="32">
        <v>554</v>
      </c>
      <c r="D581" s="33">
        <v>-7.777998689562082E-09</v>
      </c>
      <c r="E581" s="33">
        <v>0</v>
      </c>
      <c r="F581" s="33">
        <v>-3.302985744882528E-11</v>
      </c>
      <c r="G581" s="33">
        <v>-3.302985744882528E-11</v>
      </c>
      <c r="I581" s="41">
        <v>-1.1342907283650217E-11</v>
      </c>
      <c r="J581" s="41">
        <v>3.8418728339528836E-11</v>
      </c>
      <c r="K581" s="41">
        <f t="shared" si="10"/>
        <v>4.4179703561155933E-10</v>
      </c>
      <c r="L581" s="41">
        <v>-4.9761635623179053E-11</v>
      </c>
      <c r="M581" s="41">
        <v>1.1790629379452025E-08</v>
      </c>
      <c r="N581" s="41">
        <v>0</v>
      </c>
    </row>
    <row r="582" spans="1:14" ht="12.75">
      <c r="A582" s="64">
        <v>59414</v>
      </c>
      <c r="B582" s="67"/>
      <c r="C582" s="32">
        <v>555</v>
      </c>
      <c r="D582" s="33">
        <v>-7.777998689562082E-09</v>
      </c>
      <c r="E582" s="33">
        <v>0</v>
      </c>
      <c r="F582" s="33">
        <v>-3.302985744882528E-11</v>
      </c>
      <c r="G582" s="33">
        <v>-3.302985744882528E-11</v>
      </c>
      <c r="I582" s="41">
        <v>-1.1180076153749934E-11</v>
      </c>
      <c r="J582" s="41">
        <v>3.858155946942912E-11</v>
      </c>
      <c r="K582" s="41">
        <f t="shared" si="10"/>
        <v>4.4375100917036286E-10</v>
      </c>
      <c r="L582" s="41">
        <v>-4.9761635623179053E-11</v>
      </c>
      <c r="M582" s="41">
        <v>1.1840391015075204E-08</v>
      </c>
      <c r="N582" s="41">
        <v>0</v>
      </c>
    </row>
    <row r="583" spans="1:14" ht="12.75">
      <c r="A583" s="64">
        <v>59444</v>
      </c>
      <c r="B583" s="67"/>
      <c r="C583" s="32">
        <v>556</v>
      </c>
      <c r="D583" s="33">
        <v>-7.777998689562082E-09</v>
      </c>
      <c r="E583" s="33">
        <v>0</v>
      </c>
      <c r="F583" s="33">
        <v>-3.196437817628253E-11</v>
      </c>
      <c r="G583" s="33">
        <v>-3.196437817628253E-11</v>
      </c>
      <c r="I583" s="41">
        <v>-1.2267064075440912E-11</v>
      </c>
      <c r="J583" s="41">
        <v>3.749457154773814E-11</v>
      </c>
      <c r="K583" s="41">
        <f t="shared" si="10"/>
        <v>4.456419513240436E-10</v>
      </c>
      <c r="L583" s="41">
        <v>-4.9761635623179053E-11</v>
      </c>
      <c r="M583" s="41">
        <v>1.1890152650698383E-08</v>
      </c>
      <c r="N583" s="41">
        <v>0</v>
      </c>
    </row>
    <row r="584" spans="1:14" ht="12.75">
      <c r="A584" s="64">
        <v>59475</v>
      </c>
      <c r="B584" s="67"/>
      <c r="C584" s="32">
        <v>557</v>
      </c>
      <c r="D584" s="33">
        <v>-7.777998689562082E-09</v>
      </c>
      <c r="E584" s="33">
        <v>0</v>
      </c>
      <c r="F584" s="33">
        <v>-3.302985744882528E-11</v>
      </c>
      <c r="G584" s="33">
        <v>-3.302985744882528E-11</v>
      </c>
      <c r="I584" s="41">
        <v>-1.0854413893949353E-11</v>
      </c>
      <c r="J584" s="41">
        <v>3.89072217292297E-11</v>
      </c>
      <c r="K584" s="41">
        <f t="shared" si="10"/>
        <v>4.475959248828471E-10</v>
      </c>
      <c r="L584" s="41">
        <v>-4.9761635623179053E-11</v>
      </c>
      <c r="M584" s="41">
        <v>1.1939914286321562E-08</v>
      </c>
      <c r="N584" s="41">
        <v>0</v>
      </c>
    </row>
    <row r="585" spans="1:14" ht="12.75">
      <c r="A585" s="64">
        <v>59505</v>
      </c>
      <c r="B585" s="67"/>
      <c r="C585" s="32">
        <v>558</v>
      </c>
      <c r="D585" s="33">
        <v>-7.777998689562082E-09</v>
      </c>
      <c r="E585" s="33">
        <v>0</v>
      </c>
      <c r="F585" s="33">
        <v>-3.196437817628253E-11</v>
      </c>
      <c r="G585" s="33">
        <v>-3.196437817628253E-11</v>
      </c>
      <c r="I585" s="41">
        <v>-1.1951907049827444E-11</v>
      </c>
      <c r="J585" s="41">
        <v>3.780972857335161E-11</v>
      </c>
      <c r="K585" s="41">
        <f t="shared" si="10"/>
        <v>4.494868670365279E-10</v>
      </c>
      <c r="L585" s="41">
        <v>-4.9761635623179053E-11</v>
      </c>
      <c r="M585" s="41">
        <v>1.198967592194474E-08</v>
      </c>
      <c r="N585" s="41">
        <v>0</v>
      </c>
    </row>
    <row r="586" spans="1:14" ht="12.75">
      <c r="A586" s="64">
        <v>59536</v>
      </c>
      <c r="B586" s="67"/>
      <c r="C586" s="32">
        <v>559</v>
      </c>
      <c r="D586" s="33">
        <v>-7.777998689562082E-09</v>
      </c>
      <c r="E586" s="33">
        <v>0</v>
      </c>
      <c r="F586" s="33">
        <v>-3.302985744882528E-11</v>
      </c>
      <c r="G586" s="33">
        <v>-3.302985744882528E-11</v>
      </c>
      <c r="I586" s="41">
        <v>-1.0528751634148767E-11</v>
      </c>
      <c r="J586" s="41">
        <v>3.923288398903029E-11</v>
      </c>
      <c r="K586" s="41">
        <f t="shared" si="10"/>
        <v>4.514408405953314E-10</v>
      </c>
      <c r="L586" s="41">
        <v>-4.9761635623179053E-11</v>
      </c>
      <c r="M586" s="41">
        <v>1.203943755756792E-08</v>
      </c>
      <c r="N586" s="41">
        <v>0</v>
      </c>
    </row>
    <row r="587" spans="1:14" ht="12.75">
      <c r="A587" s="64">
        <v>59567</v>
      </c>
      <c r="B587" s="67"/>
      <c r="C587" s="32">
        <v>560</v>
      </c>
      <c r="D587" s="33">
        <v>-7.777998689562082E-09</v>
      </c>
      <c r="E587" s="33">
        <v>0</v>
      </c>
      <c r="F587" s="33">
        <v>-3.302985744882528E-11</v>
      </c>
      <c r="G587" s="33">
        <v>-3.302985744882528E-11</v>
      </c>
      <c r="I587" s="41">
        <v>3.939571511893058E-11</v>
      </c>
      <c r="J587" s="41">
        <v>3.939571511893058E-11</v>
      </c>
      <c r="K587" s="41">
        <f t="shared" si="10"/>
        <v>4.533948141541349E-10</v>
      </c>
      <c r="L587" s="41">
        <v>0</v>
      </c>
      <c r="M587" s="41">
        <v>1.203943755756792E-08</v>
      </c>
      <c r="N587" s="41">
        <v>0</v>
      </c>
    </row>
    <row r="588" spans="1:14" ht="12.75">
      <c r="A588" s="64">
        <v>59595</v>
      </c>
      <c r="B588" s="67"/>
      <c r="C588" s="32">
        <v>561</v>
      </c>
      <c r="D588" s="33">
        <v>-7.777998689562082E-09</v>
      </c>
      <c r="E588" s="33">
        <v>0</v>
      </c>
      <c r="F588" s="33">
        <v>-2.983341963119703E-11</v>
      </c>
      <c r="G588" s="33">
        <v>-2.983341963119703E-11</v>
      </c>
      <c r="I588" s="41">
        <v>3.558322655903408E-11</v>
      </c>
      <c r="J588" s="41">
        <v>3.558322655903408E-11</v>
      </c>
      <c r="K588" s="41">
        <f t="shared" si="10"/>
        <v>4.550126202189507E-10</v>
      </c>
      <c r="L588" s="41">
        <v>0</v>
      </c>
      <c r="M588" s="41">
        <v>1.203943755756792E-08</v>
      </c>
      <c r="N588" s="41">
        <v>0</v>
      </c>
    </row>
    <row r="589" spans="1:14" ht="12.75">
      <c r="A589" s="64">
        <v>59626</v>
      </c>
      <c r="B589" s="67"/>
      <c r="C589" s="32">
        <v>562</v>
      </c>
      <c r="D589" s="33">
        <v>-7.777998689562082E-09</v>
      </c>
      <c r="E589" s="33">
        <v>0</v>
      </c>
      <c r="F589" s="33">
        <v>-3.302985744882528E-11</v>
      </c>
      <c r="G589" s="33">
        <v>-3.302985744882528E-11</v>
      </c>
      <c r="I589" s="41">
        <v>3.939571511893058E-11</v>
      </c>
      <c r="J589" s="41">
        <v>3.939571511893058E-11</v>
      </c>
      <c r="K589" s="41">
        <f t="shared" si="10"/>
        <v>4.566409315179536E-10</v>
      </c>
      <c r="L589" s="41">
        <v>0</v>
      </c>
      <c r="M589" s="41">
        <v>1.203943755756792E-08</v>
      </c>
      <c r="N589" s="41">
        <v>0</v>
      </c>
    </row>
    <row r="590" spans="1:14" ht="12.75">
      <c r="A590" s="64">
        <v>59656</v>
      </c>
      <c r="B590" s="67"/>
      <c r="C590" s="32">
        <v>563</v>
      </c>
      <c r="D590" s="33">
        <v>-7.777998689562082E-09</v>
      </c>
      <c r="E590" s="33">
        <v>0</v>
      </c>
      <c r="F590" s="33">
        <v>-3.196437817628253E-11</v>
      </c>
      <c r="G590" s="33">
        <v>-3.196437817628253E-11</v>
      </c>
      <c r="I590" s="41">
        <v>3.812488559896508E-11</v>
      </c>
      <c r="J590" s="41">
        <v>3.812488559896508E-11</v>
      </c>
      <c r="K590" s="41">
        <f t="shared" si="10"/>
        <v>4.5805913813321415E-10</v>
      </c>
      <c r="L590" s="41">
        <v>0</v>
      </c>
      <c r="M590" s="41">
        <v>1.203943755756792E-08</v>
      </c>
      <c r="N590" s="41">
        <v>0</v>
      </c>
    </row>
    <row r="591" spans="1:14" ht="12.75">
      <c r="A591" s="64">
        <v>59687</v>
      </c>
      <c r="B591" s="67"/>
      <c r="C591" s="32">
        <v>564</v>
      </c>
      <c r="D591" s="33">
        <v>-7.777998689562082E-09</v>
      </c>
      <c r="E591" s="33">
        <v>0</v>
      </c>
      <c r="F591" s="33">
        <v>-3.302985744882528E-11</v>
      </c>
      <c r="G591" s="33">
        <v>-3.302985744882528E-11</v>
      </c>
      <c r="I591" s="41">
        <v>3.939571511893058E-11</v>
      </c>
      <c r="J591" s="41">
        <v>3.939571511893058E-11</v>
      </c>
      <c r="K591" s="41">
        <f t="shared" si="10"/>
        <v>4.593617871724165E-10</v>
      </c>
      <c r="L591" s="41">
        <v>0</v>
      </c>
      <c r="M591" s="41">
        <v>1.203943755756792E-08</v>
      </c>
      <c r="N591" s="41">
        <v>0</v>
      </c>
    </row>
    <row r="592" spans="1:14" ht="12.75">
      <c r="A592" s="64"/>
      <c r="B592" s="67"/>
      <c r="C592" s="32"/>
      <c r="D592" s="33"/>
      <c r="E592" s="33"/>
      <c r="F592" s="33"/>
      <c r="G592" s="33"/>
      <c r="I592" s="41"/>
      <c r="J592" s="41"/>
      <c r="K592" s="41"/>
      <c r="L592" s="41"/>
      <c r="M592" s="41"/>
      <c r="N592" s="41"/>
    </row>
    <row r="593" spans="1:14" ht="12.75">
      <c r="A593" s="64"/>
      <c r="B593" s="67"/>
      <c r="C593" s="32"/>
      <c r="D593" s="33"/>
      <c r="E593" s="33"/>
      <c r="F593" s="33"/>
      <c r="G593" s="33"/>
      <c r="I593" s="41"/>
      <c r="J593" s="41"/>
      <c r="K593" s="41"/>
      <c r="L593" s="41"/>
      <c r="M593" s="41"/>
      <c r="N593" s="41"/>
    </row>
    <row r="594" spans="1:14" ht="12.75">
      <c r="A594" s="64"/>
      <c r="B594" s="67"/>
      <c r="C594" s="32"/>
      <c r="D594" s="33"/>
      <c r="E594" s="33"/>
      <c r="F594" s="33"/>
      <c r="G594" s="33"/>
      <c r="I594" s="41"/>
      <c r="J594" s="41"/>
      <c r="K594" s="41"/>
      <c r="L594" s="41"/>
      <c r="M594" s="41"/>
      <c r="N594" s="41"/>
    </row>
    <row r="595" spans="1:2" ht="12.75">
      <c r="A595" s="63"/>
      <c r="B595" s="66"/>
    </row>
    <row r="596" spans="1:14" ht="12.75">
      <c r="A596" s="65" t="s">
        <v>33</v>
      </c>
      <c r="B596" s="69"/>
      <c r="C596" s="57"/>
      <c r="D596" s="35"/>
      <c r="E596" s="35">
        <f>SUM(E28:E595)</f>
        <v>17952269.03</v>
      </c>
      <c r="F596" s="35">
        <f aca="true" t="shared" si="11" ref="F596:N596">SUM(F28:F595)</f>
        <v>11351281.84</v>
      </c>
      <c r="G596" s="35">
        <f t="shared" si="11"/>
        <v>29303550.87000011</v>
      </c>
      <c r="H596" s="35"/>
      <c r="I596" s="35">
        <f t="shared" si="11"/>
        <v>26501483.941267565</v>
      </c>
      <c r="J596" s="35">
        <f t="shared" si="11"/>
        <v>8549214.91126749</v>
      </c>
      <c r="K596" s="35">
        <f t="shared" si="11"/>
        <v>102590578.93520994</v>
      </c>
      <c r="L596" s="35">
        <f t="shared" si="11"/>
        <v>17952269.03000001</v>
      </c>
      <c r="M596" s="35"/>
      <c r="N596" s="35">
        <f t="shared" si="11"/>
        <v>0</v>
      </c>
    </row>
  </sheetData>
  <sheetProtection/>
  <mergeCells count="2">
    <mergeCell ref="F3:I3"/>
    <mergeCell ref="F4:I4"/>
  </mergeCells>
  <printOptions/>
  <pageMargins left="0.45" right="0.45" top="0.5" bottom="0.5" header="0.3" footer="0.3"/>
  <pageSetup fitToHeight="0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73"/>
  <sheetViews>
    <sheetView zoomScale="85" zoomScaleNormal="85" zoomScalePageLayoutView="0" workbookViewId="0" topLeftCell="A175">
      <selection activeCell="H33" sqref="H33"/>
    </sheetView>
  </sheetViews>
  <sheetFormatPr defaultColWidth="9.140625" defaultRowHeight="12.75"/>
  <cols>
    <col min="1" max="1" width="10.28125" style="71" bestFit="1" customWidth="1"/>
    <col min="2" max="2" width="4.421875" style="83" customWidth="1"/>
    <col min="3" max="3" width="11.28125" style="34" bestFit="1" customWidth="1"/>
    <col min="4" max="4" width="11.57421875" style="34" customWidth="1"/>
    <col min="5" max="5" width="11.28125" style="34" customWidth="1"/>
    <col min="6" max="6" width="12.140625" style="34" customWidth="1"/>
    <col min="7" max="7" width="15.7109375" style="34" customWidth="1"/>
    <col min="8" max="8" width="18.28125" style="34" customWidth="1"/>
    <col min="9" max="9" width="16.57421875" style="34" customWidth="1"/>
    <col min="10" max="10" width="12.00390625" style="34" customWidth="1"/>
    <col min="11" max="11" width="11.140625" style="3" customWidth="1"/>
    <col min="12" max="12" width="12.421875" style="3" customWidth="1"/>
    <col min="13" max="13" width="11.140625" style="3" customWidth="1"/>
    <col min="14" max="14" width="12.421875" style="0" bestFit="1" customWidth="1"/>
    <col min="15" max="15" width="12.28125" style="0" bestFit="1" customWidth="1"/>
    <col min="16" max="16" width="13.8515625" style="0" bestFit="1" customWidth="1"/>
    <col min="17" max="17" width="11.7109375" style="0" bestFit="1" customWidth="1"/>
    <col min="18" max="18" width="13.8515625" style="0" bestFit="1" customWidth="1"/>
    <col min="20" max="20" width="10.140625" style="0" bestFit="1" customWidth="1"/>
  </cols>
  <sheetData>
    <row r="1" spans="1:11" ht="23.25">
      <c r="A1" s="80"/>
      <c r="F1" s="115" t="s">
        <v>51</v>
      </c>
      <c r="G1" s="115"/>
      <c r="H1" s="115"/>
      <c r="I1" s="100"/>
      <c r="K1" s="108" t="s">
        <v>55</v>
      </c>
    </row>
    <row r="2" spans="6:11" ht="23.25">
      <c r="F2" s="115" t="s">
        <v>34</v>
      </c>
      <c r="G2" s="115"/>
      <c r="H2" s="115"/>
      <c r="K2" s="47" t="s">
        <v>59</v>
      </c>
    </row>
    <row r="3" spans="1:13" s="56" customFormat="1" ht="20.25">
      <c r="A3" s="72"/>
      <c r="B3" s="84"/>
      <c r="C3" s="51"/>
      <c r="D3" s="51"/>
      <c r="E3" s="52" t="s">
        <v>35</v>
      </c>
      <c r="F3" s="53"/>
      <c r="G3" s="54" t="s">
        <v>45</v>
      </c>
      <c r="H3" s="53"/>
      <c r="I3" s="51"/>
      <c r="J3" s="51"/>
      <c r="K3" s="55"/>
      <c r="L3" s="55"/>
      <c r="M3" s="55"/>
    </row>
    <row r="4" spans="6:8" ht="20.25">
      <c r="F4" s="50"/>
      <c r="G4" s="50"/>
      <c r="H4" s="50"/>
    </row>
    <row r="5" spans="5:9" ht="24.75" customHeight="1">
      <c r="E5" s="48" t="s">
        <v>41</v>
      </c>
      <c r="F5" s="48"/>
      <c r="G5" s="48"/>
      <c r="H5" s="49"/>
      <c r="I5" s="78">
        <v>42359</v>
      </c>
    </row>
    <row r="6" spans="5:9" ht="24.75" customHeight="1">
      <c r="E6" s="48" t="s">
        <v>0</v>
      </c>
      <c r="F6" s="50"/>
      <c r="G6" s="50"/>
      <c r="H6" s="50"/>
      <c r="I6" s="48">
        <v>17952269.03</v>
      </c>
    </row>
    <row r="7" spans="5:9" ht="24.75" customHeight="1">
      <c r="E7" s="48" t="s">
        <v>37</v>
      </c>
      <c r="F7" s="50"/>
      <c r="G7" s="50"/>
      <c r="H7" s="50"/>
      <c r="I7" s="96">
        <v>0.038</v>
      </c>
    </row>
    <row r="8" spans="5:9" ht="24.75" customHeight="1">
      <c r="E8" s="48" t="s">
        <v>31</v>
      </c>
      <c r="F8" s="48"/>
      <c r="G8" s="48"/>
      <c r="H8" s="49"/>
      <c r="I8" s="48">
        <f>G73</f>
        <v>2802066.928732505</v>
      </c>
    </row>
    <row r="9" spans="5:9" ht="24.75" customHeight="1">
      <c r="E9" s="48" t="s">
        <v>32</v>
      </c>
      <c r="F9" s="48"/>
      <c r="G9" s="48"/>
      <c r="H9" s="49"/>
      <c r="I9" s="48">
        <f>M73</f>
        <v>0</v>
      </c>
    </row>
    <row r="10" spans="5:9" ht="24.75" customHeight="1">
      <c r="E10" s="48" t="s">
        <v>30</v>
      </c>
      <c r="F10" s="48"/>
      <c r="G10" s="48"/>
      <c r="H10" s="49"/>
      <c r="I10" s="48">
        <f>E73-J73</f>
        <v>2802066.928732509</v>
      </c>
    </row>
    <row r="11" spans="5:9" ht="24.75" customHeight="1">
      <c r="E11" s="48" t="s">
        <v>39</v>
      </c>
      <c r="F11" s="48"/>
      <c r="G11" s="48"/>
      <c r="H11" s="49"/>
      <c r="I11" s="48">
        <f>' 2-Net Present Value 4.48%'!I19</f>
        <v>1011346.7197965123</v>
      </c>
    </row>
    <row r="12" spans="5:9" ht="24.75" customHeight="1">
      <c r="E12" s="48" t="s">
        <v>9</v>
      </c>
      <c r="F12" s="48"/>
      <c r="G12" s="48"/>
      <c r="H12" s="49"/>
      <c r="I12" s="75">
        <f>' 2-Net Present Value 4.48%'!I26</f>
        <v>0</v>
      </c>
    </row>
    <row r="13" spans="5:7" ht="12.75">
      <c r="E13" s="76" t="s">
        <v>40</v>
      </c>
      <c r="F13" s="76"/>
      <c r="G13" s="77">
        <f>' 2-Net Present Value 4.48%'!I20</f>
        <v>0.0448</v>
      </c>
    </row>
    <row r="19" spans="1:14" ht="12.75">
      <c r="A19" s="73"/>
      <c r="B19" s="85"/>
      <c r="C19" s="25"/>
      <c r="D19" s="25" t="s">
        <v>20</v>
      </c>
      <c r="E19" s="25"/>
      <c r="F19" s="25"/>
      <c r="G19" s="93"/>
      <c r="H19" s="112"/>
      <c r="I19" s="89"/>
      <c r="J19" s="89"/>
      <c r="K19" s="89" t="s">
        <v>21</v>
      </c>
      <c r="L19" s="89"/>
      <c r="M19" s="89"/>
      <c r="N19" s="3"/>
    </row>
    <row r="20" spans="1:14" ht="12.75">
      <c r="A20" s="73"/>
      <c r="B20" s="85"/>
      <c r="C20" s="25"/>
      <c r="D20" s="25"/>
      <c r="E20" s="25"/>
      <c r="F20" s="25"/>
      <c r="G20" s="94"/>
      <c r="H20" s="113"/>
      <c r="I20" s="89"/>
      <c r="J20" s="89"/>
      <c r="K20" s="89"/>
      <c r="L20" s="89"/>
      <c r="M20" s="89"/>
      <c r="N20" s="3"/>
    </row>
    <row r="21" spans="1:14" ht="12.75">
      <c r="A21" s="73"/>
      <c r="B21" s="85"/>
      <c r="C21" s="31"/>
      <c r="D21" s="43" t="s">
        <v>27</v>
      </c>
      <c r="E21" s="44" t="s">
        <v>27</v>
      </c>
      <c r="F21" s="45" t="s">
        <v>4</v>
      </c>
      <c r="G21" s="95" t="s">
        <v>27</v>
      </c>
      <c r="H21" s="114" t="s">
        <v>27</v>
      </c>
      <c r="I21" s="90" t="s">
        <v>4</v>
      </c>
      <c r="J21" s="90" t="s">
        <v>27</v>
      </c>
      <c r="K21" s="90" t="s">
        <v>27</v>
      </c>
      <c r="L21" s="89"/>
      <c r="M21" s="89"/>
      <c r="N21" s="3"/>
    </row>
    <row r="22" spans="1:14" ht="12.75">
      <c r="A22" s="73"/>
      <c r="B22" s="85"/>
      <c r="C22" s="46" t="s">
        <v>2</v>
      </c>
      <c r="D22" s="45" t="s">
        <v>2</v>
      </c>
      <c r="E22" s="45" t="s">
        <v>3</v>
      </c>
      <c r="F22" s="45" t="s">
        <v>28</v>
      </c>
      <c r="G22" s="95" t="s">
        <v>10</v>
      </c>
      <c r="H22" s="114" t="s">
        <v>44</v>
      </c>
      <c r="I22" s="90" t="s">
        <v>28</v>
      </c>
      <c r="J22" s="90" t="s">
        <v>3</v>
      </c>
      <c r="K22" s="90" t="s">
        <v>2</v>
      </c>
      <c r="L22" s="90" t="s">
        <v>2</v>
      </c>
      <c r="M22" s="90" t="s">
        <v>1</v>
      </c>
      <c r="N22" s="3"/>
    </row>
    <row r="23" spans="1:14" ht="12.75">
      <c r="A23" s="73"/>
      <c r="B23" s="85"/>
      <c r="C23" s="46" t="s">
        <v>8</v>
      </c>
      <c r="D23" s="45" t="s">
        <v>6</v>
      </c>
      <c r="E23" s="45" t="s">
        <v>6</v>
      </c>
      <c r="F23" s="45" t="s">
        <v>7</v>
      </c>
      <c r="G23" s="95" t="s">
        <v>29</v>
      </c>
      <c r="H23" s="114" t="s">
        <v>29</v>
      </c>
      <c r="I23" s="90" t="s">
        <v>7</v>
      </c>
      <c r="J23" s="90" t="s">
        <v>6</v>
      </c>
      <c r="K23" s="90" t="s">
        <v>6</v>
      </c>
      <c r="L23" s="90" t="s">
        <v>8</v>
      </c>
      <c r="M23" s="90" t="s">
        <v>38</v>
      </c>
      <c r="N23" s="3"/>
    </row>
    <row r="24" spans="1:14" ht="12.75">
      <c r="A24" s="73"/>
      <c r="B24" s="85"/>
      <c r="C24" s="31"/>
      <c r="D24" s="31"/>
      <c r="E24" s="31"/>
      <c r="F24" s="31"/>
      <c r="G24" s="94"/>
      <c r="H24" s="113"/>
      <c r="I24" s="91"/>
      <c r="J24" s="91"/>
      <c r="K24" s="91"/>
      <c r="L24" s="92"/>
      <c r="M24" s="92"/>
      <c r="N24" s="3"/>
    </row>
    <row r="25" spans="1:17" ht="12.75">
      <c r="A25" s="73">
        <v>2016</v>
      </c>
      <c r="B25" s="85">
        <v>42735</v>
      </c>
      <c r="C25" s="31">
        <v>17706320.83</v>
      </c>
      <c r="D25" s="31">
        <v>245948.2</v>
      </c>
      <c r="E25" s="31">
        <v>467855.03</v>
      </c>
      <c r="F25" s="31">
        <v>713803.23</v>
      </c>
      <c r="G25" s="94">
        <f aca="true" t="shared" si="0" ref="G25:G71">F25-I25</f>
        <v>944.4299376098206</v>
      </c>
      <c r="H25" s="113">
        <f>+E25-J25</f>
        <v>66289.25084406952</v>
      </c>
      <c r="I25" s="91">
        <f>J25+K25+M25</f>
        <v>712858.8000623902</v>
      </c>
      <c r="J25" s="91">
        <f>O25</f>
        <v>401565.7791559305</v>
      </c>
      <c r="K25" s="91">
        <v>311293.02090645966</v>
      </c>
      <c r="L25" s="91">
        <v>17640976.00909354</v>
      </c>
      <c r="M25" s="91">
        <v>0</v>
      </c>
      <c r="N25" s="3"/>
      <c r="O25" s="86">
        <f>VLOOKUP(B25,' 2-Net Present Value 4.48%'!A27:K458,11)</f>
        <v>401565.7791559305</v>
      </c>
      <c r="P25" s="82"/>
      <c r="Q25" s="82"/>
    </row>
    <row r="26" spans="1:17" ht="12.75">
      <c r="A26" s="73">
        <v>2017</v>
      </c>
      <c r="B26" s="85">
        <v>43100</v>
      </c>
      <c r="C26" s="31">
        <v>17265381.689999998</v>
      </c>
      <c r="D26" s="31">
        <v>440939.13999999996</v>
      </c>
      <c r="E26" s="31">
        <v>782723.5399999998</v>
      </c>
      <c r="F26" s="31">
        <v>1223662.6799999997</v>
      </c>
      <c r="G26" s="94">
        <f t="shared" si="0"/>
        <v>0</v>
      </c>
      <c r="H26" s="113">
        <f aca="true" t="shared" si="1" ref="H26:H71">+E26-J26</f>
        <v>112870.65288501384</v>
      </c>
      <c r="I26" s="91">
        <f aca="true" t="shared" si="2" ref="I26:I60">J26+K26+M26</f>
        <v>1223662.6799999997</v>
      </c>
      <c r="J26" s="91">
        <f aca="true" t="shared" si="3" ref="J26:J71">O26</f>
        <v>669852.887114986</v>
      </c>
      <c r="K26" s="91">
        <v>553809.7928850139</v>
      </c>
      <c r="L26" s="91">
        <v>17087166.21620853</v>
      </c>
      <c r="M26" s="91">
        <v>0</v>
      </c>
      <c r="N26" s="3"/>
      <c r="O26" s="86">
        <f>VLOOKUP(B26,' 2-Net Present Value 4.48%'!A28:K595,11)</f>
        <v>669852.887114986</v>
      </c>
      <c r="P26" s="82"/>
      <c r="Q26" s="82"/>
    </row>
    <row r="27" spans="1:17" ht="12.75">
      <c r="A27" s="73">
        <v>2018</v>
      </c>
      <c r="B27" s="85">
        <v>43465</v>
      </c>
      <c r="C27" s="31">
        <v>16804462.540000003</v>
      </c>
      <c r="D27" s="31">
        <v>460919.15</v>
      </c>
      <c r="E27" s="31">
        <v>762743.53</v>
      </c>
      <c r="F27" s="31">
        <v>1223662.6800000002</v>
      </c>
      <c r="G27" s="94">
        <f t="shared" si="0"/>
        <v>0</v>
      </c>
      <c r="H27" s="113">
        <f t="shared" si="1"/>
        <v>114608.51863519417</v>
      </c>
      <c r="I27" s="91">
        <f t="shared" si="2"/>
        <v>1223662.6800000002</v>
      </c>
      <c r="J27" s="91">
        <f t="shared" si="3"/>
        <v>648135.0113648059</v>
      </c>
      <c r="K27" s="91">
        <v>575527.6686351942</v>
      </c>
      <c r="L27" s="91">
        <v>16511638.547573335</v>
      </c>
      <c r="M27" s="91">
        <v>0</v>
      </c>
      <c r="N27" s="3"/>
      <c r="O27" s="86">
        <f>VLOOKUP(B27,' 2-Net Present Value 4.48%'!A29:K596,11)</f>
        <v>648135.0113648059</v>
      </c>
      <c r="P27" s="82"/>
      <c r="Q27" s="82"/>
    </row>
    <row r="28" spans="1:17" ht="12.75">
      <c r="A28" s="73">
        <v>2019</v>
      </c>
      <c r="B28" s="85">
        <v>43830</v>
      </c>
      <c r="C28" s="31">
        <v>16322645.420000002</v>
      </c>
      <c r="D28" s="31">
        <v>481817.12000000005</v>
      </c>
      <c r="E28" s="31">
        <v>741845.56</v>
      </c>
      <c r="F28" s="31">
        <v>1223662.6800000002</v>
      </c>
      <c r="G28" s="94">
        <f t="shared" si="0"/>
        <v>0</v>
      </c>
      <c r="H28" s="113">
        <f t="shared" si="1"/>
        <v>116280.09969548963</v>
      </c>
      <c r="I28" s="91">
        <f t="shared" si="2"/>
        <v>1223662.6800000002</v>
      </c>
      <c r="J28" s="91">
        <f t="shared" si="3"/>
        <v>625565.4603045104</v>
      </c>
      <c r="K28" s="91">
        <v>598097.2196954896</v>
      </c>
      <c r="L28" s="91">
        <v>15913541.327877846</v>
      </c>
      <c r="M28" s="91">
        <v>0</v>
      </c>
      <c r="N28" s="3"/>
      <c r="O28" s="86">
        <f>VLOOKUP(B28,' 2-Net Present Value 4.48%'!A30:K597,11)</f>
        <v>625565.4603045104</v>
      </c>
      <c r="P28" s="82"/>
      <c r="Q28" s="82"/>
    </row>
    <row r="29" spans="1:17" ht="12.75">
      <c r="A29" s="73">
        <v>2020</v>
      </c>
      <c r="B29" s="85">
        <v>44196</v>
      </c>
      <c r="C29" s="31">
        <v>15821042.540000001</v>
      </c>
      <c r="D29" s="31">
        <v>501602.87999999995</v>
      </c>
      <c r="E29" s="31">
        <v>722059.8</v>
      </c>
      <c r="F29" s="31">
        <v>1223662.68</v>
      </c>
      <c r="G29" s="94">
        <f t="shared" si="0"/>
        <v>1649.8366388808936</v>
      </c>
      <c r="H29" s="113">
        <f t="shared" si="1"/>
        <v>119869.42680848064</v>
      </c>
      <c r="I29" s="91">
        <f t="shared" si="2"/>
        <v>1222012.843361119</v>
      </c>
      <c r="J29" s="91">
        <f t="shared" si="3"/>
        <v>602190.3731915194</v>
      </c>
      <c r="K29" s="91">
        <v>619822.4701695996</v>
      </c>
      <c r="L29" s="91">
        <v>15293718.857708247</v>
      </c>
      <c r="M29" s="91">
        <v>0</v>
      </c>
      <c r="N29" s="3"/>
      <c r="O29" s="86">
        <f>VLOOKUP(B29,' 2-Net Present Value 4.48%'!A31:K598,11)</f>
        <v>602190.3731915194</v>
      </c>
      <c r="P29" s="82"/>
      <c r="Q29" s="82"/>
    </row>
    <row r="30" spans="1:17" ht="12.75">
      <c r="A30" s="73">
        <v>2021</v>
      </c>
      <c r="B30" s="85">
        <v>44561</v>
      </c>
      <c r="C30" s="31">
        <v>15294598.390000002</v>
      </c>
      <c r="D30" s="31">
        <v>526444.1499999999</v>
      </c>
      <c r="E30" s="31">
        <v>697218.53</v>
      </c>
      <c r="F30" s="31">
        <v>1223662.68</v>
      </c>
      <c r="G30" s="94">
        <f t="shared" si="0"/>
        <v>0</v>
      </c>
      <c r="H30" s="113">
        <f t="shared" si="1"/>
        <v>119414.28453496762</v>
      </c>
      <c r="I30" s="91">
        <f t="shared" si="2"/>
        <v>1223662.6800000002</v>
      </c>
      <c r="J30" s="91">
        <f t="shared" si="3"/>
        <v>577804.2454650324</v>
      </c>
      <c r="K30" s="91">
        <v>645858.4345349676</v>
      </c>
      <c r="L30" s="91">
        <v>14647860.423173277</v>
      </c>
      <c r="M30" s="91">
        <v>0</v>
      </c>
      <c r="N30" s="3"/>
      <c r="O30" s="86">
        <f>VLOOKUP(B30,' 2-Net Present Value 4.48%'!A32:K599,11)</f>
        <v>577804.2454650324</v>
      </c>
      <c r="P30" s="82"/>
      <c r="Q30" s="82"/>
    </row>
    <row r="31" spans="1:17" ht="12.75">
      <c r="A31" s="73">
        <v>2022</v>
      </c>
      <c r="B31" s="85">
        <v>44926</v>
      </c>
      <c r="C31" s="31">
        <v>14744242.45</v>
      </c>
      <c r="D31" s="31">
        <v>550355.94</v>
      </c>
      <c r="E31" s="31">
        <v>673306.74</v>
      </c>
      <c r="F31" s="31">
        <v>1223662.68</v>
      </c>
      <c r="G31" s="94">
        <f t="shared" si="0"/>
        <v>0</v>
      </c>
      <c r="H31" s="113">
        <f t="shared" si="1"/>
        <v>120830.09511849249</v>
      </c>
      <c r="I31" s="91">
        <f t="shared" si="2"/>
        <v>1223662.6800000002</v>
      </c>
      <c r="J31" s="91">
        <f t="shared" si="3"/>
        <v>552476.6448815075</v>
      </c>
      <c r="K31" s="91">
        <v>671186.0351184926</v>
      </c>
      <c r="L31" s="91">
        <v>13976674.388054783</v>
      </c>
      <c r="M31" s="91">
        <v>0</v>
      </c>
      <c r="N31" s="3"/>
      <c r="O31" s="86">
        <f>VLOOKUP(B31,' 2-Net Present Value 4.48%'!A33:K600,11)</f>
        <v>552476.6448815075</v>
      </c>
      <c r="P31" s="82"/>
      <c r="Q31" s="82"/>
    </row>
    <row r="32" spans="1:17" ht="12.75">
      <c r="A32" s="73">
        <v>2023</v>
      </c>
      <c r="B32" s="85">
        <v>45291</v>
      </c>
      <c r="C32" s="31">
        <v>14168873.819999998</v>
      </c>
      <c r="D32" s="31">
        <v>575368.63</v>
      </c>
      <c r="E32" s="31">
        <v>648294.0499999999</v>
      </c>
      <c r="F32" s="31">
        <v>1223662.68</v>
      </c>
      <c r="G32" s="94">
        <f t="shared" si="0"/>
        <v>0</v>
      </c>
      <c r="H32" s="113">
        <f t="shared" si="1"/>
        <v>122138.23783620866</v>
      </c>
      <c r="I32" s="91">
        <f t="shared" si="2"/>
        <v>1223662.6800000002</v>
      </c>
      <c r="J32" s="91">
        <f t="shared" si="3"/>
        <v>526155.8121637913</v>
      </c>
      <c r="K32" s="91">
        <v>697506.8678362088</v>
      </c>
      <c r="L32" s="91">
        <v>13279167.520218574</v>
      </c>
      <c r="M32" s="91">
        <v>0</v>
      </c>
      <c r="N32" s="3"/>
      <c r="O32" s="86">
        <f>VLOOKUP(B32,' 2-Net Present Value 4.48%'!A34:K601,11)</f>
        <v>526155.8121637913</v>
      </c>
      <c r="P32" s="82"/>
      <c r="Q32" s="82"/>
    </row>
    <row r="33" spans="1:17" ht="12.75">
      <c r="A33" s="73">
        <v>2024</v>
      </c>
      <c r="B33" s="85">
        <v>45657</v>
      </c>
      <c r="C33" s="31">
        <v>13569139.589999996</v>
      </c>
      <c r="D33" s="31">
        <v>599734.23</v>
      </c>
      <c r="E33" s="31">
        <v>623928.45</v>
      </c>
      <c r="F33" s="31">
        <v>1223662.68</v>
      </c>
      <c r="G33" s="94">
        <f t="shared" si="0"/>
        <v>1366.7870110489894</v>
      </c>
      <c r="H33" s="113">
        <f t="shared" si="1"/>
        <v>125051.19096702628</v>
      </c>
      <c r="I33" s="91">
        <f t="shared" si="2"/>
        <v>1222295.892988951</v>
      </c>
      <c r="J33" s="91">
        <f t="shared" si="3"/>
        <v>498877.25903297367</v>
      </c>
      <c r="K33" s="91">
        <v>723418.6339559772</v>
      </c>
      <c r="L33" s="91">
        <v>12555748.886262596</v>
      </c>
      <c r="M33" s="91">
        <v>0</v>
      </c>
      <c r="N33" s="3"/>
      <c r="O33" s="86">
        <f>VLOOKUP(B33,' 2-Net Present Value 4.48%'!A35:K602,11)</f>
        <v>498877.25903297367</v>
      </c>
      <c r="P33" s="82"/>
      <c r="Q33" s="82"/>
    </row>
    <row r="34" spans="1:17" ht="12.75">
      <c r="A34" s="73">
        <v>2025</v>
      </c>
      <c r="B34" s="85">
        <v>46022</v>
      </c>
      <c r="C34" s="31">
        <v>12940318.739999996</v>
      </c>
      <c r="D34" s="31">
        <v>628820.8500000001</v>
      </c>
      <c r="E34" s="31">
        <v>594841.83</v>
      </c>
      <c r="F34" s="31">
        <v>1223662.6800000002</v>
      </c>
      <c r="G34" s="94">
        <f t="shared" si="0"/>
        <v>0</v>
      </c>
      <c r="H34" s="113">
        <f t="shared" si="1"/>
        <v>124408.18796510051</v>
      </c>
      <c r="I34" s="91">
        <f t="shared" si="2"/>
        <v>1223662.6800000002</v>
      </c>
      <c r="J34" s="91">
        <f t="shared" si="3"/>
        <v>470433.64203489944</v>
      </c>
      <c r="K34" s="91">
        <v>753229.0379651006</v>
      </c>
      <c r="L34" s="91">
        <v>11802519.848297492</v>
      </c>
      <c r="M34" s="91">
        <v>0</v>
      </c>
      <c r="N34" s="3"/>
      <c r="O34" s="86">
        <f>VLOOKUP(B34,' 2-Net Present Value 4.48%'!A36:K603,11)</f>
        <v>470433.64203489944</v>
      </c>
      <c r="P34" s="82"/>
      <c r="Q34" s="82"/>
    </row>
    <row r="35" spans="1:17" ht="12.75">
      <c r="A35" s="73">
        <v>2026</v>
      </c>
      <c r="B35" s="85">
        <v>46387</v>
      </c>
      <c r="C35" s="31">
        <v>12282869.109999996</v>
      </c>
      <c r="D35" s="31">
        <v>657449.63</v>
      </c>
      <c r="E35" s="31">
        <v>566213.05</v>
      </c>
      <c r="F35" s="31">
        <v>1223662.6800000002</v>
      </c>
      <c r="G35" s="94">
        <f t="shared" si="0"/>
        <v>0</v>
      </c>
      <c r="H35" s="113">
        <f t="shared" si="1"/>
        <v>125317.59033044975</v>
      </c>
      <c r="I35" s="91">
        <f t="shared" si="2"/>
        <v>1223662.68</v>
      </c>
      <c r="J35" s="91">
        <f t="shared" si="3"/>
        <v>440895.4596695503</v>
      </c>
      <c r="K35" s="91">
        <v>782767.2203304496</v>
      </c>
      <c r="L35" s="91">
        <v>11019752.627967045</v>
      </c>
      <c r="M35" s="91">
        <v>0</v>
      </c>
      <c r="N35" s="3"/>
      <c r="O35" s="86">
        <f>VLOOKUP(B35,' 2-Net Present Value 4.48%'!A37:K604,11)</f>
        <v>440895.4596695503</v>
      </c>
      <c r="P35" s="82"/>
      <c r="Q35" s="82"/>
    </row>
    <row r="36" spans="1:17" ht="12.75">
      <c r="A36" s="73">
        <v>2027</v>
      </c>
      <c r="B36" s="85">
        <v>46752</v>
      </c>
      <c r="C36" s="31">
        <v>11595470.069999995</v>
      </c>
      <c r="D36" s="31">
        <v>687399.04</v>
      </c>
      <c r="E36" s="31">
        <v>536263.64</v>
      </c>
      <c r="F36" s="31">
        <v>1223662.6800000002</v>
      </c>
      <c r="G36" s="94">
        <f t="shared" si="0"/>
        <v>0</v>
      </c>
      <c r="H36" s="113">
        <f t="shared" si="1"/>
        <v>126064.7145031133</v>
      </c>
      <c r="I36" s="91">
        <f t="shared" si="2"/>
        <v>1223662.68</v>
      </c>
      <c r="J36" s="91">
        <f t="shared" si="3"/>
        <v>410198.9254968867</v>
      </c>
      <c r="K36" s="91">
        <v>813463.7545031132</v>
      </c>
      <c r="L36" s="91">
        <v>10206288.87346393</v>
      </c>
      <c r="M36" s="91">
        <v>0</v>
      </c>
      <c r="N36" s="3"/>
      <c r="O36" s="86">
        <f>VLOOKUP(B36,' 2-Net Present Value 4.48%'!A38:K605,11)</f>
        <v>410198.9254968867</v>
      </c>
      <c r="P36" s="82"/>
      <c r="Q36" s="82"/>
    </row>
    <row r="37" spans="1:17" ht="12.75">
      <c r="A37" s="73">
        <v>2028</v>
      </c>
      <c r="B37" s="85">
        <v>47118</v>
      </c>
      <c r="C37" s="31">
        <v>10878210.849999992</v>
      </c>
      <c r="D37" s="31">
        <v>717259.22</v>
      </c>
      <c r="E37" s="31">
        <v>506403.46</v>
      </c>
      <c r="F37" s="31">
        <v>1223662.68</v>
      </c>
      <c r="G37" s="94">
        <f t="shared" si="0"/>
        <v>1036.622341628652</v>
      </c>
      <c r="H37" s="113">
        <f t="shared" si="1"/>
        <v>128036.30530548457</v>
      </c>
      <c r="I37" s="91">
        <f t="shared" si="2"/>
        <v>1222626.0576583713</v>
      </c>
      <c r="J37" s="91">
        <f t="shared" si="3"/>
        <v>378367.15469451546</v>
      </c>
      <c r="K37" s="91">
        <v>844258.9029638558</v>
      </c>
      <c r="L37" s="91">
        <v>9362029.970500076</v>
      </c>
      <c r="M37" s="91">
        <v>0</v>
      </c>
      <c r="N37" s="3"/>
      <c r="O37" s="86">
        <f>VLOOKUP(B37,' 2-Net Present Value 4.48%'!A39:K606,11)</f>
        <v>378367.15469451546</v>
      </c>
      <c r="P37" s="82"/>
      <c r="Q37" s="82"/>
    </row>
    <row r="38" spans="1:17" ht="12.75">
      <c r="A38" s="73">
        <v>2029</v>
      </c>
      <c r="B38" s="85">
        <v>47483</v>
      </c>
      <c r="C38" s="31">
        <v>10126770.069999993</v>
      </c>
      <c r="D38" s="31">
        <v>751440.78</v>
      </c>
      <c r="E38" s="31">
        <v>472221.89999999997</v>
      </c>
      <c r="F38" s="31">
        <v>1223662.68</v>
      </c>
      <c r="G38" s="94">
        <f t="shared" si="0"/>
        <v>0</v>
      </c>
      <c r="H38" s="113">
        <f t="shared" si="1"/>
        <v>127031.24117816833</v>
      </c>
      <c r="I38" s="91">
        <f t="shared" si="2"/>
        <v>1223662.68</v>
      </c>
      <c r="J38" s="91">
        <f t="shared" si="3"/>
        <v>345190.65882183163</v>
      </c>
      <c r="K38" s="91">
        <v>878472.0211781684</v>
      </c>
      <c r="L38" s="91">
        <v>8483557.949321907</v>
      </c>
      <c r="M38" s="91">
        <v>0</v>
      </c>
      <c r="N38" s="3"/>
      <c r="O38" s="86">
        <f>VLOOKUP(B38,' 2-Net Present Value 4.48%'!A40:K607,11)</f>
        <v>345190.65882183163</v>
      </c>
      <c r="P38" s="82"/>
      <c r="Q38" s="82"/>
    </row>
    <row r="39" spans="1:17" ht="12.75">
      <c r="A39" s="73">
        <v>2030</v>
      </c>
      <c r="B39" s="85">
        <v>47848</v>
      </c>
      <c r="C39" s="31">
        <v>9341039.949999992</v>
      </c>
      <c r="D39" s="31">
        <v>785730.1199999999</v>
      </c>
      <c r="E39" s="31">
        <v>437932.55999999994</v>
      </c>
      <c r="F39" s="31">
        <v>1223662.6799999997</v>
      </c>
      <c r="G39" s="94">
        <f t="shared" si="0"/>
        <v>0</v>
      </c>
      <c r="H39" s="113">
        <f t="shared" si="1"/>
        <v>127191.5379506952</v>
      </c>
      <c r="I39" s="91">
        <f t="shared" si="2"/>
        <v>1223662.6800000002</v>
      </c>
      <c r="J39" s="91">
        <f t="shared" si="3"/>
        <v>310741.02204930474</v>
      </c>
      <c r="K39" s="91">
        <v>912921.6579506954</v>
      </c>
      <c r="L39" s="91">
        <v>7570636.291371213</v>
      </c>
      <c r="M39" s="91">
        <v>0</v>
      </c>
      <c r="N39" s="3"/>
      <c r="O39" s="86">
        <f>VLOOKUP(B39,' 2-Net Present Value 4.48%'!A41:K608,11)</f>
        <v>310741.02204930474</v>
      </c>
      <c r="P39" s="82"/>
      <c r="Q39" s="82"/>
    </row>
    <row r="40" spans="1:17" ht="12.75">
      <c r="A40" s="73">
        <v>2031</v>
      </c>
      <c r="B40" s="85">
        <v>48213</v>
      </c>
      <c r="C40" s="31">
        <v>8519435.839999992</v>
      </c>
      <c r="D40" s="31">
        <v>821604.1099999999</v>
      </c>
      <c r="E40" s="31">
        <v>402058.57000000007</v>
      </c>
      <c r="F40" s="31">
        <v>1223662.68</v>
      </c>
      <c r="G40" s="94">
        <f t="shared" si="0"/>
        <v>0</v>
      </c>
      <c r="H40" s="113">
        <f t="shared" si="1"/>
        <v>127118.14120805974</v>
      </c>
      <c r="I40" s="91">
        <f t="shared" si="2"/>
        <v>1223662.68</v>
      </c>
      <c r="J40" s="91">
        <f t="shared" si="3"/>
        <v>274940.4287919403</v>
      </c>
      <c r="K40" s="91">
        <v>948722.2512080596</v>
      </c>
      <c r="L40" s="91">
        <v>6621914.040163154</v>
      </c>
      <c r="M40" s="91">
        <v>0</v>
      </c>
      <c r="N40" s="3"/>
      <c r="O40" s="86">
        <f>VLOOKUP(B40,' 2-Net Present Value 4.48%'!A42:K609,11)</f>
        <v>274940.4287919403</v>
      </c>
      <c r="P40" s="82"/>
      <c r="Q40" s="82"/>
    </row>
    <row r="41" spans="1:17" ht="12.75">
      <c r="A41" s="73">
        <v>2032</v>
      </c>
      <c r="B41" s="85">
        <v>48579</v>
      </c>
      <c r="C41" s="31">
        <v>7661377.559999994</v>
      </c>
      <c r="D41" s="31">
        <v>858058.2800000003</v>
      </c>
      <c r="E41" s="31">
        <v>365604.39999999997</v>
      </c>
      <c r="F41" s="31">
        <v>1223662.6800000002</v>
      </c>
      <c r="G41" s="94">
        <f t="shared" si="0"/>
        <v>651.5000937441364</v>
      </c>
      <c r="H41" s="113">
        <f t="shared" si="1"/>
        <v>127806.86578347467</v>
      </c>
      <c r="I41" s="91">
        <f t="shared" si="2"/>
        <v>1223011.179906256</v>
      </c>
      <c r="J41" s="91">
        <f t="shared" si="3"/>
        <v>237797.5342165253</v>
      </c>
      <c r="K41" s="91">
        <v>985213.6456897306</v>
      </c>
      <c r="L41" s="91">
        <v>5636700.394473422</v>
      </c>
      <c r="M41" s="91">
        <v>0</v>
      </c>
      <c r="N41" s="3"/>
      <c r="O41" s="86">
        <f>VLOOKUP(B41,' 2-Net Present Value 4.48%'!A43:K610,11)</f>
        <v>237797.5342165253</v>
      </c>
      <c r="P41" s="82"/>
      <c r="Q41" s="82"/>
    </row>
    <row r="42" spans="1:17" ht="12.75">
      <c r="A42" s="73">
        <v>2033</v>
      </c>
      <c r="B42" s="85">
        <v>48944</v>
      </c>
      <c r="C42" s="31">
        <v>6763021.759999994</v>
      </c>
      <c r="D42" s="31">
        <v>898355.7999999999</v>
      </c>
      <c r="E42" s="31">
        <v>325306.88</v>
      </c>
      <c r="F42" s="31">
        <v>1223662.68</v>
      </c>
      <c r="G42" s="94">
        <f t="shared" si="0"/>
        <v>0</v>
      </c>
      <c r="H42" s="113">
        <f t="shared" si="1"/>
        <v>126206.53214783457</v>
      </c>
      <c r="I42" s="91">
        <f t="shared" si="2"/>
        <v>1223662.68</v>
      </c>
      <c r="J42" s="91">
        <f t="shared" si="3"/>
        <v>199100.34785216543</v>
      </c>
      <c r="K42" s="91">
        <v>1024562.3321478345</v>
      </c>
      <c r="L42" s="91">
        <v>4612138.062325588</v>
      </c>
      <c r="M42" s="91">
        <v>0</v>
      </c>
      <c r="N42" s="3"/>
      <c r="O42" s="86">
        <f>VLOOKUP(B42,' 2-Net Present Value 4.48%'!A44:K611,11)</f>
        <v>199100.34785216543</v>
      </c>
      <c r="P42" s="82"/>
      <c r="Q42" s="82"/>
    </row>
    <row r="43" spans="1:17" ht="12.75">
      <c r="A43" s="73">
        <v>2034</v>
      </c>
      <c r="B43" s="85">
        <v>49309</v>
      </c>
      <c r="C43" s="31">
        <v>5823581.979999993</v>
      </c>
      <c r="D43" s="31">
        <v>939439.78</v>
      </c>
      <c r="E43" s="31">
        <v>284222.9</v>
      </c>
      <c r="F43" s="31">
        <v>1223662.6800000002</v>
      </c>
      <c r="G43" s="94">
        <f t="shared" si="0"/>
        <v>0</v>
      </c>
      <c r="H43" s="113">
        <f t="shared" si="1"/>
        <v>125301.17974483952</v>
      </c>
      <c r="I43" s="91">
        <f t="shared" si="2"/>
        <v>1223662.68</v>
      </c>
      <c r="J43" s="91">
        <f t="shared" si="3"/>
        <v>158921.7202551605</v>
      </c>
      <c r="K43" s="91">
        <v>1064740.9597448395</v>
      </c>
      <c r="L43" s="91">
        <v>3547397.1025807494</v>
      </c>
      <c r="M43" s="91">
        <v>0</v>
      </c>
      <c r="N43" s="3"/>
      <c r="O43" s="86">
        <f>VLOOKUP(B43,' 2-Net Present Value 4.48%'!A45:K612,11)</f>
        <v>158921.7202551605</v>
      </c>
      <c r="P43" s="82"/>
      <c r="Q43" s="82"/>
    </row>
    <row r="44" spans="1:17" ht="12.75">
      <c r="A44" s="73">
        <v>2035</v>
      </c>
      <c r="B44" s="85">
        <v>49674</v>
      </c>
      <c r="C44" s="31">
        <v>4841155.949999993</v>
      </c>
      <c r="D44" s="31">
        <v>982426.0300000001</v>
      </c>
      <c r="E44" s="31">
        <v>241236.65000000002</v>
      </c>
      <c r="F44" s="31">
        <v>1223662.6800000002</v>
      </c>
      <c r="G44" s="94">
        <f t="shared" si="0"/>
        <v>0</v>
      </c>
      <c r="H44" s="113">
        <f t="shared" si="1"/>
        <v>124069.17852654561</v>
      </c>
      <c r="I44" s="91">
        <f t="shared" si="2"/>
        <v>1223662.6800000002</v>
      </c>
      <c r="J44" s="91">
        <f t="shared" si="3"/>
        <v>117167.47147345441</v>
      </c>
      <c r="K44" s="91">
        <v>1106495.2085265457</v>
      </c>
      <c r="L44" s="91">
        <v>2440901.894054204</v>
      </c>
      <c r="M44" s="91">
        <v>0</v>
      </c>
      <c r="N44" s="3"/>
      <c r="O44" s="86">
        <f>VLOOKUP(B44,' 2-Net Present Value 4.48%'!A46:K613,11)</f>
        <v>117167.47147345441</v>
      </c>
      <c r="P44" s="82"/>
      <c r="Q44" s="82"/>
    </row>
    <row r="45" spans="1:17" ht="12.75">
      <c r="A45" s="73">
        <v>2036</v>
      </c>
      <c r="B45" s="85">
        <v>50040</v>
      </c>
      <c r="C45" s="31">
        <v>3814360.4199999925</v>
      </c>
      <c r="D45" s="31">
        <v>1026795.53</v>
      </c>
      <c r="E45" s="31">
        <v>196867.14999999997</v>
      </c>
      <c r="F45" s="31">
        <v>1223662.68</v>
      </c>
      <c r="G45" s="94">
        <f t="shared" si="0"/>
        <v>202.27230060566217</v>
      </c>
      <c r="H45" s="113">
        <f t="shared" si="1"/>
        <v>123037.7602788928</v>
      </c>
      <c r="I45" s="91">
        <f t="shared" si="2"/>
        <v>1223460.4076993943</v>
      </c>
      <c r="J45" s="91">
        <f t="shared" si="3"/>
        <v>73829.38972110716</v>
      </c>
      <c r="K45" s="91">
        <v>1149631.017978287</v>
      </c>
      <c r="L45" s="91">
        <v>1291270.8760759176</v>
      </c>
      <c r="M45" s="91">
        <v>0</v>
      </c>
      <c r="N45" s="3"/>
      <c r="O45" s="86">
        <f>VLOOKUP(B45,' 2-Net Present Value 4.48%'!A47:K614,11)</f>
        <v>73829.38972110716</v>
      </c>
      <c r="P45" s="82"/>
      <c r="Q45" s="82"/>
    </row>
    <row r="46" spans="1:17" ht="12.75">
      <c r="A46" s="73">
        <v>2037</v>
      </c>
      <c r="B46" s="85">
        <v>50405</v>
      </c>
      <c r="C46" s="31">
        <v>2739923.5099999923</v>
      </c>
      <c r="D46" s="31">
        <v>1074436.9100000001</v>
      </c>
      <c r="E46" s="31">
        <v>149225.77</v>
      </c>
      <c r="F46" s="31">
        <v>1223662.6800000002</v>
      </c>
      <c r="G46" s="94">
        <f t="shared" si="0"/>
        <v>0</v>
      </c>
      <c r="H46" s="113">
        <f t="shared" si="1"/>
        <v>120533.20397865641</v>
      </c>
      <c r="I46" s="91">
        <f t="shared" si="2"/>
        <v>1223662.6799999997</v>
      </c>
      <c r="J46" s="91">
        <f t="shared" si="3"/>
        <v>28692.566021343577</v>
      </c>
      <c r="K46" s="91">
        <v>1194970.1139786562</v>
      </c>
      <c r="L46" s="91">
        <v>96300.76209726144</v>
      </c>
      <c r="M46" s="91">
        <v>0</v>
      </c>
      <c r="N46" s="3"/>
      <c r="O46" s="86">
        <f>VLOOKUP(B46,' 2-Net Present Value 4.48%'!A48:K615,11)</f>
        <v>28692.566021343577</v>
      </c>
      <c r="P46" s="82"/>
      <c r="Q46" s="82"/>
    </row>
    <row r="47" spans="1:17" ht="12.75">
      <c r="A47" s="73">
        <v>2038</v>
      </c>
      <c r="B47" s="85">
        <v>50770</v>
      </c>
      <c r="C47" s="31">
        <v>1616244.4099999922</v>
      </c>
      <c r="D47" s="31">
        <v>1123679.1</v>
      </c>
      <c r="E47" s="31">
        <v>99983.58</v>
      </c>
      <c r="F47" s="31">
        <v>1223662.6800000002</v>
      </c>
      <c r="G47" s="94">
        <f t="shared" si="0"/>
        <v>1127046.800408987</v>
      </c>
      <c r="H47" s="113">
        <f t="shared" si="1"/>
        <v>99668.46250624841</v>
      </c>
      <c r="I47" s="91">
        <f t="shared" si="2"/>
        <v>96615.87959101303</v>
      </c>
      <c r="J47" s="91">
        <f t="shared" si="3"/>
        <v>315.11749375159434</v>
      </c>
      <c r="K47" s="91">
        <v>96300.76209726144</v>
      </c>
      <c r="L47" s="91">
        <v>0</v>
      </c>
      <c r="M47" s="91">
        <v>0</v>
      </c>
      <c r="N47" s="3"/>
      <c r="O47" s="86">
        <f>VLOOKUP(B47,' 2-Net Present Value 4.48%'!A49:K616,11)</f>
        <v>315.11749375159434</v>
      </c>
      <c r="P47" s="82"/>
      <c r="Q47" s="82"/>
    </row>
    <row r="48" spans="1:17" ht="12.75">
      <c r="A48" s="73">
        <v>2039</v>
      </c>
      <c r="B48" s="85">
        <v>51135</v>
      </c>
      <c r="C48" s="31">
        <v>441039.06999999227</v>
      </c>
      <c r="D48" s="31">
        <v>1175205.3399999999</v>
      </c>
      <c r="E48" s="31">
        <v>48457.34</v>
      </c>
      <c r="F48" s="31">
        <v>1223662.68</v>
      </c>
      <c r="G48" s="94">
        <f t="shared" si="0"/>
        <v>1223662.68</v>
      </c>
      <c r="H48" s="113">
        <f t="shared" si="1"/>
        <v>48457.34</v>
      </c>
      <c r="I48" s="91">
        <f t="shared" si="2"/>
        <v>0</v>
      </c>
      <c r="J48" s="91">
        <f t="shared" si="3"/>
        <v>0</v>
      </c>
      <c r="K48" s="91">
        <v>0</v>
      </c>
      <c r="L48" s="91">
        <v>0</v>
      </c>
      <c r="M48" s="91">
        <v>0</v>
      </c>
      <c r="N48" s="3"/>
      <c r="O48" s="86">
        <f>VLOOKUP(B48,' 2-Net Present Value 4.48%'!A50:K617,11)</f>
        <v>0</v>
      </c>
      <c r="P48" s="82"/>
      <c r="Q48" s="82"/>
    </row>
    <row r="49" spans="1:17" ht="12.75">
      <c r="A49" s="73">
        <v>2040</v>
      </c>
      <c r="B49" s="85">
        <v>51501</v>
      </c>
      <c r="C49" s="31">
        <v>-7.777998689562082E-09</v>
      </c>
      <c r="D49" s="31">
        <v>441039.07</v>
      </c>
      <c r="E49" s="31">
        <v>4466.929999999903</v>
      </c>
      <c r="F49" s="31">
        <v>445505.9999999999</v>
      </c>
      <c r="G49" s="94">
        <f t="shared" si="0"/>
        <v>445506</v>
      </c>
      <c r="H49" s="113">
        <f t="shared" si="1"/>
        <v>4466.929999999903</v>
      </c>
      <c r="I49" s="91">
        <f t="shared" si="2"/>
        <v>-9.802496086734107E-11</v>
      </c>
      <c r="J49" s="91">
        <f t="shared" si="3"/>
        <v>3.1674459391499814E-13</v>
      </c>
      <c r="K49" s="91">
        <v>-9.834170546125606E-11</v>
      </c>
      <c r="L49" s="91">
        <v>9.834170546125606E-11</v>
      </c>
      <c r="M49" s="91">
        <v>0</v>
      </c>
      <c r="N49" s="3"/>
      <c r="O49" s="86">
        <f>VLOOKUP(B49,' 2-Net Present Value 4.48%'!A51:K618,11)</f>
        <v>3.1674459391499814E-13</v>
      </c>
      <c r="P49" s="82"/>
      <c r="Q49" s="82"/>
    </row>
    <row r="50" spans="1:17" ht="12.75">
      <c r="A50" s="73">
        <v>2041</v>
      </c>
      <c r="B50" s="85">
        <v>51866</v>
      </c>
      <c r="C50" s="31">
        <v>-7.777998689562082E-09</v>
      </c>
      <c r="D50" s="31">
        <v>0</v>
      </c>
      <c r="E50" s="31">
        <v>-3.8889993447810403E-10</v>
      </c>
      <c r="F50" s="31">
        <v>-3.8889993447810403E-10</v>
      </c>
      <c r="G50" s="94">
        <f t="shared" si="0"/>
        <v>0</v>
      </c>
      <c r="H50" s="113">
        <f t="shared" si="1"/>
        <v>-3.996973711042579E-10</v>
      </c>
      <c r="I50" s="91">
        <f t="shared" si="2"/>
        <v>-3.8889993447810414E-10</v>
      </c>
      <c r="J50" s="91">
        <f t="shared" si="3"/>
        <v>1.079743662615387E-11</v>
      </c>
      <c r="K50" s="91">
        <v>-3.99697371104258E-10</v>
      </c>
      <c r="L50" s="91">
        <v>4.98039076565514E-10</v>
      </c>
      <c r="M50" s="91">
        <v>0</v>
      </c>
      <c r="N50" s="3"/>
      <c r="O50" s="86">
        <f>VLOOKUP(B50,' 2-Net Present Value 4.48%'!A52:K619,11)</f>
        <v>1.079743662615387E-11</v>
      </c>
      <c r="P50" s="82"/>
      <c r="Q50" s="82"/>
    </row>
    <row r="51" spans="1:17" ht="12.75">
      <c r="A51" s="73">
        <v>2042</v>
      </c>
      <c r="B51" s="85">
        <v>52231</v>
      </c>
      <c r="C51" s="31">
        <v>-7.777998689562082E-09</v>
      </c>
      <c r="D51" s="31">
        <v>0</v>
      </c>
      <c r="E51" s="31">
        <v>-3.8889993447810403E-10</v>
      </c>
      <c r="F51" s="31">
        <v>-3.8889993447810403E-10</v>
      </c>
      <c r="G51" s="94">
        <f t="shared" si="0"/>
        <v>0</v>
      </c>
      <c r="H51" s="113">
        <f t="shared" si="1"/>
        <v>-4.153716656993306E-10</v>
      </c>
      <c r="I51" s="91">
        <f t="shared" si="2"/>
        <v>-3.888999344781042E-10</v>
      </c>
      <c r="J51" s="91">
        <f t="shared" si="3"/>
        <v>2.6471731221226593E-11</v>
      </c>
      <c r="K51" s="91">
        <v>-4.1537166569933076E-10</v>
      </c>
      <c r="L51" s="91">
        <v>9.134107422648449E-10</v>
      </c>
      <c r="M51" s="91">
        <v>0</v>
      </c>
      <c r="N51" s="3"/>
      <c r="O51" s="86">
        <f>VLOOKUP(B51,' 2-Net Present Value 4.48%'!A53:K620,11)</f>
        <v>2.6471731221226593E-11</v>
      </c>
      <c r="P51" s="82"/>
      <c r="Q51" s="82"/>
    </row>
    <row r="52" spans="1:17" ht="12.75">
      <c r="A52" s="73">
        <v>2043</v>
      </c>
      <c r="B52" s="85">
        <v>52596</v>
      </c>
      <c r="C52" s="31">
        <v>-7.777998689562082E-09</v>
      </c>
      <c r="D52" s="31">
        <v>0</v>
      </c>
      <c r="E52" s="31">
        <v>-3.8889993447810403E-10</v>
      </c>
      <c r="F52" s="31">
        <v>-3.8889993447810403E-10</v>
      </c>
      <c r="G52" s="94">
        <f t="shared" si="0"/>
        <v>0</v>
      </c>
      <c r="H52" s="113">
        <f t="shared" si="1"/>
        <v>-4.316606341171867E-10</v>
      </c>
      <c r="I52" s="91">
        <f t="shared" si="2"/>
        <v>-3.888999344781042E-10</v>
      </c>
      <c r="J52" s="91">
        <f t="shared" si="3"/>
        <v>4.2760699639082694E-11</v>
      </c>
      <c r="K52" s="91">
        <v>-4.3166063411718686E-10</v>
      </c>
      <c r="L52" s="91">
        <v>1.3450713763820317E-09</v>
      </c>
      <c r="M52" s="91">
        <v>0</v>
      </c>
      <c r="N52" s="3"/>
      <c r="O52" s="86">
        <f>VLOOKUP(B52,' 2-Net Present Value 4.48%'!A54:K621,11)</f>
        <v>4.2760699639082694E-11</v>
      </c>
      <c r="P52" s="82"/>
      <c r="Q52" s="82"/>
    </row>
    <row r="53" spans="1:17" ht="12.75">
      <c r="A53" s="73">
        <v>2044</v>
      </c>
      <c r="B53" s="85">
        <v>52962</v>
      </c>
      <c r="C53" s="31">
        <v>-7.777998689562082E-09</v>
      </c>
      <c r="D53" s="31">
        <v>0</v>
      </c>
      <c r="E53" s="31">
        <v>-3.8996541375064677E-10</v>
      </c>
      <c r="F53" s="31">
        <v>-3.8996541375064677E-10</v>
      </c>
      <c r="G53" s="94">
        <f t="shared" si="0"/>
        <v>1.6359038137544118E-13</v>
      </c>
      <c r="H53" s="113">
        <f t="shared" si="1"/>
        <v>-4.496759029526581E-10</v>
      </c>
      <c r="I53" s="91">
        <f t="shared" si="2"/>
        <v>-3.901290041320222E-10</v>
      </c>
      <c r="J53" s="91">
        <f t="shared" si="3"/>
        <v>5.971048920201132E-11</v>
      </c>
      <c r="K53" s="91">
        <v>-4.4983949333403353E-10</v>
      </c>
      <c r="L53" s="91">
        <v>1.7949108697160652E-09</v>
      </c>
      <c r="M53" s="91">
        <v>0</v>
      </c>
      <c r="N53" s="3"/>
      <c r="O53" s="86">
        <f>VLOOKUP(B53,' 2-Net Present Value 4.48%'!A55:K622,11)</f>
        <v>5.971048920201132E-11</v>
      </c>
      <c r="P53" s="82"/>
      <c r="Q53" s="82"/>
    </row>
    <row r="54" spans="1:17" ht="12.75">
      <c r="A54" s="73">
        <v>2045</v>
      </c>
      <c r="B54" s="85">
        <v>53327</v>
      </c>
      <c r="C54" s="31">
        <v>-7.777998689562082E-09</v>
      </c>
      <c r="D54" s="31">
        <v>0</v>
      </c>
      <c r="E54" s="31">
        <v>-3.8889993447810403E-10</v>
      </c>
      <c r="F54" s="31">
        <v>-3.8889993447810403E-10</v>
      </c>
      <c r="G54" s="94">
        <f t="shared" si="0"/>
        <v>0</v>
      </c>
      <c r="H54" s="113">
        <f t="shared" si="1"/>
        <v>-4.662290193059413E-10</v>
      </c>
      <c r="I54" s="91">
        <f t="shared" si="2"/>
        <v>-3.8889993447810414E-10</v>
      </c>
      <c r="J54" s="91">
        <f t="shared" si="3"/>
        <v>7.732908482783726E-11</v>
      </c>
      <c r="K54" s="91">
        <v>-4.662290193059414E-10</v>
      </c>
      <c r="L54" s="91">
        <v>2.261139889022006E-09</v>
      </c>
      <c r="M54" s="91">
        <v>0</v>
      </c>
      <c r="N54" s="3"/>
      <c r="O54" s="86">
        <f>VLOOKUP(B54,' 2-Net Present Value 4.48%'!A56:K623,11)</f>
        <v>7.732908482783726E-11</v>
      </c>
      <c r="P54" s="82"/>
      <c r="Q54" s="82"/>
    </row>
    <row r="55" spans="1:17" ht="12.75">
      <c r="A55" s="73">
        <v>2046</v>
      </c>
      <c r="B55" s="85">
        <v>53692</v>
      </c>
      <c r="C55" s="31">
        <v>-7.777998689562082E-09</v>
      </c>
      <c r="D55" s="31">
        <v>0</v>
      </c>
      <c r="E55" s="31">
        <v>-3.8889993447810403E-10</v>
      </c>
      <c r="F55" s="31">
        <v>-3.8889993447810403E-10</v>
      </c>
      <c r="G55" s="94">
        <f t="shared" si="0"/>
        <v>0</v>
      </c>
      <c r="H55" s="113">
        <f t="shared" si="1"/>
        <v>-4.845123794821257E-10</v>
      </c>
      <c r="I55" s="91">
        <f t="shared" si="2"/>
        <v>-3.8889993447810403E-10</v>
      </c>
      <c r="J55" s="91">
        <f t="shared" si="3"/>
        <v>9.561244500402163E-11</v>
      </c>
      <c r="K55" s="91">
        <v>-4.845123794821257E-10</v>
      </c>
      <c r="L55" s="91">
        <v>2.7456522685041323E-09</v>
      </c>
      <c r="M55" s="91">
        <v>0</v>
      </c>
      <c r="N55" s="3"/>
      <c r="O55" s="86">
        <f>VLOOKUP(B55,' 2-Net Present Value 4.48%'!A57:K624,11)</f>
        <v>9.561244500402163E-11</v>
      </c>
      <c r="P55" s="82"/>
      <c r="Q55" s="82"/>
    </row>
    <row r="56" spans="1:17" ht="12.75">
      <c r="A56" s="73">
        <v>2047</v>
      </c>
      <c r="B56" s="85">
        <v>54057</v>
      </c>
      <c r="C56" s="31">
        <v>-7.777998689562082E-09</v>
      </c>
      <c r="D56" s="31">
        <v>0</v>
      </c>
      <c r="E56" s="31">
        <v>-3.8889993447810403E-10</v>
      </c>
      <c r="F56" s="31">
        <v>-3.8889993447810403E-10</v>
      </c>
      <c r="G56" s="94">
        <f t="shared" si="0"/>
        <v>0</v>
      </c>
      <c r="H56" s="113">
        <f t="shared" si="1"/>
        <v>-5.035127290465504E-10</v>
      </c>
      <c r="I56" s="91">
        <f t="shared" si="2"/>
        <v>-3.888999344781042E-10</v>
      </c>
      <c r="J56" s="91">
        <f t="shared" si="3"/>
        <v>1.1461279456844639E-10</v>
      </c>
      <c r="K56" s="91">
        <v>-5.035127290465506E-10</v>
      </c>
      <c r="L56" s="91">
        <v>3.249164997550683E-09</v>
      </c>
      <c r="M56" s="91">
        <v>0</v>
      </c>
      <c r="N56" s="3"/>
      <c r="O56" s="86">
        <f>VLOOKUP(B56,' 2-Net Present Value 4.48%'!A58:K625,11)</f>
        <v>1.1461279456844639E-10</v>
      </c>
      <c r="P56" s="82"/>
      <c r="Q56" s="82"/>
    </row>
    <row r="57" spans="1:17" ht="12.75">
      <c r="A57" s="73">
        <v>2048</v>
      </c>
      <c r="B57" s="85">
        <v>54423</v>
      </c>
      <c r="C57" s="31">
        <v>-7.777998689562082E-09</v>
      </c>
      <c r="D57" s="31">
        <v>0</v>
      </c>
      <c r="E57" s="31">
        <v>-3.8996541375064677E-10</v>
      </c>
      <c r="F57" s="31">
        <v>-3.8996541375064677E-10</v>
      </c>
      <c r="G57" s="94">
        <f t="shared" si="0"/>
        <v>3.68175239174215E-13</v>
      </c>
      <c r="H57" s="113">
        <f t="shared" si="1"/>
        <v>-5.24349376049153E-10</v>
      </c>
      <c r="I57" s="91">
        <f t="shared" si="2"/>
        <v>-3.90333588989821E-10</v>
      </c>
      <c r="J57" s="91">
        <f t="shared" si="3"/>
        <v>1.343839622985063E-10</v>
      </c>
      <c r="K57" s="91">
        <v>-5.247175512883273E-10</v>
      </c>
      <c r="L57" s="91">
        <v>3.773882548839011E-09</v>
      </c>
      <c r="M57" s="91">
        <v>0</v>
      </c>
      <c r="N57" s="3"/>
      <c r="O57" s="86">
        <f>VLOOKUP(B57,' 2-Net Present Value 4.48%'!A59:K626,11)</f>
        <v>1.343839622985063E-10</v>
      </c>
      <c r="P57" s="82"/>
      <c r="Q57" s="82"/>
    </row>
    <row r="58" spans="1:17" ht="12.75">
      <c r="A58" s="73">
        <v>2049</v>
      </c>
      <c r="B58" s="85">
        <v>54788</v>
      </c>
      <c r="C58" s="31">
        <v>-7.777998689562082E-09</v>
      </c>
      <c r="D58" s="31">
        <v>0</v>
      </c>
      <c r="E58" s="31">
        <v>-3.8889993447810403E-10</v>
      </c>
      <c r="F58" s="31">
        <v>-3.8889993447810403E-10</v>
      </c>
      <c r="G58" s="94">
        <f t="shared" si="0"/>
        <v>0</v>
      </c>
      <c r="H58" s="113">
        <f t="shared" si="1"/>
        <v>-5.438351967200722E-10</v>
      </c>
      <c r="I58" s="91">
        <f t="shared" si="2"/>
        <v>-3.8889993447810414E-10</v>
      </c>
      <c r="J58" s="91">
        <f t="shared" si="3"/>
        <v>1.5493526224196817E-10</v>
      </c>
      <c r="K58" s="91">
        <v>-5.438351967200723E-10</v>
      </c>
      <c r="L58" s="91">
        <v>4.317717745559083E-09</v>
      </c>
      <c r="M58" s="91">
        <v>0</v>
      </c>
      <c r="N58" s="3"/>
      <c r="O58" s="86">
        <f>VLOOKUP(B58,' 2-Net Present Value 4.48%'!A60:K627,11)</f>
        <v>1.5493526224196817E-10</v>
      </c>
      <c r="P58" s="82"/>
      <c r="Q58" s="82"/>
    </row>
    <row r="59" spans="1:17" ht="12.75">
      <c r="A59" s="73">
        <v>2050</v>
      </c>
      <c r="B59" s="85">
        <v>55153</v>
      </c>
      <c r="C59" s="31">
        <v>-7.777998689562082E-09</v>
      </c>
      <c r="D59" s="31">
        <v>0</v>
      </c>
      <c r="E59" s="31">
        <v>-3.8889993447810403E-10</v>
      </c>
      <c r="F59" s="31">
        <v>-3.8889993447810403E-10</v>
      </c>
      <c r="G59" s="94">
        <f t="shared" si="0"/>
        <v>0</v>
      </c>
      <c r="H59" s="113">
        <f t="shared" si="1"/>
        <v>-5.651619146342019E-10</v>
      </c>
      <c r="I59" s="91">
        <f t="shared" si="2"/>
        <v>-3.8889993447810414E-10</v>
      </c>
      <c r="J59" s="91">
        <f t="shared" si="3"/>
        <v>1.762619801560979E-10</v>
      </c>
      <c r="K59" s="91">
        <v>-5.65161914634202E-10</v>
      </c>
      <c r="L59" s="91">
        <v>4.882879660193284E-09</v>
      </c>
      <c r="M59" s="91">
        <v>0</v>
      </c>
      <c r="N59" s="3"/>
      <c r="O59" s="86">
        <f>VLOOKUP(B59,' 2-Net Present Value 4.48%'!A61:K628,11)</f>
        <v>1.762619801560979E-10</v>
      </c>
      <c r="P59" s="82"/>
      <c r="Q59" s="82"/>
    </row>
    <row r="60" spans="1:17" ht="12.75">
      <c r="A60" s="73">
        <v>2051</v>
      </c>
      <c r="B60" s="85">
        <v>55518</v>
      </c>
      <c r="C60" s="31">
        <v>-7.777998689562082E-09</v>
      </c>
      <c r="D60" s="31">
        <v>0</v>
      </c>
      <c r="E60" s="31">
        <v>-3.8889993447810403E-10</v>
      </c>
      <c r="F60" s="31">
        <v>-3.8889993447810403E-10</v>
      </c>
      <c r="G60" s="94">
        <f t="shared" si="0"/>
        <v>0</v>
      </c>
      <c r="H60" s="113">
        <f t="shared" si="1"/>
        <v>-5.873249684451842E-10</v>
      </c>
      <c r="I60" s="91">
        <f t="shared" si="2"/>
        <v>-3.8889993447810414E-10</v>
      </c>
      <c r="J60" s="91">
        <f t="shared" si="3"/>
        <v>1.9842503396708015E-10</v>
      </c>
      <c r="K60" s="91">
        <v>-5.873249684451843E-10</v>
      </c>
      <c r="L60" s="91">
        <v>5.4702046286384695E-09</v>
      </c>
      <c r="M60" s="91">
        <v>0</v>
      </c>
      <c r="N60" s="3"/>
      <c r="O60" s="86">
        <f>VLOOKUP(B60,' 2-Net Present Value 4.48%'!A62:K629,11)</f>
        <v>1.9842503396708015E-10</v>
      </c>
      <c r="P60" s="82"/>
      <c r="Q60" s="82"/>
    </row>
    <row r="61" spans="1:17" ht="12.75">
      <c r="A61" s="73">
        <v>2052</v>
      </c>
      <c r="B61" s="85">
        <v>55884</v>
      </c>
      <c r="C61" s="31">
        <v>-7.777998689562082E-09</v>
      </c>
      <c r="D61" s="31">
        <v>0</v>
      </c>
      <c r="E61" s="31">
        <v>-3.8463801738793304E-10</v>
      </c>
      <c r="F61" s="31">
        <v>-3.8463801738793304E-10</v>
      </c>
      <c r="G61" s="94">
        <f t="shared" si="0"/>
        <v>2.1319863676005828E-10</v>
      </c>
      <c r="H61" s="113">
        <f t="shared" si="1"/>
        <v>-3.8463801738793304E-10</v>
      </c>
      <c r="I61" s="91">
        <f aca="true" t="shared" si="4" ref="I61:I71">J61+K61+M61</f>
        <v>-5.978366541479913E-10</v>
      </c>
      <c r="J61" s="91">
        <f t="shared" si="3"/>
        <v>0</v>
      </c>
      <c r="K61" s="91">
        <v>-5.978366541479913E-10</v>
      </c>
      <c r="L61" s="91">
        <v>6.068041282786459E-09</v>
      </c>
      <c r="M61" s="91">
        <v>0</v>
      </c>
      <c r="N61" s="3"/>
      <c r="O61" s="86"/>
      <c r="P61" s="82"/>
      <c r="Q61" s="82"/>
    </row>
    <row r="62" spans="1:17" ht="12.75">
      <c r="A62" s="73">
        <v>2053</v>
      </c>
      <c r="B62" s="85">
        <v>56249</v>
      </c>
      <c r="C62" s="31">
        <v>-7.777998689562082E-09</v>
      </c>
      <c r="D62" s="31">
        <v>0</v>
      </c>
      <c r="E62" s="31">
        <v>-3.835725381153903E-10</v>
      </c>
      <c r="F62" s="31">
        <v>-3.835725381153903E-10</v>
      </c>
      <c r="G62" s="94">
        <f t="shared" si="0"/>
        <v>2.1356708936275829E-10</v>
      </c>
      <c r="H62" s="113">
        <f t="shared" si="1"/>
        <v>-3.835725381153903E-10</v>
      </c>
      <c r="I62" s="91">
        <f t="shared" si="4"/>
        <v>-5.971396274781486E-10</v>
      </c>
      <c r="J62" s="91">
        <f t="shared" si="3"/>
        <v>0</v>
      </c>
      <c r="K62" s="91">
        <v>-5.971396274781486E-10</v>
      </c>
      <c r="L62" s="91">
        <v>6.665180910264605E-09</v>
      </c>
      <c r="M62" s="91">
        <v>0</v>
      </c>
      <c r="N62" s="3"/>
      <c r="O62" s="86"/>
      <c r="P62" s="82"/>
      <c r="Q62" s="82"/>
    </row>
    <row r="63" spans="1:17" ht="12.75">
      <c r="A63" s="73">
        <v>2054</v>
      </c>
      <c r="B63" s="85">
        <v>56614</v>
      </c>
      <c r="C63" s="31">
        <v>-7.777998689562082E-09</v>
      </c>
      <c r="D63" s="31">
        <v>0</v>
      </c>
      <c r="E63" s="31">
        <v>-3.835725381153903E-10</v>
      </c>
      <c r="F63" s="31">
        <v>-3.835725381153903E-10</v>
      </c>
      <c r="G63" s="94">
        <f t="shared" si="0"/>
        <v>2.1356708936275829E-10</v>
      </c>
      <c r="H63" s="113">
        <f t="shared" si="1"/>
        <v>-3.835725381153903E-10</v>
      </c>
      <c r="I63" s="91">
        <f t="shared" si="4"/>
        <v>-5.971396274781486E-10</v>
      </c>
      <c r="J63" s="91">
        <f t="shared" si="3"/>
        <v>0</v>
      </c>
      <c r="K63" s="91">
        <v>-5.971396274781486E-10</v>
      </c>
      <c r="L63" s="91">
        <v>7.262320537742751E-09</v>
      </c>
      <c r="M63" s="91">
        <v>0</v>
      </c>
      <c r="N63" s="3"/>
      <c r="O63" s="86"/>
      <c r="P63" s="82"/>
      <c r="Q63" s="82"/>
    </row>
    <row r="64" spans="1:17" ht="12.75">
      <c r="A64" s="73">
        <v>2055</v>
      </c>
      <c r="B64" s="85">
        <v>56979</v>
      </c>
      <c r="C64" s="31">
        <v>-7.777998689562082E-09</v>
      </c>
      <c r="D64" s="31">
        <v>0</v>
      </c>
      <c r="E64" s="31">
        <v>-3.835725381153903E-10</v>
      </c>
      <c r="F64" s="31">
        <v>-3.835725381153903E-10</v>
      </c>
      <c r="G64" s="94">
        <f t="shared" si="0"/>
        <v>2.1356708936275829E-10</v>
      </c>
      <c r="H64" s="113">
        <f t="shared" si="1"/>
        <v>-3.835725381153903E-10</v>
      </c>
      <c r="I64" s="91">
        <f t="shared" si="4"/>
        <v>-5.971396274781486E-10</v>
      </c>
      <c r="J64" s="91">
        <f t="shared" si="3"/>
        <v>0</v>
      </c>
      <c r="K64" s="91">
        <v>-5.971396274781486E-10</v>
      </c>
      <c r="L64" s="91">
        <v>7.859460165220897E-09</v>
      </c>
      <c r="M64" s="91">
        <v>0</v>
      </c>
      <c r="N64" s="3"/>
      <c r="O64" s="86"/>
      <c r="P64" s="82"/>
      <c r="Q64" s="82"/>
    </row>
    <row r="65" spans="1:17" ht="12.75">
      <c r="A65" s="73">
        <v>2056</v>
      </c>
      <c r="B65" s="85">
        <v>57345</v>
      </c>
      <c r="C65" s="31">
        <v>-7.777998689562082E-09</v>
      </c>
      <c r="D65" s="31">
        <v>0</v>
      </c>
      <c r="E65" s="31">
        <v>-3.835725381153903E-10</v>
      </c>
      <c r="F65" s="31">
        <v>-3.835725381153903E-10</v>
      </c>
      <c r="G65" s="94">
        <f t="shared" si="0"/>
        <v>2.1356708936275829E-10</v>
      </c>
      <c r="H65" s="113">
        <f t="shared" si="1"/>
        <v>-3.835725381153903E-10</v>
      </c>
      <c r="I65" s="91">
        <f t="shared" si="4"/>
        <v>-5.971396274781486E-10</v>
      </c>
      <c r="J65" s="91">
        <f t="shared" si="3"/>
        <v>0</v>
      </c>
      <c r="K65" s="91">
        <v>-5.971396274781486E-10</v>
      </c>
      <c r="L65" s="91">
        <v>8.456599792699043E-09</v>
      </c>
      <c r="M65" s="91">
        <v>0</v>
      </c>
      <c r="N65" s="3"/>
      <c r="O65" s="86"/>
      <c r="P65" s="82"/>
      <c r="Q65" s="82"/>
    </row>
    <row r="66" spans="1:17" ht="12.75">
      <c r="A66" s="73">
        <v>2057</v>
      </c>
      <c r="B66" s="85">
        <v>57710</v>
      </c>
      <c r="C66" s="31">
        <v>-7.777998689562082E-09</v>
      </c>
      <c r="D66" s="31">
        <v>0</v>
      </c>
      <c r="E66" s="31">
        <v>-3.835725381153903E-10</v>
      </c>
      <c r="F66" s="31">
        <v>-3.835725381153903E-10</v>
      </c>
      <c r="G66" s="94">
        <f t="shared" si="0"/>
        <v>2.1356708936275829E-10</v>
      </c>
      <c r="H66" s="113">
        <f t="shared" si="1"/>
        <v>-3.835725381153903E-10</v>
      </c>
      <c r="I66" s="91">
        <f t="shared" si="4"/>
        <v>-5.971396274781486E-10</v>
      </c>
      <c r="J66" s="91">
        <f t="shared" si="3"/>
        <v>0</v>
      </c>
      <c r="K66" s="91">
        <v>-5.971396274781486E-10</v>
      </c>
      <c r="L66" s="91">
        <v>9.05373942017719E-09</v>
      </c>
      <c r="M66" s="91">
        <v>0</v>
      </c>
      <c r="N66" s="3"/>
      <c r="O66" s="86"/>
      <c r="P66" s="82"/>
      <c r="Q66" s="82"/>
    </row>
    <row r="67" spans="1:17" ht="12.75">
      <c r="A67" s="73">
        <v>2058</v>
      </c>
      <c r="B67" s="85">
        <v>58075</v>
      </c>
      <c r="C67" s="31">
        <v>-7.777998689562082E-09</v>
      </c>
      <c r="D67" s="31">
        <v>0</v>
      </c>
      <c r="E67" s="31">
        <v>-3.835725381153903E-10</v>
      </c>
      <c r="F67" s="31">
        <v>-3.835725381153903E-10</v>
      </c>
      <c r="G67" s="94">
        <f t="shared" si="0"/>
        <v>2.1356708936275829E-10</v>
      </c>
      <c r="H67" s="113">
        <f t="shared" si="1"/>
        <v>-3.835725381153903E-10</v>
      </c>
      <c r="I67" s="91">
        <f t="shared" si="4"/>
        <v>-5.971396274781486E-10</v>
      </c>
      <c r="J67" s="91">
        <f t="shared" si="3"/>
        <v>0</v>
      </c>
      <c r="K67" s="91">
        <v>-5.971396274781486E-10</v>
      </c>
      <c r="L67" s="91">
        <v>9.650879047655335E-09</v>
      </c>
      <c r="M67" s="91">
        <v>0</v>
      </c>
      <c r="N67" s="3"/>
      <c r="O67" s="86"/>
      <c r="P67" s="82"/>
      <c r="Q67" s="82"/>
    </row>
    <row r="68" spans="1:17" ht="12.75">
      <c r="A68" s="73">
        <v>2059</v>
      </c>
      <c r="B68" s="85">
        <v>58440</v>
      </c>
      <c r="C68" s="31">
        <v>-7.777998689562082E-09</v>
      </c>
      <c r="D68" s="31">
        <v>0</v>
      </c>
      <c r="E68" s="31">
        <v>-3.835725381153903E-10</v>
      </c>
      <c r="F68" s="31">
        <v>-3.835725381153903E-10</v>
      </c>
      <c r="G68" s="94">
        <f t="shared" si="0"/>
        <v>2.1356708936275829E-10</v>
      </c>
      <c r="H68" s="113">
        <f t="shared" si="1"/>
        <v>-3.835725381153903E-10</v>
      </c>
      <c r="I68" s="91">
        <f t="shared" si="4"/>
        <v>-5.971396274781486E-10</v>
      </c>
      <c r="J68" s="91">
        <f t="shared" si="3"/>
        <v>0</v>
      </c>
      <c r="K68" s="91">
        <v>-5.971396274781486E-10</v>
      </c>
      <c r="L68" s="91">
        <v>1.0248018675133481E-08</v>
      </c>
      <c r="M68" s="91">
        <v>0</v>
      </c>
      <c r="N68" s="3"/>
      <c r="O68" s="86"/>
      <c r="P68" s="82"/>
      <c r="Q68" s="82"/>
    </row>
    <row r="69" spans="1:17" ht="12.75">
      <c r="A69" s="73">
        <v>2060</v>
      </c>
      <c r="B69" s="85">
        <v>58806</v>
      </c>
      <c r="C69" s="31">
        <v>-7.777998689562082E-09</v>
      </c>
      <c r="D69" s="31">
        <v>0</v>
      </c>
      <c r="E69" s="31">
        <v>-3.835725381153903E-10</v>
      </c>
      <c r="F69" s="31">
        <v>-3.835725381153903E-10</v>
      </c>
      <c r="G69" s="94">
        <f t="shared" si="0"/>
        <v>2.1356708936275829E-10</v>
      </c>
      <c r="H69" s="113">
        <f t="shared" si="1"/>
        <v>-3.835725381153903E-10</v>
      </c>
      <c r="I69" s="91">
        <f t="shared" si="4"/>
        <v>-5.971396274781486E-10</v>
      </c>
      <c r="J69" s="91">
        <f t="shared" si="3"/>
        <v>0</v>
      </c>
      <c r="K69" s="91">
        <v>-5.971396274781486E-10</v>
      </c>
      <c r="L69" s="91">
        <v>1.0845158302611627E-08</v>
      </c>
      <c r="M69" s="91">
        <v>0</v>
      </c>
      <c r="N69" s="3"/>
      <c r="O69" s="86"/>
      <c r="P69" s="82"/>
      <c r="Q69" s="82"/>
    </row>
    <row r="70" spans="1:17" ht="12.75">
      <c r="A70" s="73">
        <v>2061</v>
      </c>
      <c r="B70" s="85">
        <v>59171</v>
      </c>
      <c r="C70" s="31">
        <v>-7.777998689562082E-09</v>
      </c>
      <c r="D70" s="31">
        <v>0</v>
      </c>
      <c r="E70" s="31">
        <v>-3.835725381153903E-10</v>
      </c>
      <c r="F70" s="31">
        <v>-3.835725381153903E-10</v>
      </c>
      <c r="G70" s="94">
        <f t="shared" si="0"/>
        <v>2.1356708936275829E-10</v>
      </c>
      <c r="H70" s="113">
        <f t="shared" si="1"/>
        <v>-3.835725381153903E-10</v>
      </c>
      <c r="I70" s="91">
        <f t="shared" si="4"/>
        <v>-5.971396274781486E-10</v>
      </c>
      <c r="J70" s="91">
        <f t="shared" si="3"/>
        <v>0</v>
      </c>
      <c r="K70" s="91">
        <v>-5.971396274781486E-10</v>
      </c>
      <c r="L70" s="91">
        <v>1.1442297930089773E-08</v>
      </c>
      <c r="M70" s="91">
        <v>0</v>
      </c>
      <c r="N70" s="3"/>
      <c r="O70" s="86"/>
      <c r="P70" s="82"/>
      <c r="Q70" s="82"/>
    </row>
    <row r="71" spans="1:17" ht="12.75">
      <c r="A71" s="73">
        <v>2062</v>
      </c>
      <c r="B71" s="85">
        <v>59536</v>
      </c>
      <c r="C71" s="31">
        <v>-7.777998689562082E-09</v>
      </c>
      <c r="D71" s="31">
        <v>0</v>
      </c>
      <c r="E71" s="31">
        <v>-3.835725381153903E-10</v>
      </c>
      <c r="F71" s="31">
        <v>-3.835725381153903E-10</v>
      </c>
      <c r="G71" s="94">
        <f t="shared" si="0"/>
        <v>2.1356708936275829E-10</v>
      </c>
      <c r="H71" s="113">
        <f t="shared" si="1"/>
        <v>-3.835725381153903E-10</v>
      </c>
      <c r="I71" s="91">
        <f t="shared" si="4"/>
        <v>-5.971396274781486E-10</v>
      </c>
      <c r="J71" s="91">
        <f t="shared" si="3"/>
        <v>0</v>
      </c>
      <c r="K71" s="91">
        <v>-5.971396274781486E-10</v>
      </c>
      <c r="L71" s="91">
        <v>1.203943755756792E-08</v>
      </c>
      <c r="M71" s="91">
        <v>0</v>
      </c>
      <c r="N71" s="3"/>
      <c r="O71" s="86"/>
      <c r="P71" s="82"/>
      <c r="Q71" s="82"/>
    </row>
    <row r="72" spans="1:17" ht="12.75">
      <c r="A72" s="73"/>
      <c r="B72" s="85"/>
      <c r="C72" s="31"/>
      <c r="D72" s="31"/>
      <c r="E72" s="31"/>
      <c r="F72" s="31"/>
      <c r="G72" s="94"/>
      <c r="H72" s="113"/>
      <c r="I72" s="91"/>
      <c r="J72" s="91"/>
      <c r="K72" s="91"/>
      <c r="L72" s="91"/>
      <c r="M72" s="91"/>
      <c r="N72" s="3"/>
      <c r="O72" s="86"/>
      <c r="P72" s="82"/>
      <c r="Q72" s="82"/>
    </row>
    <row r="73" spans="1:16" s="2" customFormat="1" ht="12.75">
      <c r="A73" s="74" t="s">
        <v>33</v>
      </c>
      <c r="B73" s="85"/>
      <c r="C73" s="31"/>
      <c r="D73" s="31">
        <v>17952269.029999997</v>
      </c>
      <c r="E73" s="31">
        <v>11351281.840000002</v>
      </c>
      <c r="F73" s="31">
        <v>29303550.869999994</v>
      </c>
      <c r="G73" s="94">
        <f>SUM(G25:G72)</f>
        <v>2802066.928732505</v>
      </c>
      <c r="H73" s="113">
        <f>SUM(H25:H72)</f>
        <v>2802066.928732496</v>
      </c>
      <c r="I73" s="91">
        <f>SUM(I25:I72)</f>
        <v>26501483.941267494</v>
      </c>
      <c r="J73" s="91">
        <f>SUM(J25:J72)</f>
        <v>8549214.911267493</v>
      </c>
      <c r="K73" s="91">
        <v>17952269.03</v>
      </c>
      <c r="L73" s="91">
        <v>219597900.86886278</v>
      </c>
      <c r="M73" s="91">
        <v>0</v>
      </c>
      <c r="N73" s="47"/>
      <c r="O73"/>
      <c r="P73" s="81"/>
    </row>
  </sheetData>
  <sheetProtection/>
  <mergeCells count="2">
    <mergeCell ref="F1:H1"/>
    <mergeCell ref="F2:H2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CoBank, ACB</dc:creator>
  <cp:keywords/>
  <dc:description/>
  <cp:lastModifiedBy>Cynthia Luttrell</cp:lastModifiedBy>
  <cp:lastPrinted>2016-03-28T15:34:23Z</cp:lastPrinted>
  <dcterms:created xsi:type="dcterms:W3CDTF">1997-01-28T20:03:53Z</dcterms:created>
  <dcterms:modified xsi:type="dcterms:W3CDTF">2016-03-28T16:43:49Z</dcterms:modified>
  <cp:category/>
  <cp:version/>
  <cp:contentType/>
  <cp:contentStatus/>
</cp:coreProperties>
</file>