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0730" windowHeight="11760"/>
  </bookViews>
  <sheets>
    <sheet name="Summary" sheetId="1" r:id="rId1"/>
  </sheets>
  <definedNames>
    <definedName name="\A" localSheetId="0">#REF!</definedName>
    <definedName name="\A">#REF!</definedName>
    <definedName name="\N" localSheetId="0">#REF!</definedName>
    <definedName name="\N">#REF!</definedName>
    <definedName name="\S" localSheetId="0">#REF!</definedName>
    <definedName name="\S">#REF!</definedName>
    <definedName name="\W" localSheetId="0">#REF!</definedName>
    <definedName name="\W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NTRY" localSheetId="0">#REF!</definedName>
    <definedName name="ENTRY">#REF!</definedName>
    <definedName name="_xlnm.Extract" localSheetId="0">#REF!</definedName>
    <definedName name="_xlnm.Extract">#REF!</definedName>
    <definedName name="_xlnm.Print_Area" localSheetId="0">Summary!$A$1:$M$78</definedName>
    <definedName name="QUERY" localSheetId="0">#REF!</definedName>
    <definedName name="QUERY">#REF!</definedName>
    <definedName name="RANGE" localSheetId="0">#REF!</definedName>
    <definedName name="RANGE">#REF!</definedName>
    <definedName name="RECON" localSheetId="0">#REF!</definedName>
    <definedName name="RECON">#REF!</definedName>
    <definedName name="VARIABLE" localSheetId="0">#REF!</definedName>
    <definedName name="VARIABLE">#REF!</definedName>
  </definedNames>
  <calcPr calcId="145621"/>
</workbook>
</file>

<file path=xl/calcChain.xml><?xml version="1.0" encoding="utf-8"?>
<calcChain xmlns="http://schemas.openxmlformats.org/spreadsheetml/2006/main">
  <c r="B73" i="1" l="1"/>
  <c r="B75" i="1" s="1"/>
  <c r="C73" i="1" s="1"/>
  <c r="C75" i="1" s="1"/>
  <c r="D73" i="1" s="1"/>
  <c r="D75" i="1" s="1"/>
  <c r="E73" i="1" s="1"/>
  <c r="E75" i="1" s="1"/>
  <c r="F73" i="1" s="1"/>
  <c r="F75" i="1" s="1"/>
  <c r="G73" i="1" s="1"/>
  <c r="G75" i="1" s="1"/>
  <c r="H73" i="1" s="1"/>
  <c r="H75" i="1" s="1"/>
  <c r="I73" i="1" s="1"/>
  <c r="I75" i="1" s="1"/>
  <c r="J73" i="1" s="1"/>
  <c r="J75" i="1" s="1"/>
  <c r="K73" i="1" s="1"/>
  <c r="K75" i="1" s="1"/>
  <c r="L73" i="1" s="1"/>
  <c r="L75" i="1" s="1"/>
  <c r="M73" i="1" s="1"/>
  <c r="M75" i="1" s="1"/>
  <c r="B64" i="1"/>
  <c r="C62" i="1" s="1"/>
  <c r="C64" i="1" s="1"/>
  <c r="D62" i="1" s="1"/>
  <c r="D64" i="1" s="1"/>
  <c r="E62" i="1" s="1"/>
  <c r="E64" i="1" s="1"/>
  <c r="F62" i="1" s="1"/>
  <c r="F64" i="1" s="1"/>
  <c r="G62" i="1" s="1"/>
  <c r="G64" i="1" s="1"/>
  <c r="H62" i="1" s="1"/>
  <c r="H64" i="1" s="1"/>
  <c r="I62" i="1" s="1"/>
  <c r="I64" i="1" s="1"/>
  <c r="J62" i="1" s="1"/>
  <c r="J64" i="1" s="1"/>
  <c r="K62" i="1" s="1"/>
  <c r="K64" i="1" s="1"/>
  <c r="L62" i="1" s="1"/>
  <c r="L64" i="1" s="1"/>
  <c r="M62" i="1" s="1"/>
  <c r="M64" i="1" s="1"/>
  <c r="B51" i="1" s="1"/>
  <c r="B53" i="1" s="1"/>
  <c r="C51" i="1" s="1"/>
  <c r="C53" i="1" s="1"/>
  <c r="D51" i="1" s="1"/>
  <c r="D53" i="1" s="1"/>
  <c r="E51" i="1" s="1"/>
  <c r="E53" i="1" s="1"/>
  <c r="F51" i="1" s="1"/>
  <c r="F53" i="1" s="1"/>
  <c r="G51" i="1" s="1"/>
  <c r="G53" i="1" s="1"/>
  <c r="H51" i="1" s="1"/>
  <c r="H53" i="1" s="1"/>
  <c r="I51" i="1" s="1"/>
  <c r="I53" i="1" s="1"/>
  <c r="J51" i="1" s="1"/>
  <c r="J53" i="1" s="1"/>
  <c r="K51" i="1" s="1"/>
  <c r="K53" i="1" s="1"/>
  <c r="L51" i="1" s="1"/>
  <c r="L53" i="1" s="1"/>
  <c r="M51" i="1" s="1"/>
  <c r="M53" i="1" s="1"/>
  <c r="B40" i="1" s="1"/>
  <c r="B42" i="1" s="1"/>
  <c r="C40" i="1" s="1"/>
  <c r="C42" i="1" s="1"/>
  <c r="D40" i="1" s="1"/>
  <c r="D42" i="1" s="1"/>
  <c r="E40" i="1" s="1"/>
  <c r="E42" i="1" s="1"/>
  <c r="F40" i="1" s="1"/>
  <c r="F42" i="1" s="1"/>
  <c r="G40" i="1" s="1"/>
  <c r="G42" i="1" s="1"/>
  <c r="H40" i="1" s="1"/>
  <c r="H42" i="1" s="1"/>
  <c r="I40" i="1" s="1"/>
  <c r="I42" i="1" s="1"/>
  <c r="J40" i="1" s="1"/>
  <c r="J42" i="1" s="1"/>
  <c r="K40" i="1" s="1"/>
  <c r="K42" i="1" s="1"/>
  <c r="L40" i="1" s="1"/>
  <c r="L42" i="1" s="1"/>
  <c r="M40" i="1" s="1"/>
  <c r="M42" i="1" s="1"/>
  <c r="B29" i="1" s="1"/>
  <c r="B31" i="1" s="1"/>
  <c r="C29" i="1" s="1"/>
  <c r="C31" i="1" s="1"/>
  <c r="D29" i="1" s="1"/>
  <c r="D31" i="1" s="1"/>
  <c r="E29" i="1" s="1"/>
  <c r="E31" i="1" s="1"/>
  <c r="F29" i="1" s="1"/>
  <c r="I19" i="1"/>
  <c r="H19" i="1"/>
  <c r="G19" i="1"/>
  <c r="F19" i="1"/>
  <c r="E19" i="1"/>
  <c r="D19" i="1"/>
  <c r="C19" i="1"/>
  <c r="B19" i="1"/>
  <c r="B9" i="1"/>
  <c r="C7" i="1" s="1"/>
  <c r="C9" i="1" s="1"/>
  <c r="D7" i="1" s="1"/>
  <c r="D9" i="1" s="1"/>
  <c r="E7" i="1" s="1"/>
  <c r="E9" i="1" s="1"/>
  <c r="F7" i="1" s="1"/>
  <c r="F9" i="1" s="1"/>
  <c r="G7" i="1" s="1"/>
  <c r="G9" i="1" s="1"/>
  <c r="H7" i="1" s="1"/>
  <c r="H9" i="1" s="1"/>
  <c r="I7" i="1" s="1"/>
  <c r="I9" i="1" s="1"/>
  <c r="J7" i="1" s="1"/>
  <c r="J9" i="1" s="1"/>
  <c r="K7" i="1" s="1"/>
  <c r="K9" i="1" s="1"/>
  <c r="L7" i="1" s="1"/>
  <c r="L9" i="1" s="1"/>
  <c r="M7" i="1" s="1"/>
  <c r="M9" i="1" s="1"/>
  <c r="F31" i="1" l="1"/>
  <c r="G29" i="1" s="1"/>
  <c r="G31" i="1" s="1"/>
  <c r="H29" i="1" s="1"/>
  <c r="H31" i="1" s="1"/>
  <c r="I29" i="1" s="1"/>
  <c r="I31" i="1" s="1"/>
  <c r="J29" i="1" s="1"/>
  <c r="J31" i="1" s="1"/>
  <c r="K29" i="1" s="1"/>
  <c r="K31" i="1" s="1"/>
  <c r="L29" i="1" s="1"/>
  <c r="L31" i="1" s="1"/>
  <c r="M29" i="1" s="1"/>
  <c r="M31" i="1" s="1"/>
  <c r="B18" i="1"/>
  <c r="B20" i="1" s="1"/>
  <c r="C18" i="1" s="1"/>
  <c r="C20" i="1" s="1"/>
  <c r="D18" i="1" s="1"/>
  <c r="D20" i="1" s="1"/>
  <c r="E18" i="1" s="1"/>
  <c r="E20" i="1" s="1"/>
  <c r="F18" i="1" s="1"/>
  <c r="F20" i="1" s="1"/>
  <c r="G18" i="1" s="1"/>
  <c r="G20" i="1" s="1"/>
  <c r="H18" i="1" s="1"/>
  <c r="H20" i="1" s="1"/>
  <c r="I18" i="1" s="1"/>
  <c r="I20" i="1" s="1"/>
  <c r="J18" i="1" s="1"/>
  <c r="J20" i="1" s="1"/>
  <c r="K18" i="1" s="1"/>
  <c r="K20" i="1" s="1"/>
  <c r="L18" i="1" s="1"/>
  <c r="L20" i="1" s="1"/>
  <c r="M18" i="1" s="1"/>
  <c r="M20" i="1" s="1"/>
</calcChain>
</file>

<file path=xl/sharedStrings.xml><?xml version="1.0" encoding="utf-8"?>
<sst xmlns="http://schemas.openxmlformats.org/spreadsheetml/2006/main" count="111" uniqueCount="27">
  <si>
    <t>Kentucky American</t>
  </si>
  <si>
    <t>KAW_R_AGDR1_NUM092_032416</t>
  </si>
  <si>
    <t>Test Year  9/1/16-8/31/17</t>
  </si>
  <si>
    <t>Acct 14300000 Beg Balance</t>
  </si>
  <si>
    <t>Acct 14300000 Activity (Provision)</t>
  </si>
  <si>
    <t>Acct 14300000 End Balance</t>
  </si>
  <si>
    <t>Acct 57010015 &amp; 57010016 Activity</t>
  </si>
  <si>
    <t>Base Year  5/1/15-4/30/16</t>
  </si>
  <si>
    <t>Year 2015-Actual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</si>
  <si>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</si>
  <si>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</si>
  <si>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</si>
  <si>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</si>
  <si>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</si>
  <si>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</si>
  <si>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</si>
  <si>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</si>
  <si>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</si>
  <si>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</si>
  <si>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</si>
  <si>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</si>
  <si>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2014-Actual</t>
  </si>
  <si>
    <t>Year 2013-Actual</t>
  </si>
  <si>
    <t>Year 2012-Actual</t>
  </si>
  <si>
    <t>Year 2011-Actual</t>
  </si>
  <si>
    <t>Accumulated Write Offs</t>
  </si>
  <si>
    <t>Write Offs Acct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</si>
</sst>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###,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4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8" fillId="0" borderId="2" applyNumberFormat="0" applyProtection="0">
      <alignment horizontal="right" vertical="center"/>
    </xf>
    <xf numFmtId="0" fontId="9" fillId="15" borderId="3" applyNumberFormat="0" applyAlignment="0" applyProtection="0">
      <alignment horizontal="left" vertical="center" indent="1"/>
    </xf>
    <xf numFmtId="165" fontId="8" fillId="16" borderId="3" applyNumberFormat="0" applyAlignment="0" applyProtection="0">
      <alignment horizontal="left" vertical="center" indent="1"/>
    </xf>
  </cellStyleXfs>
  <cellXfs count="13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0" fillId="0" borderId="0" xfId="0" applyFill="1"/>
    <xf numFmtId="0" fontId="5" fillId="0" borderId="0" xfId="0" applyFont="1" applyFill="1" applyAlignment="1">
      <alignment vertical="top"/>
    </xf>
    <xf numFmtId="0" fontId="6" fillId="0" borderId="0" xfId="1" applyFont="1" applyFill="1"/>
    <xf numFmtId="164" fontId="3" fillId="0" borderId="0" xfId="1" applyNumberFormat="1" applyFont="1" applyFill="1" applyAlignment="1">
      <alignment horizontal="center"/>
    </xf>
    <xf numFmtId="5" fontId="1" fillId="0" borderId="0" xfId="2" applyNumberFormat="1" applyFont="1" applyFill="1" applyBorder="1"/>
    <xf numFmtId="37" fontId="4" fillId="0" borderId="0" xfId="1" applyNumberFormat="1" applyFont="1" applyFill="1" applyBorder="1"/>
    <xf numFmtId="37" fontId="1" fillId="0" borderId="0" xfId="2" applyNumberFormat="1" applyFont="1" applyFill="1" applyBorder="1"/>
    <xf numFmtId="0" fontId="3" fillId="0" borderId="0" xfId="1" applyFont="1" applyFill="1" applyAlignment="1">
      <alignment horizontal="center"/>
    </xf>
    <xf numFmtId="37" fontId="4" fillId="0" borderId="0" xfId="1" applyNumberFormat="1" applyFont="1" applyFill="1"/>
    <xf numFmtId="37" fontId="3" fillId="0" borderId="0" xfId="1" applyNumberFormat="1" applyFont="1" applyFill="1" applyAlignment="1">
      <alignment horizontal="right"/>
    </xf>
  </cellXfs>
  <cellStyles count="43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Comma 2" xfId="2"/>
    <cellStyle name="Comma 3" xfId="27"/>
    <cellStyle name="Currency 2" xfId="28"/>
    <cellStyle name="Normal" xfId="0" builtinId="0"/>
    <cellStyle name="Normal 2" xfId="29"/>
    <cellStyle name="Normal 3" xfId="1"/>
    <cellStyle name="Normal 3 2" xfId="30"/>
    <cellStyle name="Normal 4" xfId="31"/>
    <cellStyle name="Normal 5" xfId="32"/>
    <cellStyle name="Normal 6" xfId="33"/>
    <cellStyle name="Normal 7" xfId="34"/>
    <cellStyle name="Note 2" xfId="35"/>
    <cellStyle name="Note 2 2" xfId="36"/>
    <cellStyle name="Note 3" xfId="37"/>
    <cellStyle name="Percent 2" xfId="38"/>
    <cellStyle name="Percent 2 2" xfId="39"/>
    <cellStyle name="SAPDataCell" xfId="40"/>
    <cellStyle name="SAPDimensionCell" xfId="41"/>
    <cellStyle name="SAPMemberCell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view="pageBreakPreview" topLeftCell="A13" zoomScale="60" zoomScaleNormal="100" workbookViewId="0"/>
  </sheetViews>
  <sheetFormatPr defaultRowHeight="15" x14ac:dyDescent="0.25"/>
  <cols>
    <col min="1" max="1" width="31.140625" style="2" bestFit="1" customWidth="1"/>
    <col min="2" max="13" width="11.5703125" style="2" bestFit="1" customWidth="1"/>
    <col min="14" max="14" width="12.28515625" style="3" bestFit="1" customWidth="1"/>
    <col min="15" max="16384" width="9.140625" style="2"/>
  </cols>
  <sheetData>
    <row r="1" spans="1:13" x14ac:dyDescent="0.25">
      <c r="A1" s="1" t="s">
        <v>0</v>
      </c>
    </row>
    <row r="2" spans="1:13" x14ac:dyDescent="0.25">
      <c r="A2" s="4" t="s">
        <v>1</v>
      </c>
    </row>
    <row r="3" spans="1:13" x14ac:dyDescent="0.25">
      <c r="A3" s="4"/>
    </row>
    <row r="4" spans="1:13" x14ac:dyDescent="0.25">
      <c r="A4" s="5" t="s">
        <v>2</v>
      </c>
    </row>
    <row r="6" spans="1:13" x14ac:dyDescent="0.25">
      <c r="A6" s="1" t="s">
        <v>25</v>
      </c>
      <c r="B6" s="6">
        <v>42614</v>
      </c>
      <c r="C6" s="6">
        <v>42644</v>
      </c>
      <c r="D6" s="6">
        <v>42675</v>
      </c>
      <c r="E6" s="6">
        <v>42705</v>
      </c>
      <c r="F6" s="6">
        <v>42736</v>
      </c>
      <c r="G6" s="6">
        <v>42767</v>
      </c>
      <c r="H6" s="6">
        <v>42795</v>
      </c>
      <c r="I6" s="6">
        <v>42826</v>
      </c>
      <c r="J6" s="6">
        <v>42856</v>
      </c>
      <c r="K6" s="6">
        <v>42887</v>
      </c>
      <c r="L6" s="6">
        <v>42917</v>
      </c>
      <c r="M6" s="6">
        <v>42948</v>
      </c>
    </row>
    <row r="7" spans="1:13" x14ac:dyDescent="0.25">
      <c r="A7" s="2" t="s">
        <v>3</v>
      </c>
      <c r="B7" s="7">
        <v>-1046378.5844026608</v>
      </c>
      <c r="C7" s="7">
        <f t="shared" ref="C7:M7" si="0">+B9</f>
        <v>-1001205.331988172</v>
      </c>
      <c r="D7" s="7">
        <f t="shared" si="0"/>
        <v>-1115118.7054135771</v>
      </c>
      <c r="E7" s="7">
        <f t="shared" si="0"/>
        <v>-1095229.1780310511</v>
      </c>
      <c r="F7" s="7">
        <f t="shared" si="0"/>
        <v>-944881.31219088298</v>
      </c>
      <c r="G7" s="7">
        <f t="shared" si="0"/>
        <v>-957164.91077347554</v>
      </c>
      <c r="H7" s="7">
        <f t="shared" si="0"/>
        <v>-1081947.1114885779</v>
      </c>
      <c r="I7" s="7">
        <f t="shared" si="0"/>
        <v>-1036834.1456673576</v>
      </c>
      <c r="J7" s="7">
        <f t="shared" si="0"/>
        <v>-969654.58320005471</v>
      </c>
      <c r="K7" s="7">
        <f t="shared" si="0"/>
        <v>-1142525.7568543463</v>
      </c>
      <c r="L7" s="7">
        <f t="shared" si="0"/>
        <v>-1003985.1201704098</v>
      </c>
      <c r="M7" s="7">
        <f t="shared" si="0"/>
        <v>-1010550.3702742052</v>
      </c>
    </row>
    <row r="8" spans="1:13" x14ac:dyDescent="0.25">
      <c r="A8" s="2" t="s">
        <v>4</v>
      </c>
      <c r="B8" s="8">
        <v>45173.252414488816</v>
      </c>
      <c r="C8" s="8">
        <v>-113913.37342540512</v>
      </c>
      <c r="D8" s="8">
        <v>19889.527382526081</v>
      </c>
      <c r="E8" s="8">
        <v>150347.86584016809</v>
      </c>
      <c r="F8" s="8">
        <v>-12283.59858259256</v>
      </c>
      <c r="G8" s="8">
        <v>-124782.20071510237</v>
      </c>
      <c r="H8" s="8">
        <v>45112.965821220307</v>
      </c>
      <c r="I8" s="8">
        <v>67179.562467302894</v>
      </c>
      <c r="J8" s="8">
        <v>-172871.17365429155</v>
      </c>
      <c r="K8" s="8">
        <v>138540.63668393646</v>
      </c>
      <c r="L8" s="8">
        <v>-6565.2501037954353</v>
      </c>
      <c r="M8" s="8">
        <v>-178319.26129587879</v>
      </c>
    </row>
    <row r="9" spans="1:13" x14ac:dyDescent="0.25">
      <c r="A9" s="2" t="s">
        <v>5</v>
      </c>
      <c r="B9" s="9">
        <f t="shared" ref="B9:M9" si="1">+B7+B8</f>
        <v>-1001205.331988172</v>
      </c>
      <c r="C9" s="9">
        <f t="shared" si="1"/>
        <v>-1115118.7054135771</v>
      </c>
      <c r="D9" s="9">
        <f t="shared" si="1"/>
        <v>-1095229.1780310511</v>
      </c>
      <c r="E9" s="9">
        <f t="shared" si="1"/>
        <v>-944881.31219088298</v>
      </c>
      <c r="F9" s="9">
        <f t="shared" si="1"/>
        <v>-957164.91077347554</v>
      </c>
      <c r="G9" s="9">
        <f t="shared" si="1"/>
        <v>-1081947.1114885779</v>
      </c>
      <c r="H9" s="9">
        <f t="shared" si="1"/>
        <v>-1036834.1456673576</v>
      </c>
      <c r="I9" s="9">
        <f t="shared" si="1"/>
        <v>-969654.58320005471</v>
      </c>
      <c r="J9" s="9">
        <f t="shared" si="1"/>
        <v>-1142525.7568543463</v>
      </c>
      <c r="K9" s="9">
        <f t="shared" si="1"/>
        <v>-1003985.1201704098</v>
      </c>
      <c r="L9" s="9">
        <f t="shared" si="1"/>
        <v>-1010550.3702742052</v>
      </c>
      <c r="M9" s="9">
        <f t="shared" si="1"/>
        <v>-1188869.631570084</v>
      </c>
    </row>
    <row r="10" spans="1:13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1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2" t="s">
        <v>6</v>
      </c>
      <c r="B12" s="8">
        <v>116163</v>
      </c>
      <c r="C12" s="8">
        <v>73144</v>
      </c>
      <c r="D12" s="8">
        <v>101669</v>
      </c>
      <c r="E12" s="8">
        <v>83525</v>
      </c>
      <c r="F12" s="8">
        <v>26080</v>
      </c>
      <c r="G12" s="8">
        <v>-12741</v>
      </c>
      <c r="H12" s="8">
        <v>28264</v>
      </c>
      <c r="I12" s="8">
        <v>18578</v>
      </c>
      <c r="J12" s="8">
        <v>90559</v>
      </c>
      <c r="K12" s="8">
        <v>72137</v>
      </c>
      <c r="L12" s="8">
        <v>51539</v>
      </c>
      <c r="M12" s="8">
        <v>36309</v>
      </c>
    </row>
    <row r="14" spans="1:13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5" t="s">
        <v>7</v>
      </c>
    </row>
    <row r="17" spans="1:13" x14ac:dyDescent="0.25">
      <c r="A17" s="1" t="s">
        <v>25</v>
      </c>
      <c r="B17" s="6">
        <v>42125</v>
      </c>
      <c r="C17" s="6">
        <v>42156</v>
      </c>
      <c r="D17" s="6">
        <v>42186</v>
      </c>
      <c r="E17" s="6">
        <v>42217</v>
      </c>
      <c r="F17" s="6">
        <v>42248</v>
      </c>
      <c r="G17" s="6">
        <v>42278</v>
      </c>
      <c r="H17" s="6">
        <v>42309</v>
      </c>
      <c r="I17" s="6">
        <v>42339</v>
      </c>
      <c r="J17" s="6">
        <v>42370</v>
      </c>
      <c r="K17" s="6">
        <v>42401</v>
      </c>
      <c r="L17" s="6">
        <v>42430</v>
      </c>
      <c r="M17" s="6">
        <v>42461</v>
      </c>
    </row>
    <row r="18" spans="1:13" x14ac:dyDescent="0.25">
      <c r="A18" s="2" t="s">
        <v>3</v>
      </c>
      <c r="B18" s="7">
        <f>+F29</f>
        <v>-811248.8</v>
      </c>
      <c r="C18" s="7">
        <f t="shared" ref="C18:M18" si="2">+B20</f>
        <v>-869516.76</v>
      </c>
      <c r="D18" s="7">
        <f t="shared" si="2"/>
        <v>-874819.08</v>
      </c>
      <c r="E18" s="7">
        <f t="shared" si="2"/>
        <v>-852213.61</v>
      </c>
      <c r="F18" s="7">
        <f t="shared" si="2"/>
        <v>-877068.71</v>
      </c>
      <c r="G18" s="7">
        <f t="shared" si="2"/>
        <v>-862750.21</v>
      </c>
      <c r="H18" s="7">
        <f t="shared" si="2"/>
        <v>-891867.76</v>
      </c>
      <c r="I18" s="7">
        <f t="shared" si="2"/>
        <v>-848190.69000000006</v>
      </c>
      <c r="J18" s="7">
        <f t="shared" si="2"/>
        <v>-714878.60000000009</v>
      </c>
      <c r="K18" s="7">
        <f t="shared" si="2"/>
        <v>-976328.19941651192</v>
      </c>
      <c r="L18" s="7">
        <f t="shared" si="2"/>
        <v>-1026932.5615401499</v>
      </c>
      <c r="M18" s="7">
        <f t="shared" si="2"/>
        <v>-990884.47377357329</v>
      </c>
    </row>
    <row r="19" spans="1:13" x14ac:dyDescent="0.25">
      <c r="A19" s="2" t="s">
        <v>4</v>
      </c>
      <c r="B19" s="8">
        <f>+F30</f>
        <v>-58267.96</v>
      </c>
      <c r="C19" s="8">
        <f t="shared" ref="C19:I19" si="3">+G30</f>
        <v>-5302.32</v>
      </c>
      <c r="D19" s="8">
        <f t="shared" si="3"/>
        <v>22605.47</v>
      </c>
      <c r="E19" s="8">
        <f t="shared" si="3"/>
        <v>-24855.1</v>
      </c>
      <c r="F19" s="8">
        <f t="shared" si="3"/>
        <v>14318.5</v>
      </c>
      <c r="G19" s="8">
        <f t="shared" si="3"/>
        <v>-29117.55</v>
      </c>
      <c r="H19" s="8">
        <f t="shared" si="3"/>
        <v>43677.07</v>
      </c>
      <c r="I19" s="8">
        <f t="shared" si="3"/>
        <v>133312.09</v>
      </c>
      <c r="J19" s="8">
        <v>-261449.59941651183</v>
      </c>
      <c r="K19" s="8">
        <v>-50604.362123637926</v>
      </c>
      <c r="L19" s="8">
        <v>36048.087766576558</v>
      </c>
      <c r="M19" s="8">
        <v>-3712.3489531887462</v>
      </c>
    </row>
    <row r="20" spans="1:13" x14ac:dyDescent="0.25">
      <c r="A20" s="2" t="s">
        <v>5</v>
      </c>
      <c r="B20" s="9">
        <f t="shared" ref="B20:M20" si="4">+B18+B19</f>
        <v>-869516.76</v>
      </c>
      <c r="C20" s="9">
        <f t="shared" si="4"/>
        <v>-874819.08</v>
      </c>
      <c r="D20" s="9">
        <f t="shared" si="4"/>
        <v>-852213.61</v>
      </c>
      <c r="E20" s="9">
        <f t="shared" si="4"/>
        <v>-877068.71</v>
      </c>
      <c r="F20" s="9">
        <f t="shared" si="4"/>
        <v>-862750.21</v>
      </c>
      <c r="G20" s="9">
        <f t="shared" si="4"/>
        <v>-891867.76</v>
      </c>
      <c r="H20" s="9">
        <f t="shared" si="4"/>
        <v>-848190.69000000006</v>
      </c>
      <c r="I20" s="9">
        <f t="shared" si="4"/>
        <v>-714878.60000000009</v>
      </c>
      <c r="J20" s="9">
        <f t="shared" si="4"/>
        <v>-976328.19941651192</v>
      </c>
      <c r="K20" s="9">
        <f t="shared" si="4"/>
        <v>-1026932.5615401499</v>
      </c>
      <c r="L20" s="9">
        <f t="shared" si="4"/>
        <v>-990884.47377357329</v>
      </c>
      <c r="M20" s="9">
        <f t="shared" si="4"/>
        <v>-994596.82272676204</v>
      </c>
    </row>
    <row r="21" spans="1:13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1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5">
      <c r="A23" s="2" t="s">
        <v>6</v>
      </c>
      <c r="B23" s="8">
        <v>135207</v>
      </c>
      <c r="C23" s="8">
        <v>65193</v>
      </c>
      <c r="D23" s="8">
        <v>60007</v>
      </c>
      <c r="E23" s="8">
        <v>81049</v>
      </c>
      <c r="F23" s="8">
        <v>135829</v>
      </c>
      <c r="G23" s="8">
        <v>94137</v>
      </c>
      <c r="H23" s="8">
        <v>79789</v>
      </c>
      <c r="I23" s="8">
        <v>85307</v>
      </c>
      <c r="J23" s="8">
        <v>25087</v>
      </c>
      <c r="K23" s="8">
        <v>-12256</v>
      </c>
      <c r="L23" s="8">
        <v>27187</v>
      </c>
      <c r="M23" s="8">
        <v>17870</v>
      </c>
    </row>
    <row r="24" spans="1:13" x14ac:dyDescent="0.25">
      <c r="C24" s="8"/>
      <c r="E24" s="8"/>
      <c r="G24" s="8"/>
      <c r="I24" s="8"/>
      <c r="K24" s="8"/>
      <c r="M24" s="8"/>
    </row>
    <row r="25" spans="1:13" x14ac:dyDescent="0.25">
      <c r="A25" s="1"/>
    </row>
    <row r="26" spans="1:13" x14ac:dyDescent="0.25">
      <c r="A26" s="5" t="s">
        <v>8</v>
      </c>
    </row>
    <row r="28" spans="1:13" x14ac:dyDescent="0.25">
      <c r="A28" s="1" t="s">
        <v>25</v>
      </c>
      <c r="B28" s="10" t="s">
        <v>9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</row>
    <row r="29" spans="1:13" x14ac:dyDescent="0.25">
      <c r="A29" s="2" t="s">
        <v>3</v>
      </c>
      <c r="B29" s="7">
        <f>+M42</f>
        <v>-746944.49</v>
      </c>
      <c r="C29" s="7">
        <f t="shared" ref="C29:M29" si="5">+B31</f>
        <v>-801980.91</v>
      </c>
      <c r="D29" s="7">
        <f t="shared" si="5"/>
        <v>-822159.14</v>
      </c>
      <c r="E29" s="7">
        <f t="shared" si="5"/>
        <v>-786504.64</v>
      </c>
      <c r="F29" s="7">
        <f t="shared" si="5"/>
        <v>-811248.8</v>
      </c>
      <c r="G29" s="7">
        <f t="shared" si="5"/>
        <v>-869516.76</v>
      </c>
      <c r="H29" s="7">
        <f t="shared" si="5"/>
        <v>-874819.08</v>
      </c>
      <c r="I29" s="7">
        <f t="shared" si="5"/>
        <v>-852213.61</v>
      </c>
      <c r="J29" s="7">
        <f t="shared" si="5"/>
        <v>-877068.71</v>
      </c>
      <c r="K29" s="7">
        <f t="shared" si="5"/>
        <v>-862750.21</v>
      </c>
      <c r="L29" s="7">
        <f t="shared" si="5"/>
        <v>-891867.76</v>
      </c>
      <c r="M29" s="7">
        <f t="shared" si="5"/>
        <v>-848190.69000000006</v>
      </c>
    </row>
    <row r="30" spans="1:13" x14ac:dyDescent="0.25">
      <c r="A30" s="2" t="s">
        <v>4</v>
      </c>
      <c r="B30" s="8">
        <v>-55036.42</v>
      </c>
      <c r="C30" s="8">
        <v>-20178.23</v>
      </c>
      <c r="D30" s="8">
        <v>35654.5</v>
      </c>
      <c r="E30" s="8">
        <v>-24744.16</v>
      </c>
      <c r="F30" s="8">
        <v>-58267.96</v>
      </c>
      <c r="G30" s="8">
        <v>-5302.32</v>
      </c>
      <c r="H30" s="8">
        <v>22605.47</v>
      </c>
      <c r="I30" s="8">
        <v>-24855.1</v>
      </c>
      <c r="J30" s="8">
        <v>14318.5</v>
      </c>
      <c r="K30" s="8">
        <v>-29117.55</v>
      </c>
      <c r="L30" s="8">
        <v>43677.07</v>
      </c>
      <c r="M30" s="8">
        <v>133312.09</v>
      </c>
    </row>
    <row r="31" spans="1:13" x14ac:dyDescent="0.25">
      <c r="A31" s="2" t="s">
        <v>5</v>
      </c>
      <c r="B31" s="9">
        <f t="shared" ref="B31:M31" si="6">+B29+B30</f>
        <v>-801980.91</v>
      </c>
      <c r="C31" s="9">
        <f t="shared" si="6"/>
        <v>-822159.14</v>
      </c>
      <c r="D31" s="9">
        <f t="shared" si="6"/>
        <v>-786504.64</v>
      </c>
      <c r="E31" s="9">
        <f t="shared" si="6"/>
        <v>-811248.8</v>
      </c>
      <c r="F31" s="9">
        <f t="shared" si="6"/>
        <v>-869516.76</v>
      </c>
      <c r="G31" s="9">
        <f t="shared" si="6"/>
        <v>-874819.08</v>
      </c>
      <c r="H31" s="9">
        <f t="shared" si="6"/>
        <v>-852213.61</v>
      </c>
      <c r="I31" s="9">
        <f t="shared" si="6"/>
        <v>-877068.71</v>
      </c>
      <c r="J31" s="9">
        <f t="shared" si="6"/>
        <v>-862750.21</v>
      </c>
      <c r="K31" s="9">
        <f t="shared" si="6"/>
        <v>-891867.76</v>
      </c>
      <c r="L31" s="9">
        <f t="shared" si="6"/>
        <v>-848190.69000000006</v>
      </c>
      <c r="M31" s="9">
        <f t="shared" si="6"/>
        <v>-714878.60000000009</v>
      </c>
    </row>
    <row r="32" spans="1:13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1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2" t="s">
        <v>6</v>
      </c>
      <c r="B34" s="8">
        <v>134706.47</v>
      </c>
      <c r="C34" s="8">
        <v>71000.14</v>
      </c>
      <c r="D34" s="8">
        <v>44059.4</v>
      </c>
      <c r="E34" s="8">
        <v>107675.08</v>
      </c>
      <c r="F34" s="8">
        <v>135207.17000000001</v>
      </c>
      <c r="G34" s="8">
        <v>65192.99</v>
      </c>
      <c r="H34" s="8">
        <v>60007.8</v>
      </c>
      <c r="I34" s="8">
        <v>81048.850000000006</v>
      </c>
      <c r="J34" s="8">
        <v>135828.88</v>
      </c>
      <c r="K34" s="8">
        <v>94136.61</v>
      </c>
      <c r="L34" s="8">
        <v>7625.239999999998</v>
      </c>
      <c r="M34" s="8">
        <v>-30858.11</v>
      </c>
    </row>
    <row r="35" spans="1:13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1"/>
    </row>
    <row r="37" spans="1:13" x14ac:dyDescent="0.25">
      <c r="A37" s="5" t="s">
        <v>21</v>
      </c>
    </row>
    <row r="39" spans="1:13" x14ac:dyDescent="0.25">
      <c r="A39" s="1" t="s">
        <v>25</v>
      </c>
      <c r="B39" s="10" t="s">
        <v>9</v>
      </c>
      <c r="C39" s="10" t="s">
        <v>10</v>
      </c>
      <c r="D39" s="10" t="s">
        <v>11</v>
      </c>
      <c r="E39" s="10" t="s">
        <v>12</v>
      </c>
      <c r="F39" s="10" t="s">
        <v>13</v>
      </c>
      <c r="G39" s="10" t="s">
        <v>14</v>
      </c>
      <c r="H39" s="10" t="s">
        <v>15</v>
      </c>
      <c r="I39" s="10" t="s">
        <v>16</v>
      </c>
      <c r="J39" s="10" t="s">
        <v>17</v>
      </c>
      <c r="K39" s="10" t="s">
        <v>18</v>
      </c>
      <c r="L39" s="10" t="s">
        <v>19</v>
      </c>
      <c r="M39" s="10" t="s">
        <v>20</v>
      </c>
    </row>
    <row r="40" spans="1:13" x14ac:dyDescent="0.25">
      <c r="A40" s="2" t="s">
        <v>3</v>
      </c>
      <c r="B40" s="7">
        <f>+M53</f>
        <v>-971485.08999999985</v>
      </c>
      <c r="C40" s="7">
        <f t="shared" ref="C40:M40" si="7">+B42</f>
        <v>-1032542.1399999999</v>
      </c>
      <c r="D40" s="7">
        <f t="shared" si="7"/>
        <v>-1090746.1599999999</v>
      </c>
      <c r="E40" s="7">
        <f t="shared" si="7"/>
        <v>-1211788.6599999999</v>
      </c>
      <c r="F40" s="7">
        <f t="shared" si="7"/>
        <v>-1274003.0899999999</v>
      </c>
      <c r="G40" s="7">
        <f t="shared" si="7"/>
        <v>-1346941.7699999998</v>
      </c>
      <c r="H40" s="7">
        <f t="shared" si="7"/>
        <v>-1422291.6099999999</v>
      </c>
      <c r="I40" s="7">
        <f t="shared" si="7"/>
        <v>-1282216.6099999999</v>
      </c>
      <c r="J40" s="7">
        <f t="shared" si="7"/>
        <v>-1261995.8799999999</v>
      </c>
      <c r="K40" s="7">
        <f t="shared" si="7"/>
        <v>-982251.1399999999</v>
      </c>
      <c r="L40" s="7">
        <f t="shared" si="7"/>
        <v>-902715.89999999991</v>
      </c>
      <c r="M40" s="7">
        <f t="shared" si="7"/>
        <v>-898641.78999999992</v>
      </c>
    </row>
    <row r="41" spans="1:13" x14ac:dyDescent="0.25">
      <c r="A41" s="2" t="s">
        <v>4</v>
      </c>
      <c r="B41" s="8">
        <v>-61057.05</v>
      </c>
      <c r="C41" s="8">
        <v>-58204.02</v>
      </c>
      <c r="D41" s="8">
        <v>-121042.5</v>
      </c>
      <c r="E41" s="8">
        <v>-62214.43</v>
      </c>
      <c r="F41" s="8">
        <v>-72938.679999999993</v>
      </c>
      <c r="G41" s="8">
        <v>-75349.84</v>
      </c>
      <c r="H41" s="8">
        <v>140075</v>
      </c>
      <c r="I41" s="8">
        <v>20220.73</v>
      </c>
      <c r="J41" s="8">
        <v>279744.74</v>
      </c>
      <c r="K41" s="8">
        <v>79535.240000000005</v>
      </c>
      <c r="L41" s="8">
        <v>4074.11</v>
      </c>
      <c r="M41" s="8">
        <v>151697.29999999999</v>
      </c>
    </row>
    <row r="42" spans="1:13" x14ac:dyDescent="0.25">
      <c r="A42" s="2" t="s">
        <v>5</v>
      </c>
      <c r="B42" s="9">
        <f t="shared" ref="B42:M42" si="8">+B40+B41</f>
        <v>-1032542.1399999999</v>
      </c>
      <c r="C42" s="9">
        <f t="shared" si="8"/>
        <v>-1090746.1599999999</v>
      </c>
      <c r="D42" s="9">
        <f t="shared" si="8"/>
        <v>-1211788.6599999999</v>
      </c>
      <c r="E42" s="9">
        <f t="shared" si="8"/>
        <v>-1274003.0899999999</v>
      </c>
      <c r="F42" s="9">
        <f t="shared" si="8"/>
        <v>-1346941.7699999998</v>
      </c>
      <c r="G42" s="9">
        <f t="shared" si="8"/>
        <v>-1422291.6099999999</v>
      </c>
      <c r="H42" s="9">
        <f t="shared" si="8"/>
        <v>-1282216.6099999999</v>
      </c>
      <c r="I42" s="9">
        <f t="shared" si="8"/>
        <v>-1261995.8799999999</v>
      </c>
      <c r="J42" s="9">
        <f t="shared" si="8"/>
        <v>-982251.1399999999</v>
      </c>
      <c r="K42" s="9">
        <f t="shared" si="8"/>
        <v>-902715.89999999991</v>
      </c>
      <c r="L42" s="9">
        <f t="shared" si="8"/>
        <v>-898641.78999999992</v>
      </c>
      <c r="M42" s="9">
        <f t="shared" si="8"/>
        <v>-746944.49</v>
      </c>
    </row>
    <row r="43" spans="1:13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1" t="s">
        <v>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5">
      <c r="A45" s="2" t="s">
        <v>6</v>
      </c>
      <c r="B45" s="8">
        <v>166632.26999999999</v>
      </c>
      <c r="C45" s="8">
        <v>103175.28</v>
      </c>
      <c r="D45" s="8">
        <v>195588.13</v>
      </c>
      <c r="E45" s="8">
        <v>157626.36000000002</v>
      </c>
      <c r="F45" s="8">
        <v>176533.18</v>
      </c>
      <c r="G45" s="8">
        <v>132001.06</v>
      </c>
      <c r="H45" s="8">
        <v>18197.84</v>
      </c>
      <c r="I45" s="8">
        <v>53482.66</v>
      </c>
      <c r="J45" s="8">
        <v>-176365.72</v>
      </c>
      <c r="K45" s="8">
        <v>49087.03</v>
      </c>
      <c r="L45" s="8">
        <v>119928.54000000001</v>
      </c>
      <c r="M45" s="8">
        <v>46158.75</v>
      </c>
    </row>
    <row r="46" spans="1:13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A48" s="5" t="s">
        <v>22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25">
      <c r="A50" s="1" t="s">
        <v>25</v>
      </c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2" t="s">
        <v>15</v>
      </c>
      <c r="I50" s="12" t="s">
        <v>16</v>
      </c>
      <c r="J50" s="12" t="s">
        <v>17</v>
      </c>
      <c r="K50" s="12" t="s">
        <v>18</v>
      </c>
      <c r="L50" s="12" t="s">
        <v>19</v>
      </c>
      <c r="M50" s="12" t="s">
        <v>20</v>
      </c>
    </row>
    <row r="51" spans="1:13" x14ac:dyDescent="0.25">
      <c r="A51" s="2" t="s">
        <v>3</v>
      </c>
      <c r="B51" s="7">
        <f>+M64</f>
        <v>-656222.45999999985</v>
      </c>
      <c r="C51" s="7">
        <f t="shared" ref="C51:M51" si="9">+B53</f>
        <v>-679806.83999999985</v>
      </c>
      <c r="D51" s="7">
        <f t="shared" si="9"/>
        <v>-700774.34999999986</v>
      </c>
      <c r="E51" s="7">
        <f t="shared" si="9"/>
        <v>-650110.10999999987</v>
      </c>
      <c r="F51" s="7">
        <f t="shared" si="9"/>
        <v>-722620.17999999993</v>
      </c>
      <c r="G51" s="7">
        <f t="shared" si="9"/>
        <v>-601911.12999999989</v>
      </c>
      <c r="H51" s="7">
        <f t="shared" si="9"/>
        <v>-1123470.5799999998</v>
      </c>
      <c r="I51" s="7">
        <f t="shared" si="9"/>
        <v>-924514.72999999986</v>
      </c>
      <c r="J51" s="7">
        <f t="shared" si="9"/>
        <v>-1021015.9899999999</v>
      </c>
      <c r="K51" s="7">
        <f t="shared" si="9"/>
        <v>-1053761.5299999998</v>
      </c>
      <c r="L51" s="7">
        <f t="shared" si="9"/>
        <v>-1317351.0699999998</v>
      </c>
      <c r="M51" s="7">
        <f t="shared" si="9"/>
        <v>-1392483.93</v>
      </c>
    </row>
    <row r="52" spans="1:13" x14ac:dyDescent="0.25">
      <c r="A52" s="2" t="s">
        <v>4</v>
      </c>
      <c r="B52" s="8">
        <v>-23584.38</v>
      </c>
      <c r="C52" s="8">
        <v>-20967.509999999998</v>
      </c>
      <c r="D52" s="8">
        <v>50664.24</v>
      </c>
      <c r="E52" s="8">
        <v>-72510.070000000007</v>
      </c>
      <c r="F52" s="8">
        <v>120709.05</v>
      </c>
      <c r="G52" s="8">
        <v>-521559.45</v>
      </c>
      <c r="H52" s="8">
        <v>198955.85</v>
      </c>
      <c r="I52" s="8">
        <v>-96501.26</v>
      </c>
      <c r="J52" s="8">
        <v>-32745.54</v>
      </c>
      <c r="K52" s="8">
        <v>-263589.53999999998</v>
      </c>
      <c r="L52" s="8">
        <v>-75132.86</v>
      </c>
      <c r="M52" s="8">
        <v>420998.84</v>
      </c>
    </row>
    <row r="53" spans="1:13" x14ac:dyDescent="0.25">
      <c r="A53" s="2" t="s">
        <v>5</v>
      </c>
      <c r="B53" s="9">
        <f t="shared" ref="B53:M53" si="10">+B51+B52</f>
        <v>-679806.83999999985</v>
      </c>
      <c r="C53" s="9">
        <f t="shared" si="10"/>
        <v>-700774.34999999986</v>
      </c>
      <c r="D53" s="9">
        <f t="shared" si="10"/>
        <v>-650110.10999999987</v>
      </c>
      <c r="E53" s="9">
        <f t="shared" si="10"/>
        <v>-722620.17999999993</v>
      </c>
      <c r="F53" s="9">
        <f t="shared" si="10"/>
        <v>-601911.12999999989</v>
      </c>
      <c r="G53" s="9">
        <f t="shared" si="10"/>
        <v>-1123470.5799999998</v>
      </c>
      <c r="H53" s="9">
        <f t="shared" si="10"/>
        <v>-924514.72999999986</v>
      </c>
      <c r="I53" s="9">
        <f t="shared" si="10"/>
        <v>-1021015.9899999999</v>
      </c>
      <c r="J53" s="9">
        <f t="shared" si="10"/>
        <v>-1053761.5299999998</v>
      </c>
      <c r="K53" s="9">
        <f t="shared" si="10"/>
        <v>-1317351.0699999998</v>
      </c>
      <c r="L53" s="9">
        <f t="shared" si="10"/>
        <v>-1392483.93</v>
      </c>
      <c r="M53" s="9">
        <f t="shared" si="10"/>
        <v>-971485.08999999985</v>
      </c>
    </row>
    <row r="54" spans="1:13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1" t="s">
        <v>26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2" t="s">
        <v>6</v>
      </c>
      <c r="B56" s="8">
        <v>71144.23</v>
      </c>
      <c r="C56" s="8">
        <v>55278.47</v>
      </c>
      <c r="D56" s="8">
        <v>-20141.54</v>
      </c>
      <c r="E56" s="8">
        <v>66536.13</v>
      </c>
      <c r="F56" s="8">
        <v>-116835.4</v>
      </c>
      <c r="G56" s="8">
        <v>513576.79</v>
      </c>
      <c r="H56" s="8">
        <v>-39331.74</v>
      </c>
      <c r="I56" s="8">
        <v>143404.81</v>
      </c>
      <c r="J56" s="8">
        <v>62985.97</v>
      </c>
      <c r="K56" s="8">
        <v>319496.15999999997</v>
      </c>
      <c r="L56" s="8">
        <v>196761.22</v>
      </c>
      <c r="M56" s="8">
        <v>-160614.16999999998</v>
      </c>
    </row>
    <row r="57" spans="1:13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25">
      <c r="A59" s="5" t="s">
        <v>23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25">
      <c r="A61" s="1" t="s">
        <v>25</v>
      </c>
      <c r="B61" s="12" t="s">
        <v>9</v>
      </c>
      <c r="C61" s="12" t="s">
        <v>10</v>
      </c>
      <c r="D61" s="12" t="s">
        <v>11</v>
      </c>
      <c r="E61" s="12" t="s">
        <v>12</v>
      </c>
      <c r="F61" s="12" t="s">
        <v>13</v>
      </c>
      <c r="G61" s="12" t="s">
        <v>14</v>
      </c>
      <c r="H61" s="12" t="s">
        <v>15</v>
      </c>
      <c r="I61" s="12" t="s">
        <v>16</v>
      </c>
      <c r="J61" s="12" t="s">
        <v>17</v>
      </c>
      <c r="K61" s="12" t="s">
        <v>18</v>
      </c>
      <c r="L61" s="12" t="s">
        <v>19</v>
      </c>
      <c r="M61" s="12" t="s">
        <v>20</v>
      </c>
    </row>
    <row r="62" spans="1:13" x14ac:dyDescent="0.25">
      <c r="A62" s="2" t="s">
        <v>3</v>
      </c>
      <c r="B62" s="7">
        <v>-542769.31999999995</v>
      </c>
      <c r="C62" s="7">
        <f t="shared" ref="C62:M62" si="11">+B64</f>
        <v>-540728.14999999991</v>
      </c>
      <c r="D62" s="7">
        <f t="shared" si="11"/>
        <v>-447957.40999999992</v>
      </c>
      <c r="E62" s="7">
        <f t="shared" si="11"/>
        <v>-432846.83999999991</v>
      </c>
      <c r="F62" s="7">
        <f t="shared" si="11"/>
        <v>-359919.7699999999</v>
      </c>
      <c r="G62" s="7">
        <f t="shared" si="11"/>
        <v>-338758.9499999999</v>
      </c>
      <c r="H62" s="7">
        <f t="shared" si="11"/>
        <v>-366134.2099999999</v>
      </c>
      <c r="I62" s="7">
        <f t="shared" si="11"/>
        <v>-367945.36999999988</v>
      </c>
      <c r="J62" s="7">
        <f t="shared" si="11"/>
        <v>-410458.99999999988</v>
      </c>
      <c r="K62" s="7">
        <f t="shared" si="11"/>
        <v>-427361.43999999989</v>
      </c>
      <c r="L62" s="7">
        <f t="shared" si="11"/>
        <v>-487518.74999999988</v>
      </c>
      <c r="M62" s="7">
        <f t="shared" si="11"/>
        <v>-490049.16999999987</v>
      </c>
    </row>
    <row r="63" spans="1:13" x14ac:dyDescent="0.25">
      <c r="A63" s="2" t="s">
        <v>4</v>
      </c>
      <c r="B63" s="8">
        <v>2041.17</v>
      </c>
      <c r="C63" s="8">
        <v>92770.74</v>
      </c>
      <c r="D63" s="8">
        <v>15110.57</v>
      </c>
      <c r="E63" s="8">
        <v>72927.070000000007</v>
      </c>
      <c r="F63" s="8">
        <v>21160.82</v>
      </c>
      <c r="G63" s="8">
        <v>-27375.26</v>
      </c>
      <c r="H63" s="8">
        <v>-1811.16</v>
      </c>
      <c r="I63" s="8">
        <v>-42513.63</v>
      </c>
      <c r="J63" s="8">
        <v>-16902.439999999999</v>
      </c>
      <c r="K63" s="8">
        <v>-60157.31</v>
      </c>
      <c r="L63" s="8">
        <v>-2530.42</v>
      </c>
      <c r="M63" s="8">
        <v>-166173.29</v>
      </c>
    </row>
    <row r="64" spans="1:13" x14ac:dyDescent="0.25">
      <c r="A64" s="2" t="s">
        <v>5</v>
      </c>
      <c r="B64" s="9">
        <f t="shared" ref="B64:M64" si="12">+B62+B63</f>
        <v>-540728.14999999991</v>
      </c>
      <c r="C64" s="9">
        <f t="shared" si="12"/>
        <v>-447957.40999999992</v>
      </c>
      <c r="D64" s="9">
        <f t="shared" si="12"/>
        <v>-432846.83999999991</v>
      </c>
      <c r="E64" s="9">
        <f t="shared" si="12"/>
        <v>-359919.7699999999</v>
      </c>
      <c r="F64" s="9">
        <f t="shared" si="12"/>
        <v>-338758.9499999999</v>
      </c>
      <c r="G64" s="9">
        <f t="shared" si="12"/>
        <v>-366134.2099999999</v>
      </c>
      <c r="H64" s="9">
        <f t="shared" si="12"/>
        <v>-367945.36999999988</v>
      </c>
      <c r="I64" s="9">
        <f t="shared" si="12"/>
        <v>-410458.99999999988</v>
      </c>
      <c r="J64" s="9">
        <f t="shared" si="12"/>
        <v>-427361.43999999989</v>
      </c>
      <c r="K64" s="9">
        <f t="shared" si="12"/>
        <v>-487518.74999999988</v>
      </c>
      <c r="L64" s="9">
        <f t="shared" si="12"/>
        <v>-490049.16999999987</v>
      </c>
      <c r="M64" s="9">
        <f t="shared" si="12"/>
        <v>-656222.45999999985</v>
      </c>
    </row>
    <row r="65" spans="1:13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5">
      <c r="A66" s="1" t="s">
        <v>26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2" t="s">
        <v>6</v>
      </c>
      <c r="B67" s="8">
        <v>100981.93000000001</v>
      </c>
      <c r="C67" s="8">
        <v>-50003.590000000004</v>
      </c>
      <c r="D67" s="8">
        <v>19196.949999999997</v>
      </c>
      <c r="E67" s="8">
        <v>-40848.21</v>
      </c>
      <c r="F67" s="8">
        <v>10758.74</v>
      </c>
      <c r="G67" s="8">
        <v>81226.52</v>
      </c>
      <c r="H67" s="8">
        <v>3426.6800000000003</v>
      </c>
      <c r="I67" s="8">
        <v>83871.459999999992</v>
      </c>
      <c r="J67" s="8">
        <v>55259</v>
      </c>
      <c r="K67" s="8">
        <v>112794.87</v>
      </c>
      <c r="L67" s="8">
        <v>55710.879999999997</v>
      </c>
      <c r="M67" s="8">
        <v>164330.01999999999</v>
      </c>
    </row>
    <row r="68" spans="1:13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70" spans="1:13" x14ac:dyDescent="0.25">
      <c r="A70" s="5" t="s">
        <v>24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25">
      <c r="A72" s="1" t="s">
        <v>25</v>
      </c>
      <c r="B72" s="12" t="s">
        <v>9</v>
      </c>
      <c r="C72" s="12" t="s">
        <v>10</v>
      </c>
      <c r="D72" s="12" t="s">
        <v>11</v>
      </c>
      <c r="E72" s="12" t="s">
        <v>12</v>
      </c>
      <c r="F72" s="12" t="s">
        <v>13</v>
      </c>
      <c r="G72" s="12" t="s">
        <v>14</v>
      </c>
      <c r="H72" s="12" t="s">
        <v>15</v>
      </c>
      <c r="I72" s="12" t="s">
        <v>16</v>
      </c>
      <c r="J72" s="12" t="s">
        <v>17</v>
      </c>
      <c r="K72" s="12" t="s">
        <v>18</v>
      </c>
      <c r="L72" s="12" t="s">
        <v>19</v>
      </c>
      <c r="M72" s="12" t="s">
        <v>20</v>
      </c>
    </row>
    <row r="73" spans="1:13" x14ac:dyDescent="0.25">
      <c r="A73" s="2" t="s">
        <v>3</v>
      </c>
      <c r="B73" s="7">
        <f>-333996-72813.17</f>
        <v>-406809.17</v>
      </c>
      <c r="C73" s="7">
        <f t="shared" ref="C73:M73" si="13">+B75</f>
        <v>-427258.44999999995</v>
      </c>
      <c r="D73" s="7">
        <f t="shared" si="13"/>
        <v>-338085.85</v>
      </c>
      <c r="E73" s="7">
        <f t="shared" si="13"/>
        <v>-424233.14999999997</v>
      </c>
      <c r="F73" s="7">
        <f t="shared" si="13"/>
        <v>-390706.16</v>
      </c>
      <c r="G73" s="7">
        <f t="shared" si="13"/>
        <v>-441961.01999999996</v>
      </c>
      <c r="H73" s="7">
        <f t="shared" si="13"/>
        <v>-458068.23999999993</v>
      </c>
      <c r="I73" s="7">
        <f t="shared" si="13"/>
        <v>-491930.07999999996</v>
      </c>
      <c r="J73" s="7">
        <f t="shared" si="13"/>
        <v>-459332.29999999993</v>
      </c>
      <c r="K73" s="7">
        <f t="shared" si="13"/>
        <v>-541219.15999999992</v>
      </c>
      <c r="L73" s="7">
        <f t="shared" si="13"/>
        <v>-544463.90999999992</v>
      </c>
      <c r="M73" s="7">
        <f t="shared" si="13"/>
        <v>-610136.59999999986</v>
      </c>
    </row>
    <row r="74" spans="1:13" x14ac:dyDescent="0.25">
      <c r="A74" s="2" t="s">
        <v>4</v>
      </c>
      <c r="B74" s="8">
        <v>-20449.28</v>
      </c>
      <c r="C74" s="8">
        <v>89172.6</v>
      </c>
      <c r="D74" s="8">
        <v>-86147.3</v>
      </c>
      <c r="E74" s="8">
        <v>33526.99</v>
      </c>
      <c r="F74" s="8">
        <v>-51254.86</v>
      </c>
      <c r="G74" s="8">
        <v>-16107.22</v>
      </c>
      <c r="H74" s="8">
        <v>-33861.839999999997</v>
      </c>
      <c r="I74" s="8">
        <v>32597.78</v>
      </c>
      <c r="J74" s="8">
        <v>-81886.86</v>
      </c>
      <c r="K74" s="8">
        <v>-3244.75</v>
      </c>
      <c r="L74" s="8">
        <v>-65672.69</v>
      </c>
      <c r="M74" s="8">
        <v>67367.28</v>
      </c>
    </row>
    <row r="75" spans="1:13" x14ac:dyDescent="0.25">
      <c r="A75" s="2" t="s">
        <v>5</v>
      </c>
      <c r="B75" s="9">
        <f t="shared" ref="B75:M75" si="14">+B73+B74</f>
        <v>-427258.44999999995</v>
      </c>
      <c r="C75" s="9">
        <f t="shared" si="14"/>
        <v>-338085.85</v>
      </c>
      <c r="D75" s="9">
        <f t="shared" si="14"/>
        <v>-424233.14999999997</v>
      </c>
      <c r="E75" s="9">
        <f t="shared" si="14"/>
        <v>-390706.16</v>
      </c>
      <c r="F75" s="9">
        <f t="shared" si="14"/>
        <v>-441961.01999999996</v>
      </c>
      <c r="G75" s="9">
        <f t="shared" si="14"/>
        <v>-458068.23999999993</v>
      </c>
      <c r="H75" s="9">
        <f t="shared" si="14"/>
        <v>-491930.07999999996</v>
      </c>
      <c r="I75" s="9">
        <f t="shared" si="14"/>
        <v>-459332.29999999993</v>
      </c>
      <c r="J75" s="9">
        <f t="shared" si="14"/>
        <v>-541219.15999999992</v>
      </c>
      <c r="K75" s="9">
        <f t="shared" si="14"/>
        <v>-544463.90999999992</v>
      </c>
      <c r="L75" s="9">
        <f t="shared" si="14"/>
        <v>-610136.59999999986</v>
      </c>
      <c r="M75" s="9">
        <f t="shared" si="14"/>
        <v>-542769.31999999983</v>
      </c>
    </row>
    <row r="76" spans="1:13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5">
      <c r="A77" s="1" t="s">
        <v>26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x14ac:dyDescent="0.25">
      <c r="A78" s="2" t="s">
        <v>6</v>
      </c>
      <c r="B78" s="8">
        <v>87859.01</v>
      </c>
      <c r="C78" s="8">
        <v>-61828.25</v>
      </c>
      <c r="D78" s="8">
        <v>114294.84000000001</v>
      </c>
      <c r="E78" s="8">
        <v>-7517.15</v>
      </c>
      <c r="F78" s="8">
        <v>120005.68</v>
      </c>
      <c r="G78" s="8">
        <v>58110.210000000006</v>
      </c>
      <c r="H78" s="8">
        <v>67972.420000000013</v>
      </c>
      <c r="I78" s="8">
        <v>-23691.91</v>
      </c>
      <c r="J78" s="8">
        <v>139649.03999999998</v>
      </c>
      <c r="K78" s="8">
        <v>5662.3600000000006</v>
      </c>
      <c r="L78" s="8">
        <v>157056.04999999999</v>
      </c>
      <c r="M78" s="8">
        <v>-43405.84</v>
      </c>
    </row>
    <row r="79" spans="1:13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</sheetData>
  <printOptions horizontalCentered="1"/>
  <pageMargins left="0.25" right="0.25" top="0.75" bottom="0.75" header="0.3" footer="0.3"/>
  <pageSetup scale="78" fitToHeight="2" orientation="landscape" blackAndWhite="1" r:id="rId1"/>
  <rowBreaks count="1" manualBreakCount="1">
    <brk id="43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_x0020_Number xmlns="7203d2c3-413f-43d7-a52d-eb1ac8076465">Case No. 2015-00418-GRC</Docket_x0020_Number>
    <SERS_x0020_Doc_x0020_Status xmlns="7203d2c3-413f-43d7-a52d-eb1ac8076465">Draft</SERS_x0020_Doc_x0020_Status>
    <Internal_x0020_Due_x0020_Date xmlns="7203d2c3-413f-43d7-a52d-eb1ac8076465" xsi:nil="true"/>
    <DocumentSetDescription xmlns="http://schemas.microsoft.com/sharepoint/v3" xsi:nil="true"/>
    <Document_x0020_Type xmlns="7203d2c3-413f-43d7-a52d-eb1ac8076465" xsi:nil="true"/>
    <Final_x0020_Due_x0020_Date xmlns="7203d2c3-413f-43d7-a52d-eb1ac80764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EB747-597E-4687-BD71-7AADA2D23E86}"/>
</file>

<file path=customXml/itemProps2.xml><?xml version="1.0" encoding="utf-8"?>
<ds:datastoreItem xmlns:ds="http://schemas.openxmlformats.org/officeDocument/2006/customXml" ds:itemID="{EB2E1043-65F1-4351-B972-2B6CECF27B7C}"/>
</file>

<file path=customXml/itemProps3.xml><?xml version="1.0" encoding="utf-8"?>
<ds:datastoreItem xmlns:ds="http://schemas.openxmlformats.org/officeDocument/2006/customXml" ds:itemID="{4EF1AF58-3637-43F6-BCE9-3DC0C1C30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KAW_R_AGDR1_NUM092_032416_Attachment</dc:title>
  <dc:creator/>
  <cp:lastModifiedBy/>
  <dcterms:created xsi:type="dcterms:W3CDTF">2016-03-15T18:57:17Z</dcterms:created>
  <dcterms:modified xsi:type="dcterms:W3CDTF">2016-03-19T18:46:47Z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