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120" yWindow="3180" windowWidth="17112" windowHeight="4620"/>
  </bookViews>
  <sheets>
    <sheet name="2016 P" sheetId="2" r:id="rId1"/>
  </sheets>
  <definedNames>
    <definedName name="_xlnm._FilterDatabase" localSheetId="0" hidden="1">'2016 P'!$A$4:$P$159</definedName>
  </definedNames>
  <calcPr calcId="145621"/>
</workbook>
</file>

<file path=xl/calcChain.xml><?xml version="1.0" encoding="utf-8"?>
<calcChain xmlns="http://schemas.openxmlformats.org/spreadsheetml/2006/main">
  <c r="P113" i="2" l="1"/>
  <c r="K97" i="2"/>
  <c r="O97" i="2"/>
  <c r="N97" i="2"/>
  <c r="M97" i="2"/>
  <c r="L97" i="2"/>
  <c r="J97" i="2"/>
  <c r="I97" i="2"/>
  <c r="H97" i="2"/>
  <c r="G97" i="2"/>
  <c r="F97" i="2"/>
  <c r="E97" i="2"/>
  <c r="D97" i="2"/>
  <c r="P149" i="2"/>
  <c r="P145" i="2"/>
  <c r="P139" i="2"/>
  <c r="P126" i="2"/>
  <c r="P122" i="2"/>
  <c r="P118" i="2"/>
  <c r="P112" i="2"/>
  <c r="P110" i="2"/>
  <c r="P106" i="2"/>
  <c r="P96" i="2"/>
  <c r="P67" i="2"/>
  <c r="P46" i="2"/>
  <c r="P34" i="2"/>
  <c r="P24" i="2"/>
  <c r="P21" i="2"/>
  <c r="P153" i="2"/>
  <c r="P150" i="2"/>
  <c r="P146" i="2"/>
  <c r="P140" i="2"/>
  <c r="P136" i="2"/>
  <c r="P130" i="2"/>
  <c r="P123" i="2"/>
  <c r="P119" i="2"/>
  <c r="P109" i="2"/>
  <c r="P107" i="2"/>
  <c r="P86" i="2"/>
  <c r="P76" i="2"/>
  <c r="P68" i="2"/>
  <c r="P62" i="2"/>
  <c r="P55" i="2"/>
  <c r="P47" i="2"/>
  <c r="P43" i="2"/>
  <c r="P35" i="2"/>
  <c r="P25" i="2"/>
  <c r="P19" i="2"/>
  <c r="P14" i="2"/>
  <c r="P97" i="2" l="1"/>
  <c r="P10" i="2" l="1"/>
</calcChain>
</file>

<file path=xl/sharedStrings.xml><?xml version="1.0" encoding="utf-8"?>
<sst xmlns="http://schemas.openxmlformats.org/spreadsheetml/2006/main" count="297" uniqueCount="82">
  <si>
    <t>CostCenter</t>
  </si>
  <si>
    <t>Values</t>
  </si>
  <si>
    <t>GLTrans</t>
  </si>
  <si>
    <t>SAPGLDesc</t>
  </si>
  <si>
    <t>Year</t>
  </si>
  <si>
    <t>Contract Svc-Eng - Source of Supply</t>
  </si>
  <si>
    <t>2015 PL</t>
  </si>
  <si>
    <t>Contract Svc - Other</t>
  </si>
  <si>
    <t>2014 PL</t>
  </si>
  <si>
    <t>Contract Svc-Other - Water Treatment</t>
  </si>
  <si>
    <t>Contract Svc-Other - Admin &amp; General</t>
  </si>
  <si>
    <t>Electricity - Admin &amp; General</t>
  </si>
  <si>
    <t>Heating Oil/Gas - Admin &amp; General</t>
  </si>
  <si>
    <t>Security Service - Source of Supply</t>
  </si>
  <si>
    <t>Security Service - Admin &amp; General</t>
  </si>
  <si>
    <t>Additional Security Costs</t>
  </si>
  <si>
    <t>Water &amp; WW - Admin &amp; General</t>
  </si>
  <si>
    <t>Cell Phone - Admin &amp; General</t>
  </si>
  <si>
    <t>Overnight Shipping - Admin &amp; General</t>
  </si>
  <si>
    <t>Printing</t>
  </si>
  <si>
    <t>Office &amp; Admin Supplies - Transmssn &amp; D</t>
  </si>
  <si>
    <t>Office &amp; Admin Supplies - Customer Accounting</t>
  </si>
  <si>
    <t>Office &amp; Admin Supplies - Admin &amp; Gener</t>
  </si>
  <si>
    <t>Uniforms - Transmission &amp; Distribution</t>
  </si>
  <si>
    <t>Employee Expenses</t>
  </si>
  <si>
    <t>Conferences &amp; Registration</t>
  </si>
  <si>
    <t>Meals Deductible</t>
  </si>
  <si>
    <t>Meals Non-Deductible</t>
  </si>
  <si>
    <t>Material &amp; Supplies</t>
  </si>
  <si>
    <t>Material &amp;Supplies- Oper</t>
  </si>
  <si>
    <t>M &amp; S Oper - Transmission &amp; Distributio</t>
  </si>
  <si>
    <t>M &amp; S Oper - Admin &amp; General</t>
  </si>
  <si>
    <t>Misc Exp Natural Acct</t>
  </si>
  <si>
    <t>Misc Oper - Transmission &amp; Distribution</t>
  </si>
  <si>
    <t>Misc Oper - Admin &amp; General</t>
  </si>
  <si>
    <t>Dues/Membership Deductible</t>
  </si>
  <si>
    <t>Injuries and Damages</t>
  </si>
  <si>
    <t>Lab Supplies</t>
  </si>
  <si>
    <t>Contract Svc-Other Maint - Admin &amp; Gene</t>
  </si>
  <si>
    <t>Grand Total</t>
  </si>
  <si>
    <t>2014 A</t>
  </si>
  <si>
    <t>2015 LZ</t>
  </si>
  <si>
    <t>2016 P</t>
  </si>
  <si>
    <t>Employee Physical Exams</t>
  </si>
  <si>
    <t>Safety Incentive Awards</t>
  </si>
  <si>
    <t>Training</t>
  </si>
  <si>
    <t>Advertising</t>
  </si>
  <si>
    <t>Electricity</t>
  </si>
  <si>
    <t>Heating Oil/Gas</t>
  </si>
  <si>
    <t>Office &amp; Admin Supplies</t>
  </si>
  <si>
    <t>Overnight Shipping</t>
  </si>
  <si>
    <t>Security Service</t>
  </si>
  <si>
    <t>Software Licenses</t>
  </si>
  <si>
    <t>Voice - Telephone</t>
  </si>
  <si>
    <t>Voice - Cell</t>
  </si>
  <si>
    <t>Uniforms</t>
  </si>
  <si>
    <t>Water and WW</t>
  </si>
  <si>
    <t>Contract Svc - Engineering</t>
  </si>
  <si>
    <t>Contract Svc - Temp Empl</t>
  </si>
  <si>
    <t>Transportation (O&amp;M) - Natural Account</t>
  </si>
  <si>
    <t>Transportation Oper - Transmission &amp; Di</t>
  </si>
  <si>
    <t>Transportation Oper - Admin &amp; General</t>
  </si>
  <si>
    <t>Insurance General Liabilty</t>
  </si>
  <si>
    <t>Insurance Workers Compensation</t>
  </si>
  <si>
    <t>Insurance Other</t>
  </si>
  <si>
    <t>M&amp;S Maint - Admin &amp; General</t>
  </si>
  <si>
    <t>Misc Maint - Admin &amp; General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</si>
  <si>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</si>
  <si>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</si>
  <si>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</si>
  <si>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</si>
  <si>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</si>
  <si>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</si>
  <si>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</si>
  <si>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</si>
  <si>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Oct</t>
  </si>
  <si>
    <t xml:space="preserve"> Dec</t>
  </si>
  <si>
    <t xml:space="preserve"> Total</t>
  </si>
  <si>
    <t>Sep</t>
  </si>
  <si>
    <t>Nov</t>
  </si>
  <si>
    <t>2015 P</t>
  </si>
  <si>
    <t>Other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</si>
</sst>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#,##0.00_ ;[Red]\-#,##0.00;\-"/>
    <numFmt numFmtId="166" formatCode="_-* #,##0_-;\-* #,##0_-;_-* &quot;-&quot;_-;_-@_-"/>
    <numFmt numFmtId="167" formatCode="#,##0.0_)_x;\(#,##0.0\)_x"/>
    <numFmt numFmtId="168" formatCode="\£\ #,##0_);[Red]\(\£\ #,##0\)"/>
    <numFmt numFmtId="169" formatCode="0.000_)"/>
    <numFmt numFmtId="170" formatCode="\ \ _•\–\ \ \ \ @"/>
    <numFmt numFmtId="171" formatCode="_-[$€-2]* #,##0.00_-;\-[$€-2]* #,##0.00_-;_-[$€-2]* &quot;-&quot;??_-"/>
    <numFmt numFmtId="172" formatCode="_-* #,##0\ _P_t_s_-;\-* #,##0\ _P_t_s_-;_-* &quot;-&quot;\ _P_t_s_-;_-@_-"/>
    <numFmt numFmtId="173" formatCode="_-* #,##0.00\ _P_t_s_-;\-* #,##0.00\ _P_t_s_-;_-* &quot;-&quot;??\ _P_t_s_-;_-@_-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0.00_)"/>
    <numFmt numFmtId="177" formatCode="#,##0.0_);\(#,##0.0\)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87">
    <xf numFmtId="0" fontId="0" fillId="0" borderId="0"/>
    <xf numFmtId="0" fontId="1" fillId="3" borderId="0"/>
    <xf numFmtId="0" fontId="2" fillId="3" borderId="0"/>
    <xf numFmtId="0" fontId="3" fillId="3" borderId="0"/>
    <xf numFmtId="0" fontId="4" fillId="3" borderId="0"/>
    <xf numFmtId="0" fontId="5" fillId="3" borderId="0"/>
    <xf numFmtId="0" fontId="6" fillId="3" borderId="0"/>
    <xf numFmtId="0" fontId="7" fillId="3" borderId="0"/>
    <xf numFmtId="165" fontId="1" fillId="4" borderId="1"/>
    <xf numFmtId="166" fontId="1" fillId="4" borderId="1"/>
    <xf numFmtId="165" fontId="1" fillId="4" borderId="1"/>
    <xf numFmtId="165" fontId="1" fillId="4" borderId="1"/>
    <xf numFmtId="165" fontId="1" fillId="4" borderId="1"/>
    <xf numFmtId="165" fontId="1" fillId="4" borderId="1"/>
    <xf numFmtId="0" fontId="3" fillId="4" borderId="0"/>
    <xf numFmtId="167" fontId="1" fillId="0" borderId="0" applyFont="0" applyFill="0" applyBorder="0" applyAlignment="0" applyProtection="0"/>
    <xf numFmtId="0" fontId="1" fillId="3" borderId="0"/>
    <xf numFmtId="0" fontId="2" fillId="3" borderId="0"/>
    <xf numFmtId="0" fontId="3" fillId="3" borderId="0"/>
    <xf numFmtId="0" fontId="1" fillId="3" borderId="0"/>
    <xf numFmtId="0" fontId="5" fillId="3" borderId="0"/>
    <xf numFmtId="0" fontId="6" fillId="3" borderId="0"/>
    <xf numFmtId="0" fontId="7" fillId="3" borderId="0"/>
    <xf numFmtId="0" fontId="8" fillId="0" borderId="0" applyNumberFormat="0" applyFill="0" applyBorder="0" applyProtection="0">
      <alignment horizontal="centerContinuous"/>
    </xf>
    <xf numFmtId="0" fontId="1" fillId="0" borderId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0" fontId="17" fillId="24" borderId="4" applyNumberFormat="0" applyAlignment="0" applyProtection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169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21" fillId="0" borderId="5">
      <protection locked="0"/>
    </xf>
    <xf numFmtId="170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0" fontId="28" fillId="0" borderId="0" applyNumberFormat="0" applyFill="0" applyBorder="0" applyAlignment="0">
      <protection locked="0"/>
    </xf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17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0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0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0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10" fillId="26" borderId="10" applyNumberFormat="0" applyFont="0" applyAlignment="0" applyProtection="0"/>
    <xf numFmtId="0" fontId="33" fillId="26" borderId="10" applyNumberFormat="0" applyFont="0" applyAlignment="0" applyProtection="0"/>
    <xf numFmtId="0" fontId="33" fillId="26" borderId="10" applyNumberFormat="0" applyFont="0" applyAlignment="0" applyProtection="0"/>
    <xf numFmtId="0" fontId="1" fillId="26" borderId="10" applyNumberFormat="0" applyFont="0" applyAlignment="0" applyProtection="0"/>
    <xf numFmtId="0" fontId="1" fillId="26" borderId="10" applyNumberFormat="0" applyFont="0" applyAlignment="0" applyProtection="0"/>
    <xf numFmtId="0" fontId="7" fillId="0" borderId="0" applyNumberForma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0" fontId="35" fillId="23" borderId="11" applyNumberForma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7" fontId="36" fillId="0" borderId="0" applyFont="0" applyFill="0" applyBorder="0" applyAlignment="0" applyProtection="0"/>
    <xf numFmtId="0" fontId="37" fillId="0" borderId="12" applyNumberFormat="0" applyAlignment="0"/>
    <xf numFmtId="177" fontId="38" fillId="0" borderId="0"/>
    <xf numFmtId="0" fontId="38" fillId="0" borderId="13">
      <alignment horizontal="centerContinuous"/>
    </xf>
    <xf numFmtId="0" fontId="38" fillId="0" borderId="13">
      <protection locked="0"/>
    </xf>
    <xf numFmtId="0" fontId="38" fillId="0" borderId="13">
      <alignment horizontal="centerContinuous"/>
    </xf>
    <xf numFmtId="177" fontId="38" fillId="0" borderId="0"/>
    <xf numFmtId="0" fontId="38" fillId="0" borderId="13">
      <protection locked="0"/>
    </xf>
    <xf numFmtId="177" fontId="38" fillId="0" borderId="0"/>
    <xf numFmtId="0" fontId="38" fillId="0" borderId="13">
      <alignment horizontal="centerContinuous"/>
    </xf>
    <xf numFmtId="177" fontId="38" fillId="0" borderId="0"/>
    <xf numFmtId="0" fontId="38" fillId="0" borderId="13">
      <protection locked="0"/>
    </xf>
    <xf numFmtId="0" fontId="38" fillId="0" borderId="13">
      <alignment horizontal="centerContinuous"/>
    </xf>
    <xf numFmtId="0" fontId="38" fillId="0" borderId="13">
      <alignment horizontal="centerContinuous"/>
    </xf>
    <xf numFmtId="177" fontId="38" fillId="0" borderId="0"/>
    <xf numFmtId="0" fontId="38" fillId="0" borderId="13">
      <alignment horizontal="centerContinuous"/>
    </xf>
    <xf numFmtId="0" fontId="38" fillId="0" borderId="13">
      <protection locked="0"/>
    </xf>
    <xf numFmtId="177" fontId="38" fillId="0" borderId="0"/>
    <xf numFmtId="177" fontId="38" fillId="0" borderId="0"/>
    <xf numFmtId="0" fontId="38" fillId="0" borderId="13">
      <alignment horizontal="centerContinuous"/>
    </xf>
    <xf numFmtId="0" fontId="38" fillId="0" borderId="13">
      <protection locked="0"/>
    </xf>
    <xf numFmtId="177" fontId="38" fillId="0" borderId="0"/>
    <xf numFmtId="0" fontId="38" fillId="0" borderId="13">
      <alignment horizontal="centerContinuous"/>
    </xf>
    <xf numFmtId="0" fontId="38" fillId="0" borderId="13">
      <protection locked="0"/>
    </xf>
    <xf numFmtId="0" fontId="38" fillId="0" borderId="13">
      <alignment horizontal="centerContinuous"/>
    </xf>
    <xf numFmtId="0" fontId="38" fillId="0" borderId="13">
      <protection locked="0"/>
    </xf>
    <xf numFmtId="0" fontId="38" fillId="0" borderId="13">
      <protection locked="0"/>
    </xf>
    <xf numFmtId="177" fontId="38" fillId="0" borderId="0"/>
    <xf numFmtId="0" fontId="38" fillId="0" borderId="13">
      <protection locked="0"/>
    </xf>
    <xf numFmtId="0" fontId="38" fillId="0" borderId="13">
      <alignment horizontal="centerContinuous"/>
    </xf>
    <xf numFmtId="0" fontId="38" fillId="0" borderId="13">
      <alignment horizontal="centerContinuous"/>
    </xf>
    <xf numFmtId="0" fontId="38" fillId="0" borderId="13">
      <protection locked="0"/>
    </xf>
    <xf numFmtId="177" fontId="38" fillId="0" borderId="0"/>
    <xf numFmtId="0" fontId="38" fillId="0" borderId="13">
      <alignment horizontal="centerContinuous"/>
    </xf>
    <xf numFmtId="0" fontId="38" fillId="0" borderId="13">
      <alignment horizontal="centerContinuous"/>
    </xf>
    <xf numFmtId="177" fontId="38" fillId="0" borderId="0"/>
    <xf numFmtId="0" fontId="38" fillId="0" borderId="13">
      <alignment horizontal="centerContinuous"/>
    </xf>
    <xf numFmtId="177" fontId="38" fillId="0" borderId="0"/>
    <xf numFmtId="0" fontId="38" fillId="0" borderId="13">
      <alignment horizontal="centerContinuous"/>
    </xf>
    <xf numFmtId="177" fontId="38" fillId="0" borderId="0"/>
    <xf numFmtId="0" fontId="38" fillId="0" borderId="13">
      <protection locked="0"/>
    </xf>
    <xf numFmtId="0" fontId="38" fillId="0" borderId="13">
      <alignment horizontal="centerContinuous"/>
    </xf>
    <xf numFmtId="177" fontId="38" fillId="0" borderId="0"/>
    <xf numFmtId="0" fontId="30" fillId="0" borderId="0"/>
    <xf numFmtId="0" fontId="33" fillId="0" borderId="0" applyNumberFormat="0" applyBorder="0" applyAlignment="0"/>
    <xf numFmtId="0" fontId="38" fillId="0" borderId="0" applyNumberFormat="0" applyBorder="0" applyAlignment="0"/>
    <xf numFmtId="0" fontId="39" fillId="0" borderId="0" applyNumberFormat="0" applyBorder="0" applyAlignment="0"/>
    <xf numFmtId="0" fontId="15" fillId="0" borderId="0" applyNumberFormat="0" applyBorder="0" applyAlignment="0"/>
    <xf numFmtId="0" fontId="38" fillId="0" borderId="0" applyNumberFormat="0" applyBorder="0" applyAlignment="0"/>
    <xf numFmtId="0" fontId="14" fillId="0" borderId="2">
      <alignment horizont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43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left"/>
    </xf>
    <xf numFmtId="164" fontId="0" fillId="0" borderId="0" xfId="1886" applyNumberFormat="1" applyFont="1"/>
    <xf numFmtId="164" fontId="0" fillId="2" borderId="0" xfId="1886" applyNumberFormat="1" applyFont="1" applyFill="1"/>
  </cellXfs>
  <cellStyles count="1887">
    <cellStyle name="_Column1" xfId="1"/>
    <cellStyle name="_Column2" xfId="2"/>
    <cellStyle name="_Column3" xfId="3"/>
    <cellStyle name="_Column4" xfId="4"/>
    <cellStyle name="_Column5" xfId="5"/>
    <cellStyle name="_Column6" xfId="6"/>
    <cellStyle name="_Column7" xfId="7"/>
    <cellStyle name="_Data" xfId="8"/>
    <cellStyle name="_Data_Cerberus" xfId="9"/>
    <cellStyle name="_Data_Sheet1" xfId="10"/>
    <cellStyle name="_Data_Sheet1_2013 Plan P&amp;L Line Person Signed YUAN" xfId="11"/>
    <cellStyle name="_Data_Sheet2" xfId="12"/>
    <cellStyle name="_Data_Sheet2_2013 Plan P&amp;L Line Person Signed YUAN" xfId="13"/>
    <cellStyle name="_Header" xfId="14"/>
    <cellStyle name="_MultipleSpace" xfId="15"/>
    <cellStyle name="_Row1" xfId="16"/>
    <cellStyle name="_Row2" xfId="17"/>
    <cellStyle name="_Row3" xfId="18"/>
    <cellStyle name="_Row4" xfId="19"/>
    <cellStyle name="_Row5" xfId="20"/>
    <cellStyle name="_Row6" xfId="21"/>
    <cellStyle name="_Row7" xfId="22"/>
    <cellStyle name="_TableSuperHead" xfId="23"/>
    <cellStyle name="£ BP" xfId="25"/>
    <cellStyle name="¥ JY" xfId="26"/>
    <cellStyle name="=C:\WINNT35\SYSTEM32\COMMAND.COM" xfId="24"/>
    <cellStyle name="20% - Accent1 10" xfId="27"/>
    <cellStyle name="20% - Accent1 11" xfId="28"/>
    <cellStyle name="20% - Accent1 12" xfId="29"/>
    <cellStyle name="20% - Accent1 13" xfId="30"/>
    <cellStyle name="20% - Accent1 14" xfId="31"/>
    <cellStyle name="20% - Accent1 15" xfId="32"/>
    <cellStyle name="20% - Accent1 16" xfId="33"/>
    <cellStyle name="20% - Accent1 17" xfId="34"/>
    <cellStyle name="20% - Accent1 18" xfId="35"/>
    <cellStyle name="20% - Accent1 19" xfId="36"/>
    <cellStyle name="20% - Accent1 2" xfId="37"/>
    <cellStyle name="20% - Accent1 20" xfId="38"/>
    <cellStyle name="20% - Accent1 21" xfId="39"/>
    <cellStyle name="20% - Accent1 22" xfId="40"/>
    <cellStyle name="20% - Accent1 23" xfId="41"/>
    <cellStyle name="20% - Accent1 24" xfId="42"/>
    <cellStyle name="20% - Accent1 25" xfId="43"/>
    <cellStyle name="20% - Accent1 26" xfId="44"/>
    <cellStyle name="20% - Accent1 27" xfId="45"/>
    <cellStyle name="20% - Accent1 28" xfId="46"/>
    <cellStyle name="20% - Accent1 29" xfId="47"/>
    <cellStyle name="20% - Accent1 3" xfId="48"/>
    <cellStyle name="20% - Accent1 30" xfId="49"/>
    <cellStyle name="20% - Accent1 31" xfId="50"/>
    <cellStyle name="20% - Accent1 32" xfId="51"/>
    <cellStyle name="20% - Accent1 33" xfId="52"/>
    <cellStyle name="20% - Accent1 34" xfId="53"/>
    <cellStyle name="20% - Accent1 35" xfId="54"/>
    <cellStyle name="20% - Accent1 36" xfId="55"/>
    <cellStyle name="20% - Accent1 37" xfId="56"/>
    <cellStyle name="20% - Accent1 38" xfId="57"/>
    <cellStyle name="20% - Accent1 39" xfId="58"/>
    <cellStyle name="20% - Accent1 4" xfId="59"/>
    <cellStyle name="20% - Accent1 40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3" xfId="69"/>
    <cellStyle name="20% - Accent2 14" xfId="70"/>
    <cellStyle name="20% - Accent2 15" xfId="71"/>
    <cellStyle name="20% - Accent2 16" xfId="72"/>
    <cellStyle name="20% - Accent2 17" xfId="73"/>
    <cellStyle name="20% - Accent2 18" xfId="74"/>
    <cellStyle name="20% - Accent2 19" xfId="75"/>
    <cellStyle name="20% - Accent2 2" xfId="76"/>
    <cellStyle name="20% - Accent2 20" xfId="77"/>
    <cellStyle name="20% - Accent2 21" xfId="78"/>
    <cellStyle name="20% - Accent2 22" xfId="79"/>
    <cellStyle name="20% - Accent2 23" xfId="80"/>
    <cellStyle name="20% - Accent2 24" xfId="81"/>
    <cellStyle name="20% - Accent2 25" xfId="82"/>
    <cellStyle name="20% - Accent2 26" xfId="83"/>
    <cellStyle name="20% - Accent2 27" xfId="84"/>
    <cellStyle name="20% - Accent2 28" xfId="85"/>
    <cellStyle name="20% - Accent2 29" xfId="86"/>
    <cellStyle name="20% - Accent2 3" xfId="87"/>
    <cellStyle name="20% - Accent2 30" xfId="88"/>
    <cellStyle name="20% - Accent2 31" xfId="89"/>
    <cellStyle name="20% - Accent2 32" xfId="90"/>
    <cellStyle name="20% - Accent2 33" xfId="91"/>
    <cellStyle name="20% - Accent2 34" xfId="92"/>
    <cellStyle name="20% - Accent2 35" xfId="93"/>
    <cellStyle name="20% - Accent2 36" xfId="94"/>
    <cellStyle name="20% - Accent2 37" xfId="95"/>
    <cellStyle name="20% - Accent2 38" xfId="96"/>
    <cellStyle name="20% - Accent2 39" xfId="97"/>
    <cellStyle name="20% - Accent2 4" xfId="98"/>
    <cellStyle name="20% - Accent2 40" xfId="99"/>
    <cellStyle name="20% - Accent2 5" xfId="100"/>
    <cellStyle name="20% - Accent2 6" xfId="101"/>
    <cellStyle name="20% - Accent2 7" xfId="102"/>
    <cellStyle name="20% - Accent2 8" xfId="103"/>
    <cellStyle name="20% - Accent2 9" xfId="104"/>
    <cellStyle name="20% - Accent3 10" xfId="105"/>
    <cellStyle name="20% - Accent3 11" xfId="106"/>
    <cellStyle name="20% - Accent3 12" xfId="107"/>
    <cellStyle name="20% - Accent3 13" xfId="108"/>
    <cellStyle name="20% - Accent3 14" xfId="109"/>
    <cellStyle name="20% - Accent3 15" xfId="110"/>
    <cellStyle name="20% - Accent3 16" xfId="111"/>
    <cellStyle name="20% - Accent3 17" xfId="112"/>
    <cellStyle name="20% - Accent3 18" xfId="113"/>
    <cellStyle name="20% - Accent3 19" xfId="114"/>
    <cellStyle name="20% - Accent3 2" xfId="115"/>
    <cellStyle name="20% - Accent3 20" xfId="116"/>
    <cellStyle name="20% - Accent3 21" xfId="117"/>
    <cellStyle name="20% - Accent3 22" xfId="118"/>
    <cellStyle name="20% - Accent3 23" xfId="119"/>
    <cellStyle name="20% - Accent3 24" xfId="120"/>
    <cellStyle name="20% - Accent3 25" xfId="121"/>
    <cellStyle name="20% - Accent3 26" xfId="122"/>
    <cellStyle name="20% - Accent3 27" xfId="123"/>
    <cellStyle name="20% - Accent3 28" xfId="124"/>
    <cellStyle name="20% - Accent3 29" xfId="125"/>
    <cellStyle name="20% - Accent3 3" xfId="126"/>
    <cellStyle name="20% - Accent3 30" xfId="127"/>
    <cellStyle name="20% - Accent3 31" xfId="128"/>
    <cellStyle name="20% - Accent3 32" xfId="129"/>
    <cellStyle name="20% - Accent3 33" xfId="130"/>
    <cellStyle name="20% - Accent3 34" xfId="131"/>
    <cellStyle name="20% - Accent3 35" xfId="132"/>
    <cellStyle name="20% - Accent3 36" xfId="133"/>
    <cellStyle name="20% - Accent3 37" xfId="134"/>
    <cellStyle name="20% - Accent3 38" xfId="135"/>
    <cellStyle name="20% - Accent3 39" xfId="136"/>
    <cellStyle name="20% - Accent3 4" xfId="137"/>
    <cellStyle name="20% - Accent3 40" xfId="138"/>
    <cellStyle name="20% - Accent3 5" xfId="139"/>
    <cellStyle name="20% - Accent3 6" xfId="140"/>
    <cellStyle name="20% - Accent3 7" xfId="141"/>
    <cellStyle name="20% - Accent3 8" xfId="142"/>
    <cellStyle name="20% - Accent3 9" xfId="143"/>
    <cellStyle name="20% - Accent4 10" xfId="144"/>
    <cellStyle name="20% - Accent4 11" xfId="145"/>
    <cellStyle name="20% - Accent4 12" xfId="146"/>
    <cellStyle name="20% - Accent4 13" xfId="147"/>
    <cellStyle name="20% - Accent4 14" xfId="148"/>
    <cellStyle name="20% - Accent4 15" xfId="149"/>
    <cellStyle name="20% - Accent4 16" xfId="150"/>
    <cellStyle name="20% - Accent4 17" xfId="151"/>
    <cellStyle name="20% - Accent4 18" xfId="152"/>
    <cellStyle name="20% - Accent4 19" xfId="153"/>
    <cellStyle name="20% - Accent4 2" xfId="154"/>
    <cellStyle name="20% - Accent4 20" xfId="155"/>
    <cellStyle name="20% - Accent4 21" xfId="156"/>
    <cellStyle name="20% - Accent4 22" xfId="157"/>
    <cellStyle name="20% - Accent4 23" xfId="158"/>
    <cellStyle name="20% - Accent4 24" xfId="159"/>
    <cellStyle name="20% - Accent4 25" xfId="160"/>
    <cellStyle name="20% - Accent4 26" xfId="161"/>
    <cellStyle name="20% - Accent4 27" xfId="162"/>
    <cellStyle name="20% - Accent4 28" xfId="163"/>
    <cellStyle name="20% - Accent4 29" xfId="164"/>
    <cellStyle name="20% - Accent4 3" xfId="165"/>
    <cellStyle name="20% - Accent4 30" xfId="166"/>
    <cellStyle name="20% - Accent4 31" xfId="167"/>
    <cellStyle name="20% - Accent4 32" xfId="168"/>
    <cellStyle name="20% - Accent4 33" xfId="169"/>
    <cellStyle name="20% - Accent4 34" xfId="170"/>
    <cellStyle name="20% - Accent4 35" xfId="171"/>
    <cellStyle name="20% - Accent4 36" xfId="172"/>
    <cellStyle name="20% - Accent4 37" xfId="173"/>
    <cellStyle name="20% - Accent4 38" xfId="174"/>
    <cellStyle name="20% - Accent4 39" xfId="175"/>
    <cellStyle name="20% - Accent4 4" xfId="176"/>
    <cellStyle name="20% - Accent4 40" xfId="177"/>
    <cellStyle name="20% - Accent4 5" xfId="178"/>
    <cellStyle name="20% - Accent4 6" xfId="179"/>
    <cellStyle name="20% - Accent4 7" xfId="180"/>
    <cellStyle name="20% - Accent4 8" xfId="181"/>
    <cellStyle name="20% - Accent4 9" xfId="182"/>
    <cellStyle name="20% - Accent5 10" xfId="183"/>
    <cellStyle name="20% - Accent5 11" xfId="184"/>
    <cellStyle name="20% - Accent5 12" xfId="185"/>
    <cellStyle name="20% - Accent5 13" xfId="186"/>
    <cellStyle name="20% - Accent5 14" xfId="187"/>
    <cellStyle name="20% - Accent5 15" xfId="188"/>
    <cellStyle name="20% - Accent5 16" xfId="189"/>
    <cellStyle name="20% - Accent5 17" xfId="190"/>
    <cellStyle name="20% - Accent5 18" xfId="191"/>
    <cellStyle name="20% - Accent5 19" xfId="192"/>
    <cellStyle name="20% - Accent5 2" xfId="193"/>
    <cellStyle name="20% - Accent5 20" xfId="194"/>
    <cellStyle name="20% - Accent5 21" xfId="195"/>
    <cellStyle name="20% - Accent5 22" xfId="196"/>
    <cellStyle name="20% - Accent5 23" xfId="197"/>
    <cellStyle name="20% - Accent5 24" xfId="198"/>
    <cellStyle name="20% - Accent5 25" xfId="199"/>
    <cellStyle name="20% - Accent5 26" xfId="200"/>
    <cellStyle name="20% - Accent5 27" xfId="201"/>
    <cellStyle name="20% - Accent5 28" xfId="202"/>
    <cellStyle name="20% - Accent5 29" xfId="203"/>
    <cellStyle name="20% - Accent5 3" xfId="204"/>
    <cellStyle name="20% - Accent5 30" xfId="205"/>
    <cellStyle name="20% - Accent5 31" xfId="206"/>
    <cellStyle name="20% - Accent5 32" xfId="207"/>
    <cellStyle name="20% - Accent5 33" xfId="208"/>
    <cellStyle name="20% - Accent5 34" xfId="209"/>
    <cellStyle name="20% - Accent5 35" xfId="210"/>
    <cellStyle name="20% - Accent5 36" xfId="211"/>
    <cellStyle name="20% - Accent5 37" xfId="212"/>
    <cellStyle name="20% - Accent5 38" xfId="213"/>
    <cellStyle name="20% - Accent5 39" xfId="214"/>
    <cellStyle name="20% - Accent5 4" xfId="215"/>
    <cellStyle name="20% - Accent5 40" xfId="216"/>
    <cellStyle name="20% - Accent5 5" xfId="217"/>
    <cellStyle name="20% - Accent5 6" xfId="218"/>
    <cellStyle name="20% - Accent5 7" xfId="219"/>
    <cellStyle name="20% - Accent5 8" xfId="220"/>
    <cellStyle name="20% - Accent5 9" xfId="221"/>
    <cellStyle name="20% - Accent6 10" xfId="222"/>
    <cellStyle name="20% - Accent6 11" xfId="223"/>
    <cellStyle name="20% - Accent6 12" xfId="224"/>
    <cellStyle name="20% - Accent6 13" xfId="225"/>
    <cellStyle name="20% - Accent6 14" xfId="226"/>
    <cellStyle name="20% - Accent6 15" xfId="227"/>
    <cellStyle name="20% - Accent6 16" xfId="228"/>
    <cellStyle name="20% - Accent6 17" xfId="229"/>
    <cellStyle name="20% - Accent6 18" xfId="230"/>
    <cellStyle name="20% - Accent6 19" xfId="231"/>
    <cellStyle name="20% - Accent6 2" xfId="232"/>
    <cellStyle name="20% - Accent6 20" xfId="233"/>
    <cellStyle name="20% - Accent6 21" xfId="234"/>
    <cellStyle name="20% - Accent6 22" xfId="235"/>
    <cellStyle name="20% - Accent6 23" xfId="236"/>
    <cellStyle name="20% - Accent6 24" xfId="237"/>
    <cellStyle name="20% - Accent6 25" xfId="238"/>
    <cellStyle name="20% - Accent6 26" xfId="239"/>
    <cellStyle name="20% - Accent6 27" xfId="240"/>
    <cellStyle name="20% - Accent6 28" xfId="241"/>
    <cellStyle name="20% - Accent6 29" xfId="242"/>
    <cellStyle name="20% - Accent6 3" xfId="243"/>
    <cellStyle name="20% - Accent6 30" xfId="244"/>
    <cellStyle name="20% - Accent6 31" xfId="245"/>
    <cellStyle name="20% - Accent6 32" xfId="246"/>
    <cellStyle name="20% - Accent6 33" xfId="247"/>
    <cellStyle name="20% - Accent6 34" xfId="248"/>
    <cellStyle name="20% - Accent6 35" xfId="249"/>
    <cellStyle name="20% - Accent6 36" xfId="250"/>
    <cellStyle name="20% - Accent6 37" xfId="251"/>
    <cellStyle name="20% - Accent6 38" xfId="252"/>
    <cellStyle name="20% - Accent6 39" xfId="253"/>
    <cellStyle name="20% - Accent6 4" xfId="254"/>
    <cellStyle name="20% - Accent6 40" xfId="255"/>
    <cellStyle name="20% - Accent6 5" xfId="256"/>
    <cellStyle name="20% - Accent6 6" xfId="257"/>
    <cellStyle name="20% - Accent6 7" xfId="258"/>
    <cellStyle name="20% - Accent6 8" xfId="259"/>
    <cellStyle name="20% - Accent6 9" xfId="260"/>
    <cellStyle name="40% - Accent1 10" xfId="261"/>
    <cellStyle name="40% - Accent1 11" xfId="262"/>
    <cellStyle name="40% - Accent1 12" xfId="263"/>
    <cellStyle name="40% - Accent1 13" xfId="264"/>
    <cellStyle name="40% - Accent1 14" xfId="265"/>
    <cellStyle name="40% - Accent1 15" xfId="266"/>
    <cellStyle name="40% - Accent1 16" xfId="267"/>
    <cellStyle name="40% - Accent1 17" xfId="268"/>
    <cellStyle name="40% - Accent1 18" xfId="269"/>
    <cellStyle name="40% - Accent1 19" xfId="270"/>
    <cellStyle name="40% - Accent1 2" xfId="271"/>
    <cellStyle name="40% - Accent1 20" xfId="272"/>
    <cellStyle name="40% - Accent1 21" xfId="273"/>
    <cellStyle name="40% - Accent1 22" xfId="274"/>
    <cellStyle name="40% - Accent1 23" xfId="275"/>
    <cellStyle name="40% - Accent1 24" xfId="276"/>
    <cellStyle name="40% - Accent1 25" xfId="277"/>
    <cellStyle name="40% - Accent1 26" xfId="278"/>
    <cellStyle name="40% - Accent1 27" xfId="279"/>
    <cellStyle name="40% - Accent1 28" xfId="280"/>
    <cellStyle name="40% - Accent1 29" xfId="281"/>
    <cellStyle name="40% - Accent1 3" xfId="282"/>
    <cellStyle name="40% - Accent1 30" xfId="283"/>
    <cellStyle name="40% - Accent1 31" xfId="284"/>
    <cellStyle name="40% - Accent1 32" xfId="285"/>
    <cellStyle name="40% - Accent1 33" xfId="286"/>
    <cellStyle name="40% - Accent1 34" xfId="287"/>
    <cellStyle name="40% - Accent1 35" xfId="288"/>
    <cellStyle name="40% - Accent1 36" xfId="289"/>
    <cellStyle name="40% - Accent1 37" xfId="290"/>
    <cellStyle name="40% - Accent1 38" xfId="291"/>
    <cellStyle name="40% - Accent1 39" xfId="292"/>
    <cellStyle name="40% - Accent1 4" xfId="293"/>
    <cellStyle name="40% - Accent1 40" xfId="294"/>
    <cellStyle name="40% - Accent1 5" xfId="295"/>
    <cellStyle name="40% - Accent1 6" xfId="296"/>
    <cellStyle name="40% - Accent1 7" xfId="297"/>
    <cellStyle name="40% - Accent1 8" xfId="298"/>
    <cellStyle name="40% - Accent1 9" xfId="299"/>
    <cellStyle name="40% - Accent2 10" xfId="300"/>
    <cellStyle name="40% - Accent2 11" xfId="301"/>
    <cellStyle name="40% - Accent2 12" xfId="302"/>
    <cellStyle name="40% - Accent2 13" xfId="303"/>
    <cellStyle name="40% - Accent2 14" xfId="304"/>
    <cellStyle name="40% - Accent2 15" xfId="305"/>
    <cellStyle name="40% - Accent2 16" xfId="306"/>
    <cellStyle name="40% - Accent2 17" xfId="307"/>
    <cellStyle name="40% - Accent2 18" xfId="308"/>
    <cellStyle name="40% - Accent2 19" xfId="309"/>
    <cellStyle name="40% - Accent2 2" xfId="310"/>
    <cellStyle name="40% - Accent2 20" xfId="311"/>
    <cellStyle name="40% - Accent2 21" xfId="312"/>
    <cellStyle name="40% - Accent2 22" xfId="313"/>
    <cellStyle name="40% - Accent2 23" xfId="314"/>
    <cellStyle name="40% - Accent2 24" xfId="315"/>
    <cellStyle name="40% - Accent2 25" xfId="316"/>
    <cellStyle name="40% - Accent2 26" xfId="317"/>
    <cellStyle name="40% - Accent2 27" xfId="318"/>
    <cellStyle name="40% - Accent2 28" xfId="319"/>
    <cellStyle name="40% - Accent2 29" xfId="320"/>
    <cellStyle name="40% - Accent2 3" xfId="321"/>
    <cellStyle name="40% - Accent2 30" xfId="322"/>
    <cellStyle name="40% - Accent2 31" xfId="323"/>
    <cellStyle name="40% - Accent2 32" xfId="324"/>
    <cellStyle name="40% - Accent2 33" xfId="325"/>
    <cellStyle name="40% - Accent2 34" xfId="326"/>
    <cellStyle name="40% - Accent2 35" xfId="327"/>
    <cellStyle name="40% - Accent2 36" xfId="328"/>
    <cellStyle name="40% - Accent2 37" xfId="329"/>
    <cellStyle name="40% - Accent2 38" xfId="330"/>
    <cellStyle name="40% - Accent2 39" xfId="331"/>
    <cellStyle name="40% - Accent2 4" xfId="332"/>
    <cellStyle name="40% - Accent2 40" xfId="333"/>
    <cellStyle name="40% - Accent2 5" xfId="334"/>
    <cellStyle name="40% - Accent2 6" xfId="335"/>
    <cellStyle name="40% - Accent2 7" xfId="336"/>
    <cellStyle name="40% - Accent2 8" xfId="337"/>
    <cellStyle name="40% - Accent2 9" xfId="338"/>
    <cellStyle name="40% - Accent3 10" xfId="339"/>
    <cellStyle name="40% - Accent3 11" xfId="340"/>
    <cellStyle name="40% - Accent3 12" xfId="341"/>
    <cellStyle name="40% - Accent3 13" xfId="342"/>
    <cellStyle name="40% - Accent3 14" xfId="343"/>
    <cellStyle name="40% - Accent3 15" xfId="344"/>
    <cellStyle name="40% - Accent3 16" xfId="345"/>
    <cellStyle name="40% - Accent3 17" xfId="346"/>
    <cellStyle name="40% - Accent3 18" xfId="347"/>
    <cellStyle name="40% - Accent3 19" xfId="348"/>
    <cellStyle name="40% - Accent3 2" xfId="349"/>
    <cellStyle name="40% - Accent3 20" xfId="350"/>
    <cellStyle name="40% - Accent3 21" xfId="351"/>
    <cellStyle name="40% - Accent3 22" xfId="352"/>
    <cellStyle name="40% - Accent3 23" xfId="353"/>
    <cellStyle name="40% - Accent3 24" xfId="354"/>
    <cellStyle name="40% - Accent3 25" xfId="355"/>
    <cellStyle name="40% - Accent3 26" xfId="356"/>
    <cellStyle name="40% - Accent3 27" xfId="357"/>
    <cellStyle name="40% - Accent3 28" xfId="358"/>
    <cellStyle name="40% - Accent3 29" xfId="359"/>
    <cellStyle name="40% - Accent3 3" xfId="360"/>
    <cellStyle name="40% - Accent3 30" xfId="361"/>
    <cellStyle name="40% - Accent3 31" xfId="362"/>
    <cellStyle name="40% - Accent3 32" xfId="363"/>
    <cellStyle name="40% - Accent3 33" xfId="364"/>
    <cellStyle name="40% - Accent3 34" xfId="365"/>
    <cellStyle name="40% - Accent3 35" xfId="366"/>
    <cellStyle name="40% - Accent3 36" xfId="367"/>
    <cellStyle name="40% - Accent3 37" xfId="368"/>
    <cellStyle name="40% - Accent3 38" xfId="369"/>
    <cellStyle name="40% - Accent3 39" xfId="370"/>
    <cellStyle name="40% - Accent3 4" xfId="371"/>
    <cellStyle name="40% - Accent3 40" xfId="372"/>
    <cellStyle name="40% - Accent3 5" xfId="373"/>
    <cellStyle name="40% - Accent3 6" xfId="374"/>
    <cellStyle name="40% - Accent3 7" xfId="375"/>
    <cellStyle name="40% - Accent3 8" xfId="376"/>
    <cellStyle name="40% - Accent3 9" xfId="377"/>
    <cellStyle name="40% - Accent4 10" xfId="378"/>
    <cellStyle name="40% - Accent4 11" xfId="379"/>
    <cellStyle name="40% - Accent4 12" xfId="380"/>
    <cellStyle name="40% - Accent4 13" xfId="381"/>
    <cellStyle name="40% - Accent4 14" xfId="382"/>
    <cellStyle name="40% - Accent4 15" xfId="383"/>
    <cellStyle name="40% - Accent4 16" xfId="384"/>
    <cellStyle name="40% - Accent4 17" xfId="385"/>
    <cellStyle name="40% - Accent4 18" xfId="386"/>
    <cellStyle name="40% - Accent4 19" xfId="387"/>
    <cellStyle name="40% - Accent4 2" xfId="388"/>
    <cellStyle name="40% - Accent4 20" xfId="389"/>
    <cellStyle name="40% - Accent4 21" xfId="390"/>
    <cellStyle name="40% - Accent4 22" xfId="391"/>
    <cellStyle name="40% - Accent4 23" xfId="392"/>
    <cellStyle name="40% - Accent4 24" xfId="393"/>
    <cellStyle name="40% - Accent4 25" xfId="394"/>
    <cellStyle name="40% - Accent4 26" xfId="395"/>
    <cellStyle name="40% - Accent4 27" xfId="396"/>
    <cellStyle name="40% - Accent4 28" xfId="397"/>
    <cellStyle name="40% - Accent4 29" xfId="398"/>
    <cellStyle name="40% - Accent4 3" xfId="399"/>
    <cellStyle name="40% - Accent4 30" xfId="400"/>
    <cellStyle name="40% - Accent4 31" xfId="401"/>
    <cellStyle name="40% - Accent4 32" xfId="402"/>
    <cellStyle name="40% - Accent4 33" xfId="403"/>
    <cellStyle name="40% - Accent4 34" xfId="404"/>
    <cellStyle name="40% - Accent4 35" xfId="405"/>
    <cellStyle name="40% - Accent4 36" xfId="406"/>
    <cellStyle name="40% - Accent4 37" xfId="407"/>
    <cellStyle name="40% - Accent4 38" xfId="408"/>
    <cellStyle name="40% - Accent4 39" xfId="409"/>
    <cellStyle name="40% - Accent4 4" xfId="410"/>
    <cellStyle name="40% - Accent4 40" xfId="411"/>
    <cellStyle name="40% - Accent4 5" xfId="412"/>
    <cellStyle name="40% - Accent4 6" xfId="413"/>
    <cellStyle name="40% - Accent4 7" xfId="414"/>
    <cellStyle name="40% - Accent4 8" xfId="415"/>
    <cellStyle name="40% - Accent4 9" xfId="416"/>
    <cellStyle name="40% - Accent5 10" xfId="417"/>
    <cellStyle name="40% - Accent5 11" xfId="418"/>
    <cellStyle name="40% - Accent5 12" xfId="419"/>
    <cellStyle name="40% - Accent5 13" xfId="420"/>
    <cellStyle name="40% - Accent5 14" xfId="421"/>
    <cellStyle name="40% - Accent5 15" xfId="422"/>
    <cellStyle name="40% - Accent5 16" xfId="423"/>
    <cellStyle name="40% - Accent5 17" xfId="424"/>
    <cellStyle name="40% - Accent5 18" xfId="425"/>
    <cellStyle name="40% - Accent5 19" xfId="426"/>
    <cellStyle name="40% - Accent5 2" xfId="427"/>
    <cellStyle name="40% - Accent5 20" xfId="428"/>
    <cellStyle name="40% - Accent5 21" xfId="429"/>
    <cellStyle name="40% - Accent5 22" xfId="430"/>
    <cellStyle name="40% - Accent5 23" xfId="431"/>
    <cellStyle name="40% - Accent5 24" xfId="432"/>
    <cellStyle name="40% - Accent5 25" xfId="433"/>
    <cellStyle name="40% - Accent5 26" xfId="434"/>
    <cellStyle name="40% - Accent5 27" xfId="435"/>
    <cellStyle name="40% - Accent5 28" xfId="436"/>
    <cellStyle name="40% - Accent5 29" xfId="437"/>
    <cellStyle name="40% - Accent5 3" xfId="438"/>
    <cellStyle name="40% - Accent5 30" xfId="439"/>
    <cellStyle name="40% - Accent5 31" xfId="440"/>
    <cellStyle name="40% - Accent5 32" xfId="441"/>
    <cellStyle name="40% - Accent5 33" xfId="442"/>
    <cellStyle name="40% - Accent5 34" xfId="443"/>
    <cellStyle name="40% - Accent5 35" xfId="444"/>
    <cellStyle name="40% - Accent5 36" xfId="445"/>
    <cellStyle name="40% - Accent5 37" xfId="446"/>
    <cellStyle name="40% - Accent5 38" xfId="447"/>
    <cellStyle name="40% - Accent5 39" xfId="448"/>
    <cellStyle name="40% - Accent5 4" xfId="449"/>
    <cellStyle name="40% - Accent5 40" xfId="450"/>
    <cellStyle name="40% - Accent5 5" xfId="451"/>
    <cellStyle name="40% - Accent5 6" xfId="452"/>
    <cellStyle name="40% - Accent5 7" xfId="453"/>
    <cellStyle name="40% - Accent5 8" xfId="454"/>
    <cellStyle name="40% - Accent5 9" xfId="455"/>
    <cellStyle name="40% - Accent6 10" xfId="456"/>
    <cellStyle name="40% - Accent6 11" xfId="457"/>
    <cellStyle name="40% - Accent6 12" xfId="458"/>
    <cellStyle name="40% - Accent6 13" xfId="459"/>
    <cellStyle name="40% - Accent6 14" xfId="460"/>
    <cellStyle name="40% - Accent6 15" xfId="461"/>
    <cellStyle name="40% - Accent6 16" xfId="462"/>
    <cellStyle name="40% - Accent6 17" xfId="463"/>
    <cellStyle name="40% - Accent6 18" xfId="464"/>
    <cellStyle name="40% - Accent6 19" xfId="465"/>
    <cellStyle name="40% - Accent6 2" xfId="466"/>
    <cellStyle name="40% - Accent6 20" xfId="467"/>
    <cellStyle name="40% - Accent6 21" xfId="468"/>
    <cellStyle name="40% - Accent6 22" xfId="469"/>
    <cellStyle name="40% - Accent6 23" xfId="470"/>
    <cellStyle name="40% - Accent6 24" xfId="471"/>
    <cellStyle name="40% - Accent6 25" xfId="472"/>
    <cellStyle name="40% - Accent6 26" xfId="473"/>
    <cellStyle name="40% - Accent6 27" xfId="474"/>
    <cellStyle name="40% - Accent6 28" xfId="475"/>
    <cellStyle name="40% - Accent6 29" xfId="476"/>
    <cellStyle name="40% - Accent6 3" xfId="477"/>
    <cellStyle name="40% - Accent6 30" xfId="478"/>
    <cellStyle name="40% - Accent6 31" xfId="479"/>
    <cellStyle name="40% - Accent6 32" xfId="480"/>
    <cellStyle name="40% - Accent6 33" xfId="481"/>
    <cellStyle name="40% - Accent6 34" xfId="482"/>
    <cellStyle name="40% - Accent6 35" xfId="483"/>
    <cellStyle name="40% - Accent6 36" xfId="484"/>
    <cellStyle name="40% - Accent6 37" xfId="485"/>
    <cellStyle name="40% - Accent6 38" xfId="486"/>
    <cellStyle name="40% - Accent6 39" xfId="487"/>
    <cellStyle name="40% - Accent6 4" xfId="488"/>
    <cellStyle name="40% - Accent6 40" xfId="489"/>
    <cellStyle name="40% - Accent6 5" xfId="490"/>
    <cellStyle name="40% - Accent6 6" xfId="491"/>
    <cellStyle name="40% - Accent6 7" xfId="492"/>
    <cellStyle name="40% - Accent6 8" xfId="493"/>
    <cellStyle name="40% - Accent6 9" xfId="494"/>
    <cellStyle name="60% - Accent1 10" xfId="495"/>
    <cellStyle name="60% - Accent1 11" xfId="496"/>
    <cellStyle name="60% - Accent1 12" xfId="497"/>
    <cellStyle name="60% - Accent1 13" xfId="498"/>
    <cellStyle name="60% - Accent1 14" xfId="499"/>
    <cellStyle name="60% - Accent1 15" xfId="500"/>
    <cellStyle name="60% - Accent1 16" xfId="501"/>
    <cellStyle name="60% - Accent1 17" xfId="502"/>
    <cellStyle name="60% - Accent1 18" xfId="503"/>
    <cellStyle name="60% - Accent1 19" xfId="504"/>
    <cellStyle name="60% - Accent1 2" xfId="505"/>
    <cellStyle name="60% - Accent1 20" xfId="506"/>
    <cellStyle name="60% - Accent1 21" xfId="507"/>
    <cellStyle name="60% - Accent1 22" xfId="508"/>
    <cellStyle name="60% - Accent1 23" xfId="509"/>
    <cellStyle name="60% - Accent1 24" xfId="510"/>
    <cellStyle name="60% - Accent1 25" xfId="511"/>
    <cellStyle name="60% - Accent1 26" xfId="512"/>
    <cellStyle name="60% - Accent1 27" xfId="513"/>
    <cellStyle name="60% - Accent1 28" xfId="514"/>
    <cellStyle name="60% - Accent1 29" xfId="515"/>
    <cellStyle name="60% - Accent1 3" xfId="516"/>
    <cellStyle name="60% - Accent1 30" xfId="517"/>
    <cellStyle name="60% - Accent1 31" xfId="518"/>
    <cellStyle name="60% - Accent1 32" xfId="519"/>
    <cellStyle name="60% - Accent1 33" xfId="520"/>
    <cellStyle name="60% - Accent1 34" xfId="521"/>
    <cellStyle name="60% - Accent1 35" xfId="522"/>
    <cellStyle name="60% - Accent1 36" xfId="523"/>
    <cellStyle name="60% - Accent1 37" xfId="524"/>
    <cellStyle name="60% - Accent1 38" xfId="525"/>
    <cellStyle name="60% - Accent1 39" xfId="526"/>
    <cellStyle name="60% - Accent1 4" xfId="527"/>
    <cellStyle name="60% - Accent1 40" xfId="528"/>
    <cellStyle name="60% - Accent1 5" xfId="529"/>
    <cellStyle name="60% - Accent1 6" xfId="530"/>
    <cellStyle name="60% - Accent1 7" xfId="531"/>
    <cellStyle name="60% - Accent1 8" xfId="532"/>
    <cellStyle name="60% - Accent1 9" xfId="533"/>
    <cellStyle name="60% - Accent2 10" xfId="534"/>
    <cellStyle name="60% - Accent2 11" xfId="535"/>
    <cellStyle name="60% - Accent2 12" xfId="536"/>
    <cellStyle name="60% - Accent2 13" xfId="537"/>
    <cellStyle name="60% - Accent2 14" xfId="538"/>
    <cellStyle name="60% - Accent2 15" xfId="539"/>
    <cellStyle name="60% - Accent2 16" xfId="540"/>
    <cellStyle name="60% - Accent2 17" xfId="541"/>
    <cellStyle name="60% - Accent2 18" xfId="542"/>
    <cellStyle name="60% - Accent2 19" xfId="543"/>
    <cellStyle name="60% - Accent2 2" xfId="544"/>
    <cellStyle name="60% - Accent2 20" xfId="545"/>
    <cellStyle name="60% - Accent2 21" xfId="546"/>
    <cellStyle name="60% - Accent2 22" xfId="547"/>
    <cellStyle name="60% - Accent2 23" xfId="548"/>
    <cellStyle name="60% - Accent2 24" xfId="549"/>
    <cellStyle name="60% - Accent2 25" xfId="550"/>
    <cellStyle name="60% - Accent2 26" xfId="551"/>
    <cellStyle name="60% - Accent2 27" xfId="552"/>
    <cellStyle name="60% - Accent2 28" xfId="553"/>
    <cellStyle name="60% - Accent2 29" xfId="554"/>
    <cellStyle name="60% - Accent2 3" xfId="555"/>
    <cellStyle name="60% - Accent2 30" xfId="556"/>
    <cellStyle name="60% - Accent2 31" xfId="557"/>
    <cellStyle name="60% - Accent2 32" xfId="558"/>
    <cellStyle name="60% - Accent2 33" xfId="559"/>
    <cellStyle name="60% - Accent2 34" xfId="560"/>
    <cellStyle name="60% - Accent2 35" xfId="561"/>
    <cellStyle name="60% - Accent2 36" xfId="562"/>
    <cellStyle name="60% - Accent2 37" xfId="563"/>
    <cellStyle name="60% - Accent2 38" xfId="564"/>
    <cellStyle name="60% - Accent2 39" xfId="565"/>
    <cellStyle name="60% - Accent2 4" xfId="566"/>
    <cellStyle name="60% - Accent2 40" xfId="567"/>
    <cellStyle name="60% - Accent2 5" xfId="568"/>
    <cellStyle name="60% - Accent2 6" xfId="569"/>
    <cellStyle name="60% - Accent2 7" xfId="570"/>
    <cellStyle name="60% - Accent2 8" xfId="571"/>
    <cellStyle name="60% - Accent2 9" xfId="572"/>
    <cellStyle name="60% - Accent3 10" xfId="573"/>
    <cellStyle name="60% - Accent3 11" xfId="574"/>
    <cellStyle name="60% - Accent3 12" xfId="575"/>
    <cellStyle name="60% - Accent3 13" xfId="576"/>
    <cellStyle name="60% - Accent3 14" xfId="577"/>
    <cellStyle name="60% - Accent3 15" xfId="578"/>
    <cellStyle name="60% - Accent3 16" xfId="579"/>
    <cellStyle name="60% - Accent3 17" xfId="580"/>
    <cellStyle name="60% - Accent3 18" xfId="581"/>
    <cellStyle name="60% - Accent3 19" xfId="582"/>
    <cellStyle name="60% - Accent3 2" xfId="583"/>
    <cellStyle name="60% - Accent3 20" xfId="584"/>
    <cellStyle name="60% - Accent3 21" xfId="585"/>
    <cellStyle name="60% - Accent3 22" xfId="586"/>
    <cellStyle name="60% - Accent3 23" xfId="587"/>
    <cellStyle name="60% - Accent3 24" xfId="588"/>
    <cellStyle name="60% - Accent3 25" xfId="589"/>
    <cellStyle name="60% - Accent3 26" xfId="590"/>
    <cellStyle name="60% - Accent3 27" xfId="591"/>
    <cellStyle name="60% - Accent3 28" xfId="592"/>
    <cellStyle name="60% - Accent3 29" xfId="593"/>
    <cellStyle name="60% - Accent3 3" xfId="594"/>
    <cellStyle name="60% - Accent3 30" xfId="595"/>
    <cellStyle name="60% - Accent3 31" xfId="596"/>
    <cellStyle name="60% - Accent3 32" xfId="597"/>
    <cellStyle name="60% - Accent3 33" xfId="598"/>
    <cellStyle name="60% - Accent3 34" xfId="599"/>
    <cellStyle name="60% - Accent3 35" xfId="600"/>
    <cellStyle name="60% - Accent3 36" xfId="601"/>
    <cellStyle name="60% - Accent3 37" xfId="602"/>
    <cellStyle name="60% - Accent3 38" xfId="603"/>
    <cellStyle name="60% - Accent3 39" xfId="604"/>
    <cellStyle name="60% - Accent3 4" xfId="605"/>
    <cellStyle name="60% - Accent3 40" xfId="606"/>
    <cellStyle name="60% - Accent3 5" xfId="607"/>
    <cellStyle name="60% - Accent3 6" xfId="608"/>
    <cellStyle name="60% - Accent3 7" xfId="609"/>
    <cellStyle name="60% - Accent3 8" xfId="610"/>
    <cellStyle name="60% - Accent3 9" xfId="611"/>
    <cellStyle name="60% - Accent4 10" xfId="612"/>
    <cellStyle name="60% - Accent4 11" xfId="613"/>
    <cellStyle name="60% - Accent4 12" xfId="614"/>
    <cellStyle name="60% - Accent4 13" xfId="615"/>
    <cellStyle name="60% - Accent4 14" xfId="616"/>
    <cellStyle name="60% - Accent4 15" xfId="617"/>
    <cellStyle name="60% - Accent4 16" xfId="618"/>
    <cellStyle name="60% - Accent4 17" xfId="619"/>
    <cellStyle name="60% - Accent4 18" xfId="620"/>
    <cellStyle name="60% - Accent4 19" xfId="621"/>
    <cellStyle name="60% - Accent4 2" xfId="622"/>
    <cellStyle name="60% - Accent4 20" xfId="623"/>
    <cellStyle name="60% - Accent4 21" xfId="624"/>
    <cellStyle name="60% - Accent4 22" xfId="625"/>
    <cellStyle name="60% - Accent4 23" xfId="626"/>
    <cellStyle name="60% - Accent4 24" xfId="627"/>
    <cellStyle name="60% - Accent4 25" xfId="628"/>
    <cellStyle name="60% - Accent4 26" xfId="629"/>
    <cellStyle name="60% - Accent4 27" xfId="630"/>
    <cellStyle name="60% - Accent4 28" xfId="631"/>
    <cellStyle name="60% - Accent4 29" xfId="632"/>
    <cellStyle name="60% - Accent4 3" xfId="633"/>
    <cellStyle name="60% - Accent4 30" xfId="634"/>
    <cellStyle name="60% - Accent4 31" xfId="635"/>
    <cellStyle name="60% - Accent4 32" xfId="636"/>
    <cellStyle name="60% - Accent4 33" xfId="637"/>
    <cellStyle name="60% - Accent4 34" xfId="638"/>
    <cellStyle name="60% - Accent4 35" xfId="639"/>
    <cellStyle name="60% - Accent4 36" xfId="640"/>
    <cellStyle name="60% - Accent4 37" xfId="641"/>
    <cellStyle name="60% - Accent4 38" xfId="642"/>
    <cellStyle name="60% - Accent4 39" xfId="643"/>
    <cellStyle name="60% - Accent4 4" xfId="644"/>
    <cellStyle name="60% - Accent4 40" xfId="645"/>
    <cellStyle name="60% - Accent4 5" xfId="646"/>
    <cellStyle name="60% - Accent4 6" xfId="647"/>
    <cellStyle name="60% - Accent4 7" xfId="648"/>
    <cellStyle name="60% - Accent4 8" xfId="649"/>
    <cellStyle name="60% - Accent4 9" xfId="650"/>
    <cellStyle name="60% - Accent5 10" xfId="651"/>
    <cellStyle name="60% - Accent5 11" xfId="652"/>
    <cellStyle name="60% - Accent5 12" xfId="653"/>
    <cellStyle name="60% - Accent5 13" xfId="654"/>
    <cellStyle name="60% - Accent5 14" xfId="655"/>
    <cellStyle name="60% - Accent5 15" xfId="656"/>
    <cellStyle name="60% - Accent5 16" xfId="657"/>
    <cellStyle name="60% - Accent5 17" xfId="658"/>
    <cellStyle name="60% - Accent5 18" xfId="659"/>
    <cellStyle name="60% - Accent5 19" xfId="660"/>
    <cellStyle name="60% - Accent5 2" xfId="661"/>
    <cellStyle name="60% - Accent5 20" xfId="662"/>
    <cellStyle name="60% - Accent5 21" xfId="663"/>
    <cellStyle name="60% - Accent5 22" xfId="664"/>
    <cellStyle name="60% - Accent5 23" xfId="665"/>
    <cellStyle name="60% - Accent5 24" xfId="666"/>
    <cellStyle name="60% - Accent5 25" xfId="667"/>
    <cellStyle name="60% - Accent5 26" xfId="668"/>
    <cellStyle name="60% - Accent5 27" xfId="669"/>
    <cellStyle name="60% - Accent5 28" xfId="670"/>
    <cellStyle name="60% - Accent5 29" xfId="671"/>
    <cellStyle name="60% - Accent5 3" xfId="672"/>
    <cellStyle name="60% - Accent5 30" xfId="673"/>
    <cellStyle name="60% - Accent5 31" xfId="674"/>
    <cellStyle name="60% - Accent5 32" xfId="675"/>
    <cellStyle name="60% - Accent5 33" xfId="676"/>
    <cellStyle name="60% - Accent5 34" xfId="677"/>
    <cellStyle name="60% - Accent5 35" xfId="678"/>
    <cellStyle name="60% - Accent5 36" xfId="679"/>
    <cellStyle name="60% - Accent5 37" xfId="680"/>
    <cellStyle name="60% - Accent5 38" xfId="681"/>
    <cellStyle name="60% - Accent5 39" xfId="682"/>
    <cellStyle name="60% - Accent5 4" xfId="683"/>
    <cellStyle name="60% - Accent5 40" xfId="684"/>
    <cellStyle name="60% - Accent5 5" xfId="685"/>
    <cellStyle name="60% - Accent5 6" xfId="686"/>
    <cellStyle name="60% - Accent5 7" xfId="687"/>
    <cellStyle name="60% - Accent5 8" xfId="688"/>
    <cellStyle name="60% - Accent5 9" xfId="689"/>
    <cellStyle name="60% - Accent6 10" xfId="690"/>
    <cellStyle name="60% - Accent6 11" xfId="691"/>
    <cellStyle name="60% - Accent6 12" xfId="692"/>
    <cellStyle name="60% - Accent6 13" xfId="693"/>
    <cellStyle name="60% - Accent6 14" xfId="694"/>
    <cellStyle name="60% - Accent6 15" xfId="695"/>
    <cellStyle name="60% - Accent6 16" xfId="696"/>
    <cellStyle name="60% - Accent6 17" xfId="697"/>
    <cellStyle name="60% - Accent6 18" xfId="698"/>
    <cellStyle name="60% - Accent6 19" xfId="699"/>
    <cellStyle name="60% - Accent6 2" xfId="700"/>
    <cellStyle name="60% - Accent6 20" xfId="701"/>
    <cellStyle name="60% - Accent6 21" xfId="702"/>
    <cellStyle name="60% - Accent6 22" xfId="703"/>
    <cellStyle name="60% - Accent6 23" xfId="704"/>
    <cellStyle name="60% - Accent6 24" xfId="705"/>
    <cellStyle name="60% - Accent6 25" xfId="706"/>
    <cellStyle name="60% - Accent6 26" xfId="707"/>
    <cellStyle name="60% - Accent6 27" xfId="708"/>
    <cellStyle name="60% - Accent6 28" xfId="709"/>
    <cellStyle name="60% - Accent6 29" xfId="710"/>
    <cellStyle name="60% - Accent6 3" xfId="711"/>
    <cellStyle name="60% - Accent6 30" xfId="712"/>
    <cellStyle name="60% - Accent6 31" xfId="713"/>
    <cellStyle name="60% - Accent6 32" xfId="714"/>
    <cellStyle name="60% - Accent6 33" xfId="715"/>
    <cellStyle name="60% - Accent6 34" xfId="716"/>
    <cellStyle name="60% - Accent6 35" xfId="717"/>
    <cellStyle name="60% - Accent6 36" xfId="718"/>
    <cellStyle name="60% - Accent6 37" xfId="719"/>
    <cellStyle name="60% - Accent6 38" xfId="720"/>
    <cellStyle name="60% - Accent6 39" xfId="721"/>
    <cellStyle name="60% - Accent6 4" xfId="722"/>
    <cellStyle name="60% - Accent6 40" xfId="723"/>
    <cellStyle name="60% - Accent6 5" xfId="724"/>
    <cellStyle name="60% - Accent6 6" xfId="725"/>
    <cellStyle name="60% - Accent6 7" xfId="726"/>
    <cellStyle name="60% - Accent6 8" xfId="727"/>
    <cellStyle name="60% - Accent6 9" xfId="728"/>
    <cellStyle name="Accent1 10" xfId="729"/>
    <cellStyle name="Accent1 11" xfId="730"/>
    <cellStyle name="Accent1 12" xfId="731"/>
    <cellStyle name="Accent1 13" xfId="732"/>
    <cellStyle name="Accent1 14" xfId="733"/>
    <cellStyle name="Accent1 15" xfId="734"/>
    <cellStyle name="Accent1 16" xfId="735"/>
    <cellStyle name="Accent1 17" xfId="736"/>
    <cellStyle name="Accent1 18" xfId="737"/>
    <cellStyle name="Accent1 19" xfId="738"/>
    <cellStyle name="Accent1 2" xfId="739"/>
    <cellStyle name="Accent1 20" xfId="740"/>
    <cellStyle name="Accent1 21" xfId="741"/>
    <cellStyle name="Accent1 22" xfId="742"/>
    <cellStyle name="Accent1 23" xfId="743"/>
    <cellStyle name="Accent1 24" xfId="744"/>
    <cellStyle name="Accent1 25" xfId="745"/>
    <cellStyle name="Accent1 26" xfId="746"/>
    <cellStyle name="Accent1 27" xfId="747"/>
    <cellStyle name="Accent1 28" xfId="748"/>
    <cellStyle name="Accent1 29" xfId="749"/>
    <cellStyle name="Accent1 3" xfId="750"/>
    <cellStyle name="Accent1 30" xfId="751"/>
    <cellStyle name="Accent1 31" xfId="752"/>
    <cellStyle name="Accent1 32" xfId="753"/>
    <cellStyle name="Accent1 33" xfId="754"/>
    <cellStyle name="Accent1 34" xfId="755"/>
    <cellStyle name="Accent1 35" xfId="756"/>
    <cellStyle name="Accent1 36" xfId="757"/>
    <cellStyle name="Accent1 37" xfId="758"/>
    <cellStyle name="Accent1 38" xfId="759"/>
    <cellStyle name="Accent1 39" xfId="760"/>
    <cellStyle name="Accent1 4" xfId="761"/>
    <cellStyle name="Accent1 40" xfId="762"/>
    <cellStyle name="Accent1 5" xfId="763"/>
    <cellStyle name="Accent1 6" xfId="764"/>
    <cellStyle name="Accent1 7" xfId="765"/>
    <cellStyle name="Accent1 8" xfId="766"/>
    <cellStyle name="Accent1 9" xfId="767"/>
    <cellStyle name="Accent2 10" xfId="768"/>
    <cellStyle name="Accent2 11" xfId="769"/>
    <cellStyle name="Accent2 12" xfId="770"/>
    <cellStyle name="Accent2 13" xfId="771"/>
    <cellStyle name="Accent2 14" xfId="772"/>
    <cellStyle name="Accent2 15" xfId="773"/>
    <cellStyle name="Accent2 16" xfId="774"/>
    <cellStyle name="Accent2 17" xfId="775"/>
    <cellStyle name="Accent2 18" xfId="776"/>
    <cellStyle name="Accent2 19" xfId="777"/>
    <cellStyle name="Accent2 2" xfId="778"/>
    <cellStyle name="Accent2 20" xfId="779"/>
    <cellStyle name="Accent2 21" xfId="780"/>
    <cellStyle name="Accent2 22" xfId="781"/>
    <cellStyle name="Accent2 23" xfId="782"/>
    <cellStyle name="Accent2 24" xfId="783"/>
    <cellStyle name="Accent2 25" xfId="784"/>
    <cellStyle name="Accent2 26" xfId="785"/>
    <cellStyle name="Accent2 27" xfId="786"/>
    <cellStyle name="Accent2 28" xfId="787"/>
    <cellStyle name="Accent2 29" xfId="788"/>
    <cellStyle name="Accent2 3" xfId="789"/>
    <cellStyle name="Accent2 30" xfId="790"/>
    <cellStyle name="Accent2 31" xfId="791"/>
    <cellStyle name="Accent2 32" xfId="792"/>
    <cellStyle name="Accent2 33" xfId="793"/>
    <cellStyle name="Accent2 34" xfId="794"/>
    <cellStyle name="Accent2 35" xfId="795"/>
    <cellStyle name="Accent2 36" xfId="796"/>
    <cellStyle name="Accent2 37" xfId="797"/>
    <cellStyle name="Accent2 38" xfId="798"/>
    <cellStyle name="Accent2 39" xfId="799"/>
    <cellStyle name="Accent2 4" xfId="800"/>
    <cellStyle name="Accent2 40" xfId="801"/>
    <cellStyle name="Accent2 5" xfId="802"/>
    <cellStyle name="Accent2 6" xfId="803"/>
    <cellStyle name="Accent2 7" xfId="804"/>
    <cellStyle name="Accent2 8" xfId="805"/>
    <cellStyle name="Accent2 9" xfId="806"/>
    <cellStyle name="Accent3 10" xfId="807"/>
    <cellStyle name="Accent3 11" xfId="808"/>
    <cellStyle name="Accent3 12" xfId="809"/>
    <cellStyle name="Accent3 13" xfId="810"/>
    <cellStyle name="Accent3 14" xfId="811"/>
    <cellStyle name="Accent3 15" xfId="812"/>
    <cellStyle name="Accent3 16" xfId="813"/>
    <cellStyle name="Accent3 17" xfId="814"/>
    <cellStyle name="Accent3 18" xfId="815"/>
    <cellStyle name="Accent3 19" xfId="816"/>
    <cellStyle name="Accent3 2" xfId="817"/>
    <cellStyle name="Accent3 20" xfId="818"/>
    <cellStyle name="Accent3 21" xfId="819"/>
    <cellStyle name="Accent3 22" xfId="820"/>
    <cellStyle name="Accent3 23" xfId="821"/>
    <cellStyle name="Accent3 24" xfId="822"/>
    <cellStyle name="Accent3 25" xfId="823"/>
    <cellStyle name="Accent3 26" xfId="824"/>
    <cellStyle name="Accent3 27" xfId="825"/>
    <cellStyle name="Accent3 28" xfId="826"/>
    <cellStyle name="Accent3 29" xfId="827"/>
    <cellStyle name="Accent3 3" xfId="828"/>
    <cellStyle name="Accent3 30" xfId="829"/>
    <cellStyle name="Accent3 31" xfId="830"/>
    <cellStyle name="Accent3 32" xfId="831"/>
    <cellStyle name="Accent3 33" xfId="832"/>
    <cellStyle name="Accent3 34" xfId="833"/>
    <cellStyle name="Accent3 35" xfId="834"/>
    <cellStyle name="Accent3 36" xfId="835"/>
    <cellStyle name="Accent3 37" xfId="836"/>
    <cellStyle name="Accent3 38" xfId="837"/>
    <cellStyle name="Accent3 39" xfId="838"/>
    <cellStyle name="Accent3 4" xfId="839"/>
    <cellStyle name="Accent3 40" xfId="840"/>
    <cellStyle name="Accent3 5" xfId="841"/>
    <cellStyle name="Accent3 6" xfId="842"/>
    <cellStyle name="Accent3 7" xfId="843"/>
    <cellStyle name="Accent3 8" xfId="844"/>
    <cellStyle name="Accent3 9" xfId="845"/>
    <cellStyle name="Accent4 10" xfId="846"/>
    <cellStyle name="Accent4 11" xfId="847"/>
    <cellStyle name="Accent4 12" xfId="848"/>
    <cellStyle name="Accent4 13" xfId="849"/>
    <cellStyle name="Accent4 14" xfId="850"/>
    <cellStyle name="Accent4 15" xfId="851"/>
    <cellStyle name="Accent4 16" xfId="852"/>
    <cellStyle name="Accent4 17" xfId="853"/>
    <cellStyle name="Accent4 18" xfId="854"/>
    <cellStyle name="Accent4 19" xfId="855"/>
    <cellStyle name="Accent4 2" xfId="856"/>
    <cellStyle name="Accent4 20" xfId="857"/>
    <cellStyle name="Accent4 21" xfId="858"/>
    <cellStyle name="Accent4 22" xfId="859"/>
    <cellStyle name="Accent4 23" xfId="860"/>
    <cellStyle name="Accent4 24" xfId="861"/>
    <cellStyle name="Accent4 25" xfId="862"/>
    <cellStyle name="Accent4 26" xfId="863"/>
    <cellStyle name="Accent4 27" xfId="864"/>
    <cellStyle name="Accent4 28" xfId="865"/>
    <cellStyle name="Accent4 29" xfId="866"/>
    <cellStyle name="Accent4 3" xfId="867"/>
    <cellStyle name="Accent4 30" xfId="868"/>
    <cellStyle name="Accent4 31" xfId="869"/>
    <cellStyle name="Accent4 32" xfId="870"/>
    <cellStyle name="Accent4 33" xfId="871"/>
    <cellStyle name="Accent4 34" xfId="872"/>
    <cellStyle name="Accent4 35" xfId="873"/>
    <cellStyle name="Accent4 36" xfId="874"/>
    <cellStyle name="Accent4 37" xfId="875"/>
    <cellStyle name="Accent4 38" xfId="876"/>
    <cellStyle name="Accent4 39" xfId="877"/>
    <cellStyle name="Accent4 4" xfId="878"/>
    <cellStyle name="Accent4 40" xfId="879"/>
    <cellStyle name="Accent4 5" xfId="880"/>
    <cellStyle name="Accent4 6" xfId="881"/>
    <cellStyle name="Accent4 7" xfId="882"/>
    <cellStyle name="Accent4 8" xfId="883"/>
    <cellStyle name="Accent4 9" xfId="884"/>
    <cellStyle name="Accent5 10" xfId="885"/>
    <cellStyle name="Accent5 11" xfId="886"/>
    <cellStyle name="Accent5 12" xfId="887"/>
    <cellStyle name="Accent5 13" xfId="888"/>
    <cellStyle name="Accent5 14" xfId="889"/>
    <cellStyle name="Accent5 15" xfId="890"/>
    <cellStyle name="Accent5 16" xfId="891"/>
    <cellStyle name="Accent5 17" xfId="892"/>
    <cellStyle name="Accent5 18" xfId="893"/>
    <cellStyle name="Accent5 19" xfId="894"/>
    <cellStyle name="Accent5 2" xfId="895"/>
    <cellStyle name="Accent5 20" xfId="896"/>
    <cellStyle name="Accent5 21" xfId="897"/>
    <cellStyle name="Accent5 22" xfId="898"/>
    <cellStyle name="Accent5 23" xfId="899"/>
    <cellStyle name="Accent5 24" xfId="900"/>
    <cellStyle name="Accent5 25" xfId="901"/>
    <cellStyle name="Accent5 26" xfId="902"/>
    <cellStyle name="Accent5 27" xfId="903"/>
    <cellStyle name="Accent5 28" xfId="904"/>
    <cellStyle name="Accent5 29" xfId="905"/>
    <cellStyle name="Accent5 3" xfId="906"/>
    <cellStyle name="Accent5 30" xfId="907"/>
    <cellStyle name="Accent5 31" xfId="908"/>
    <cellStyle name="Accent5 32" xfId="909"/>
    <cellStyle name="Accent5 33" xfId="910"/>
    <cellStyle name="Accent5 34" xfId="911"/>
    <cellStyle name="Accent5 35" xfId="912"/>
    <cellStyle name="Accent5 36" xfId="913"/>
    <cellStyle name="Accent5 37" xfId="914"/>
    <cellStyle name="Accent5 38" xfId="915"/>
    <cellStyle name="Accent5 39" xfId="916"/>
    <cellStyle name="Accent5 4" xfId="917"/>
    <cellStyle name="Accent5 40" xfId="918"/>
    <cellStyle name="Accent5 5" xfId="919"/>
    <cellStyle name="Accent5 6" xfId="920"/>
    <cellStyle name="Accent5 7" xfId="921"/>
    <cellStyle name="Accent5 8" xfId="922"/>
    <cellStyle name="Accent5 9" xfId="923"/>
    <cellStyle name="Accent6 10" xfId="924"/>
    <cellStyle name="Accent6 11" xfId="925"/>
    <cellStyle name="Accent6 12" xfId="926"/>
    <cellStyle name="Accent6 13" xfId="927"/>
    <cellStyle name="Accent6 14" xfId="928"/>
    <cellStyle name="Accent6 15" xfId="929"/>
    <cellStyle name="Accent6 16" xfId="930"/>
    <cellStyle name="Accent6 17" xfId="931"/>
    <cellStyle name="Accent6 18" xfId="932"/>
    <cellStyle name="Accent6 19" xfId="933"/>
    <cellStyle name="Accent6 2" xfId="934"/>
    <cellStyle name="Accent6 20" xfId="935"/>
    <cellStyle name="Accent6 21" xfId="936"/>
    <cellStyle name="Accent6 22" xfId="937"/>
    <cellStyle name="Accent6 23" xfId="938"/>
    <cellStyle name="Accent6 24" xfId="939"/>
    <cellStyle name="Accent6 25" xfId="940"/>
    <cellStyle name="Accent6 26" xfId="941"/>
    <cellStyle name="Accent6 27" xfId="942"/>
    <cellStyle name="Accent6 28" xfId="943"/>
    <cellStyle name="Accent6 29" xfId="944"/>
    <cellStyle name="Accent6 3" xfId="945"/>
    <cellStyle name="Accent6 30" xfId="946"/>
    <cellStyle name="Accent6 31" xfId="947"/>
    <cellStyle name="Accent6 32" xfId="948"/>
    <cellStyle name="Accent6 33" xfId="949"/>
    <cellStyle name="Accent6 34" xfId="950"/>
    <cellStyle name="Accent6 35" xfId="951"/>
    <cellStyle name="Accent6 36" xfId="952"/>
    <cellStyle name="Accent6 37" xfId="953"/>
    <cellStyle name="Accent6 38" xfId="954"/>
    <cellStyle name="Accent6 39" xfId="955"/>
    <cellStyle name="Accent6 4" xfId="956"/>
    <cellStyle name="Accent6 40" xfId="957"/>
    <cellStyle name="Accent6 5" xfId="958"/>
    <cellStyle name="Accent6 6" xfId="959"/>
    <cellStyle name="Accent6 7" xfId="960"/>
    <cellStyle name="Accent6 8" xfId="961"/>
    <cellStyle name="Accent6 9" xfId="962"/>
    <cellStyle name="Bad 10" xfId="963"/>
    <cellStyle name="Bad 11" xfId="964"/>
    <cellStyle name="Bad 12" xfId="965"/>
    <cellStyle name="Bad 13" xfId="966"/>
    <cellStyle name="Bad 14" xfId="967"/>
    <cellStyle name="Bad 15" xfId="968"/>
    <cellStyle name="Bad 16" xfId="969"/>
    <cellStyle name="Bad 17" xfId="970"/>
    <cellStyle name="Bad 18" xfId="971"/>
    <cellStyle name="Bad 19" xfId="972"/>
    <cellStyle name="Bad 2" xfId="973"/>
    <cellStyle name="Bad 20" xfId="974"/>
    <cellStyle name="Bad 21" xfId="975"/>
    <cellStyle name="Bad 22" xfId="976"/>
    <cellStyle name="Bad 23" xfId="977"/>
    <cellStyle name="Bad 24" xfId="978"/>
    <cellStyle name="Bad 25" xfId="979"/>
    <cellStyle name="Bad 26" xfId="980"/>
    <cellStyle name="Bad 27" xfId="981"/>
    <cellStyle name="Bad 28" xfId="982"/>
    <cellStyle name="Bad 29" xfId="983"/>
    <cellStyle name="Bad 3" xfId="984"/>
    <cellStyle name="Bad 30" xfId="985"/>
    <cellStyle name="Bad 31" xfId="986"/>
    <cellStyle name="Bad 32" xfId="987"/>
    <cellStyle name="Bad 33" xfId="988"/>
    <cellStyle name="Bad 34" xfId="989"/>
    <cellStyle name="Bad 35" xfId="990"/>
    <cellStyle name="Bad 36" xfId="991"/>
    <cellStyle name="Bad 37" xfId="992"/>
    <cellStyle name="Bad 38" xfId="993"/>
    <cellStyle name="Bad 39" xfId="994"/>
    <cellStyle name="Bad 4" xfId="995"/>
    <cellStyle name="Bad 40" xfId="996"/>
    <cellStyle name="Bad 5" xfId="997"/>
    <cellStyle name="Bad 6" xfId="998"/>
    <cellStyle name="Bad 7" xfId="999"/>
    <cellStyle name="Bad 8" xfId="1000"/>
    <cellStyle name="Bad 9" xfId="1001"/>
    <cellStyle name="Blue" xfId="1002"/>
    <cellStyle name="Bold/Border" xfId="1003"/>
    <cellStyle name="Bullet" xfId="1004"/>
    <cellStyle name="c" xfId="1005"/>
    <cellStyle name="c_Bal Sheets" xfId="1006"/>
    <cellStyle name="c_Credit (2)" xfId="1007"/>
    <cellStyle name="c_Earnings" xfId="1008"/>
    <cellStyle name="c_Earnings (2)" xfId="1009"/>
    <cellStyle name="c_finsumm" xfId="1010"/>
    <cellStyle name="c_GoroWipTax-to2050_fromCo_Oct21_99" xfId="1011"/>
    <cellStyle name="c_Hist Inputs (2)" xfId="1012"/>
    <cellStyle name="c_IEL_finsumm" xfId="1013"/>
    <cellStyle name="c_IEL_finsumm1" xfId="1014"/>
    <cellStyle name="c_LBO Summary" xfId="1015"/>
    <cellStyle name="c_Schedules" xfId="1016"/>
    <cellStyle name="c_Trans Assump (2)" xfId="1017"/>
    <cellStyle name="c_Unit Price Sen. (2)" xfId="1018"/>
    <cellStyle name="Calculation 10" xfId="1019"/>
    <cellStyle name="Calculation 11" xfId="1020"/>
    <cellStyle name="Calculation 12" xfId="1021"/>
    <cellStyle name="Calculation 13" xfId="1022"/>
    <cellStyle name="Calculation 14" xfId="1023"/>
    <cellStyle name="Calculation 15" xfId="1024"/>
    <cellStyle name="Calculation 16" xfId="1025"/>
    <cellStyle name="Calculation 17" xfId="1026"/>
    <cellStyle name="Calculation 18" xfId="1027"/>
    <cellStyle name="Calculation 19" xfId="1028"/>
    <cellStyle name="Calculation 2" xfId="1029"/>
    <cellStyle name="Calculation 20" xfId="1030"/>
    <cellStyle name="Calculation 21" xfId="1031"/>
    <cellStyle name="Calculation 22" xfId="1032"/>
    <cellStyle name="Calculation 23" xfId="1033"/>
    <cellStyle name="Calculation 24" xfId="1034"/>
    <cellStyle name="Calculation 25" xfId="1035"/>
    <cellStyle name="Calculation 26" xfId="1036"/>
    <cellStyle name="Calculation 27" xfId="1037"/>
    <cellStyle name="Calculation 28" xfId="1038"/>
    <cellStyle name="Calculation 29" xfId="1039"/>
    <cellStyle name="Calculation 3" xfId="1040"/>
    <cellStyle name="Calculation 30" xfId="1041"/>
    <cellStyle name="Calculation 31" xfId="1042"/>
    <cellStyle name="Calculation 32" xfId="1043"/>
    <cellStyle name="Calculation 33" xfId="1044"/>
    <cellStyle name="Calculation 34" xfId="1045"/>
    <cellStyle name="Calculation 35" xfId="1046"/>
    <cellStyle name="Calculation 36" xfId="1047"/>
    <cellStyle name="Calculation 37" xfId="1048"/>
    <cellStyle name="Calculation 38" xfId="1049"/>
    <cellStyle name="Calculation 39" xfId="1050"/>
    <cellStyle name="Calculation 4" xfId="1051"/>
    <cellStyle name="Calculation 40" xfId="1052"/>
    <cellStyle name="Calculation 5" xfId="1053"/>
    <cellStyle name="Calculation 6" xfId="1054"/>
    <cellStyle name="Calculation 7" xfId="1055"/>
    <cellStyle name="Calculation 8" xfId="1056"/>
    <cellStyle name="Calculation 9" xfId="1057"/>
    <cellStyle name="Check Cell 10" xfId="1058"/>
    <cellStyle name="Check Cell 11" xfId="1059"/>
    <cellStyle name="Check Cell 12" xfId="1060"/>
    <cellStyle name="Check Cell 13" xfId="1061"/>
    <cellStyle name="Check Cell 14" xfId="1062"/>
    <cellStyle name="Check Cell 15" xfId="1063"/>
    <cellStyle name="Check Cell 16" xfId="1064"/>
    <cellStyle name="Check Cell 17" xfId="1065"/>
    <cellStyle name="Check Cell 18" xfId="1066"/>
    <cellStyle name="Check Cell 19" xfId="1067"/>
    <cellStyle name="Check Cell 2" xfId="1068"/>
    <cellStyle name="Check Cell 20" xfId="1069"/>
    <cellStyle name="Check Cell 21" xfId="1070"/>
    <cellStyle name="Check Cell 22" xfId="1071"/>
    <cellStyle name="Check Cell 23" xfId="1072"/>
    <cellStyle name="Check Cell 24" xfId="1073"/>
    <cellStyle name="Check Cell 25" xfId="1074"/>
    <cellStyle name="Check Cell 26" xfId="1075"/>
    <cellStyle name="Check Cell 27" xfId="1076"/>
    <cellStyle name="Check Cell 28" xfId="1077"/>
    <cellStyle name="Check Cell 29" xfId="1078"/>
    <cellStyle name="Check Cell 3" xfId="1079"/>
    <cellStyle name="Check Cell 30" xfId="1080"/>
    <cellStyle name="Check Cell 31" xfId="1081"/>
    <cellStyle name="Check Cell 32" xfId="1082"/>
    <cellStyle name="Check Cell 33" xfId="1083"/>
    <cellStyle name="Check Cell 34" xfId="1084"/>
    <cellStyle name="Check Cell 35" xfId="1085"/>
    <cellStyle name="Check Cell 36" xfId="1086"/>
    <cellStyle name="Check Cell 37" xfId="1087"/>
    <cellStyle name="Check Cell 38" xfId="1088"/>
    <cellStyle name="Check Cell 39" xfId="1089"/>
    <cellStyle name="Check Cell 4" xfId="1090"/>
    <cellStyle name="Check Cell 40" xfId="1091"/>
    <cellStyle name="Check Cell 5" xfId="1092"/>
    <cellStyle name="Check Cell 6" xfId="1093"/>
    <cellStyle name="Check Cell 7" xfId="1094"/>
    <cellStyle name="Check Cell 8" xfId="1095"/>
    <cellStyle name="Check Cell 9" xfId="1096"/>
    <cellStyle name="Comma" xfId="1886" builtinId="3"/>
    <cellStyle name="Comma  - Style1" xfId="1097"/>
    <cellStyle name="Comma  - Style2" xfId="1098"/>
    <cellStyle name="Comma  - Style3" xfId="1099"/>
    <cellStyle name="Comma  - Style4" xfId="1100"/>
    <cellStyle name="Comma  - Style5" xfId="1101"/>
    <cellStyle name="Comma  - Style6" xfId="1102"/>
    <cellStyle name="Comma  - Style7" xfId="1103"/>
    <cellStyle name="Comma  - Style8" xfId="1104"/>
    <cellStyle name="Comma 11" xfId="1105"/>
    <cellStyle name="Comma 14" xfId="1106"/>
    <cellStyle name="Comma 17" xfId="1107"/>
    <cellStyle name="Comma 18" xfId="1108"/>
    <cellStyle name="Comma 2" xfId="1109"/>
    <cellStyle name="Comma 2 10" xfId="1110"/>
    <cellStyle name="Comma 2 11" xfId="1111"/>
    <cellStyle name="Comma 2 12" xfId="1112"/>
    <cellStyle name="Comma 2 13" xfId="1113"/>
    <cellStyle name="Comma 2 14" xfId="1114"/>
    <cellStyle name="Comma 2 15" xfId="1115"/>
    <cellStyle name="Comma 2 16" xfId="1116"/>
    <cellStyle name="Comma 2 17" xfId="1117"/>
    <cellStyle name="Comma 2 18" xfId="1118"/>
    <cellStyle name="Comma 2 19" xfId="1119"/>
    <cellStyle name="Comma 2 2" xfId="1120"/>
    <cellStyle name="Comma 2 20" xfId="1121"/>
    <cellStyle name="Comma 2 21" xfId="1122"/>
    <cellStyle name="Comma 2 22" xfId="1123"/>
    <cellStyle name="Comma 2 23" xfId="1124"/>
    <cellStyle name="Comma 2 24" xfId="1125"/>
    <cellStyle name="Comma 2 25" xfId="1126"/>
    <cellStyle name="Comma 2 26" xfId="1127"/>
    <cellStyle name="Comma 2 27" xfId="1128"/>
    <cellStyle name="Comma 2 28" xfId="1129"/>
    <cellStyle name="Comma 2 29" xfId="1130"/>
    <cellStyle name="Comma 2 3" xfId="1131"/>
    <cellStyle name="Comma 2 4" xfId="1132"/>
    <cellStyle name="Comma 2 5" xfId="1133"/>
    <cellStyle name="Comma 2 6" xfId="1134"/>
    <cellStyle name="Comma 2 7" xfId="1135"/>
    <cellStyle name="Comma 2 8" xfId="1136"/>
    <cellStyle name="Comma 2 9" xfId="1137"/>
    <cellStyle name="Comma 22" xfId="1138"/>
    <cellStyle name="Comma 25" xfId="1139"/>
    <cellStyle name="Comma 28" xfId="1140"/>
    <cellStyle name="Comma 29" xfId="1141"/>
    <cellStyle name="Comma 3" xfId="1142"/>
    <cellStyle name="Comma 3 2" xfId="1143"/>
    <cellStyle name="Comma 3 3" xfId="1144"/>
    <cellStyle name="Comma 3 4" xfId="1145"/>
    <cellStyle name="Comma 3 5" xfId="1146"/>
    <cellStyle name="Comma 4" xfId="1147"/>
    <cellStyle name="Comma 5" xfId="1148"/>
    <cellStyle name="Comma 8" xfId="1149"/>
    <cellStyle name="Currency [2]" xfId="1150"/>
    <cellStyle name="Dash" xfId="1151"/>
    <cellStyle name="Euro" xfId="1152"/>
    <cellStyle name="Explanatory Text 10" xfId="1153"/>
    <cellStyle name="Explanatory Text 11" xfId="1154"/>
    <cellStyle name="Explanatory Text 12" xfId="1155"/>
    <cellStyle name="Explanatory Text 13" xfId="1156"/>
    <cellStyle name="Explanatory Text 14" xfId="1157"/>
    <cellStyle name="Explanatory Text 15" xfId="1158"/>
    <cellStyle name="Explanatory Text 16" xfId="1159"/>
    <cellStyle name="Explanatory Text 17" xfId="1160"/>
    <cellStyle name="Explanatory Text 18" xfId="1161"/>
    <cellStyle name="Explanatory Text 19" xfId="1162"/>
    <cellStyle name="Explanatory Text 2" xfId="1163"/>
    <cellStyle name="Explanatory Text 20" xfId="1164"/>
    <cellStyle name="Explanatory Text 21" xfId="1165"/>
    <cellStyle name="Explanatory Text 22" xfId="1166"/>
    <cellStyle name="Explanatory Text 23" xfId="1167"/>
    <cellStyle name="Explanatory Text 24" xfId="1168"/>
    <cellStyle name="Explanatory Text 25" xfId="1169"/>
    <cellStyle name="Explanatory Text 26" xfId="1170"/>
    <cellStyle name="Explanatory Text 27" xfId="1171"/>
    <cellStyle name="Explanatory Text 28" xfId="1172"/>
    <cellStyle name="Explanatory Text 29" xfId="1173"/>
    <cellStyle name="Explanatory Text 3" xfId="1174"/>
    <cellStyle name="Explanatory Text 30" xfId="1175"/>
    <cellStyle name="Explanatory Text 31" xfId="1176"/>
    <cellStyle name="Explanatory Text 32" xfId="1177"/>
    <cellStyle name="Explanatory Text 33" xfId="1178"/>
    <cellStyle name="Explanatory Text 34" xfId="1179"/>
    <cellStyle name="Explanatory Text 35" xfId="1180"/>
    <cellStyle name="Explanatory Text 36" xfId="1181"/>
    <cellStyle name="Explanatory Text 37" xfId="1182"/>
    <cellStyle name="Explanatory Text 38" xfId="1183"/>
    <cellStyle name="Explanatory Text 39" xfId="1184"/>
    <cellStyle name="Explanatory Text 4" xfId="1185"/>
    <cellStyle name="Explanatory Text 40" xfId="1186"/>
    <cellStyle name="Explanatory Text 5" xfId="1187"/>
    <cellStyle name="Explanatory Text 6" xfId="1188"/>
    <cellStyle name="Explanatory Text 7" xfId="1189"/>
    <cellStyle name="Explanatory Text 8" xfId="1190"/>
    <cellStyle name="Explanatory Text 9" xfId="1191"/>
    <cellStyle name="Good 10" xfId="1192"/>
    <cellStyle name="Good 11" xfId="1193"/>
    <cellStyle name="Good 12" xfId="1194"/>
    <cellStyle name="Good 13" xfId="1195"/>
    <cellStyle name="Good 14" xfId="1196"/>
    <cellStyle name="Good 15" xfId="1197"/>
    <cellStyle name="Good 16" xfId="1198"/>
    <cellStyle name="Good 17" xfId="1199"/>
    <cellStyle name="Good 18" xfId="1200"/>
    <cellStyle name="Good 19" xfId="1201"/>
    <cellStyle name="Good 2" xfId="1202"/>
    <cellStyle name="Good 20" xfId="1203"/>
    <cellStyle name="Good 21" xfId="1204"/>
    <cellStyle name="Good 22" xfId="1205"/>
    <cellStyle name="Good 23" xfId="1206"/>
    <cellStyle name="Good 24" xfId="1207"/>
    <cellStyle name="Good 25" xfId="1208"/>
    <cellStyle name="Good 26" xfId="1209"/>
    <cellStyle name="Good 27" xfId="1210"/>
    <cellStyle name="Good 28" xfId="1211"/>
    <cellStyle name="Good 29" xfId="1212"/>
    <cellStyle name="Good 3" xfId="1213"/>
    <cellStyle name="Good 30" xfId="1214"/>
    <cellStyle name="Good 31" xfId="1215"/>
    <cellStyle name="Good 32" xfId="1216"/>
    <cellStyle name="Good 33" xfId="1217"/>
    <cellStyle name="Good 34" xfId="1218"/>
    <cellStyle name="Good 35" xfId="1219"/>
    <cellStyle name="Good 36" xfId="1220"/>
    <cellStyle name="Good 37" xfId="1221"/>
    <cellStyle name="Good 38" xfId="1222"/>
    <cellStyle name="Good 39" xfId="1223"/>
    <cellStyle name="Good 4" xfId="1224"/>
    <cellStyle name="Good 40" xfId="1225"/>
    <cellStyle name="Good 5" xfId="1226"/>
    <cellStyle name="Good 6" xfId="1227"/>
    <cellStyle name="Good 7" xfId="1228"/>
    <cellStyle name="Good 8" xfId="1229"/>
    <cellStyle name="Good 9" xfId="1230"/>
    <cellStyle name="Heading 1 10" xfId="1231"/>
    <cellStyle name="Heading 1 11" xfId="1232"/>
    <cellStyle name="Heading 1 12" xfId="1233"/>
    <cellStyle name="Heading 1 13" xfId="1234"/>
    <cellStyle name="Heading 1 14" xfId="1235"/>
    <cellStyle name="Heading 1 15" xfId="1236"/>
    <cellStyle name="Heading 1 16" xfId="1237"/>
    <cellStyle name="Heading 1 17" xfId="1238"/>
    <cellStyle name="Heading 1 18" xfId="1239"/>
    <cellStyle name="Heading 1 19" xfId="1240"/>
    <cellStyle name="Heading 1 2" xfId="1241"/>
    <cellStyle name="Heading 1 20" xfId="1242"/>
    <cellStyle name="Heading 1 21" xfId="1243"/>
    <cellStyle name="Heading 1 22" xfId="1244"/>
    <cellStyle name="Heading 1 23" xfId="1245"/>
    <cellStyle name="Heading 1 24" xfId="1246"/>
    <cellStyle name="Heading 1 25" xfId="1247"/>
    <cellStyle name="Heading 1 26" xfId="1248"/>
    <cellStyle name="Heading 1 27" xfId="1249"/>
    <cellStyle name="Heading 1 28" xfId="1250"/>
    <cellStyle name="Heading 1 29" xfId="1251"/>
    <cellStyle name="Heading 1 3" xfId="1252"/>
    <cellStyle name="Heading 1 30" xfId="1253"/>
    <cellStyle name="Heading 1 31" xfId="1254"/>
    <cellStyle name="Heading 1 32" xfId="1255"/>
    <cellStyle name="Heading 1 33" xfId="1256"/>
    <cellStyle name="Heading 1 34" xfId="1257"/>
    <cellStyle name="Heading 1 35" xfId="1258"/>
    <cellStyle name="Heading 1 36" xfId="1259"/>
    <cellStyle name="Heading 1 37" xfId="1260"/>
    <cellStyle name="Heading 1 38" xfId="1261"/>
    <cellStyle name="Heading 1 39" xfId="1262"/>
    <cellStyle name="Heading 1 4" xfId="1263"/>
    <cellStyle name="Heading 1 40" xfId="1264"/>
    <cellStyle name="Heading 1 5" xfId="1265"/>
    <cellStyle name="Heading 1 6" xfId="1266"/>
    <cellStyle name="Heading 1 7" xfId="1267"/>
    <cellStyle name="Heading 1 8" xfId="1268"/>
    <cellStyle name="Heading 1 9" xfId="1269"/>
    <cellStyle name="Heading 2 10" xfId="1270"/>
    <cellStyle name="Heading 2 11" xfId="1271"/>
    <cellStyle name="Heading 2 12" xfId="1272"/>
    <cellStyle name="Heading 2 13" xfId="1273"/>
    <cellStyle name="Heading 2 14" xfId="1274"/>
    <cellStyle name="Heading 2 15" xfId="1275"/>
    <cellStyle name="Heading 2 16" xfId="1276"/>
    <cellStyle name="Heading 2 17" xfId="1277"/>
    <cellStyle name="Heading 2 18" xfId="1278"/>
    <cellStyle name="Heading 2 19" xfId="1279"/>
    <cellStyle name="Heading 2 2" xfId="1280"/>
    <cellStyle name="Heading 2 20" xfId="1281"/>
    <cellStyle name="Heading 2 21" xfId="1282"/>
    <cellStyle name="Heading 2 22" xfId="1283"/>
    <cellStyle name="Heading 2 23" xfId="1284"/>
    <cellStyle name="Heading 2 24" xfId="1285"/>
    <cellStyle name="Heading 2 25" xfId="1286"/>
    <cellStyle name="Heading 2 26" xfId="1287"/>
    <cellStyle name="Heading 2 27" xfId="1288"/>
    <cellStyle name="Heading 2 28" xfId="1289"/>
    <cellStyle name="Heading 2 29" xfId="1290"/>
    <cellStyle name="Heading 2 3" xfId="1291"/>
    <cellStyle name="Heading 2 30" xfId="1292"/>
    <cellStyle name="Heading 2 31" xfId="1293"/>
    <cellStyle name="Heading 2 32" xfId="1294"/>
    <cellStyle name="Heading 2 33" xfId="1295"/>
    <cellStyle name="Heading 2 34" xfId="1296"/>
    <cellStyle name="Heading 2 35" xfId="1297"/>
    <cellStyle name="Heading 2 36" xfId="1298"/>
    <cellStyle name="Heading 2 37" xfId="1299"/>
    <cellStyle name="Heading 2 38" xfId="1300"/>
    <cellStyle name="Heading 2 39" xfId="1301"/>
    <cellStyle name="Heading 2 4" xfId="1302"/>
    <cellStyle name="Heading 2 40" xfId="1303"/>
    <cellStyle name="Heading 2 5" xfId="1304"/>
    <cellStyle name="Heading 2 6" xfId="1305"/>
    <cellStyle name="Heading 2 7" xfId="1306"/>
    <cellStyle name="Heading 2 8" xfId="1307"/>
    <cellStyle name="Heading 2 9" xfId="1308"/>
    <cellStyle name="Heading 3 10" xfId="1309"/>
    <cellStyle name="Heading 3 11" xfId="1310"/>
    <cellStyle name="Heading 3 12" xfId="1311"/>
    <cellStyle name="Heading 3 13" xfId="1312"/>
    <cellStyle name="Heading 3 14" xfId="1313"/>
    <cellStyle name="Heading 3 15" xfId="1314"/>
    <cellStyle name="Heading 3 16" xfId="1315"/>
    <cellStyle name="Heading 3 17" xfId="1316"/>
    <cellStyle name="Heading 3 18" xfId="1317"/>
    <cellStyle name="Heading 3 19" xfId="1318"/>
    <cellStyle name="Heading 3 2" xfId="1319"/>
    <cellStyle name="Heading 3 20" xfId="1320"/>
    <cellStyle name="Heading 3 21" xfId="1321"/>
    <cellStyle name="Heading 3 22" xfId="1322"/>
    <cellStyle name="Heading 3 23" xfId="1323"/>
    <cellStyle name="Heading 3 24" xfId="1324"/>
    <cellStyle name="Heading 3 25" xfId="1325"/>
    <cellStyle name="Heading 3 26" xfId="1326"/>
    <cellStyle name="Heading 3 27" xfId="1327"/>
    <cellStyle name="Heading 3 28" xfId="1328"/>
    <cellStyle name="Heading 3 29" xfId="1329"/>
    <cellStyle name="Heading 3 3" xfId="1330"/>
    <cellStyle name="Heading 3 30" xfId="1331"/>
    <cellStyle name="Heading 3 31" xfId="1332"/>
    <cellStyle name="Heading 3 32" xfId="1333"/>
    <cellStyle name="Heading 3 33" xfId="1334"/>
    <cellStyle name="Heading 3 34" xfId="1335"/>
    <cellStyle name="Heading 3 35" xfId="1336"/>
    <cellStyle name="Heading 3 36" xfId="1337"/>
    <cellStyle name="Heading 3 37" xfId="1338"/>
    <cellStyle name="Heading 3 38" xfId="1339"/>
    <cellStyle name="Heading 3 39" xfId="1340"/>
    <cellStyle name="Heading 3 4" xfId="1341"/>
    <cellStyle name="Heading 3 40" xfId="1342"/>
    <cellStyle name="Heading 3 5" xfId="1343"/>
    <cellStyle name="Heading 3 6" xfId="1344"/>
    <cellStyle name="Heading 3 7" xfId="1345"/>
    <cellStyle name="Heading 3 8" xfId="1346"/>
    <cellStyle name="Heading 3 9" xfId="1347"/>
    <cellStyle name="Heading 4 10" xfId="1348"/>
    <cellStyle name="Heading 4 11" xfId="1349"/>
    <cellStyle name="Heading 4 12" xfId="1350"/>
    <cellStyle name="Heading 4 13" xfId="1351"/>
    <cellStyle name="Heading 4 14" xfId="1352"/>
    <cellStyle name="Heading 4 15" xfId="1353"/>
    <cellStyle name="Heading 4 16" xfId="1354"/>
    <cellStyle name="Heading 4 17" xfId="1355"/>
    <cellStyle name="Heading 4 18" xfId="1356"/>
    <cellStyle name="Heading 4 19" xfId="1357"/>
    <cellStyle name="Heading 4 2" xfId="1358"/>
    <cellStyle name="Heading 4 20" xfId="1359"/>
    <cellStyle name="Heading 4 21" xfId="1360"/>
    <cellStyle name="Heading 4 22" xfId="1361"/>
    <cellStyle name="Heading 4 23" xfId="1362"/>
    <cellStyle name="Heading 4 24" xfId="1363"/>
    <cellStyle name="Heading 4 25" xfId="1364"/>
    <cellStyle name="Heading 4 26" xfId="1365"/>
    <cellStyle name="Heading 4 27" xfId="1366"/>
    <cellStyle name="Heading 4 28" xfId="1367"/>
    <cellStyle name="Heading 4 29" xfId="1368"/>
    <cellStyle name="Heading 4 3" xfId="1369"/>
    <cellStyle name="Heading 4 30" xfId="1370"/>
    <cellStyle name="Heading 4 31" xfId="1371"/>
    <cellStyle name="Heading 4 32" xfId="1372"/>
    <cellStyle name="Heading 4 33" xfId="1373"/>
    <cellStyle name="Heading 4 34" xfId="1374"/>
    <cellStyle name="Heading 4 35" xfId="1375"/>
    <cellStyle name="Heading 4 36" xfId="1376"/>
    <cellStyle name="Heading 4 37" xfId="1377"/>
    <cellStyle name="Heading 4 38" xfId="1378"/>
    <cellStyle name="Heading 4 39" xfId="1379"/>
    <cellStyle name="Heading 4 4" xfId="1380"/>
    <cellStyle name="Heading 4 40" xfId="1381"/>
    <cellStyle name="Heading 4 5" xfId="1382"/>
    <cellStyle name="Heading 4 6" xfId="1383"/>
    <cellStyle name="Heading 4 7" xfId="1384"/>
    <cellStyle name="Heading 4 8" xfId="1385"/>
    <cellStyle name="Heading 4 9" xfId="1386"/>
    <cellStyle name="Input 10" xfId="1387"/>
    <cellStyle name="Input 11" xfId="1388"/>
    <cellStyle name="Input 12" xfId="1389"/>
    <cellStyle name="Input 13" xfId="1390"/>
    <cellStyle name="Input 14" xfId="1391"/>
    <cellStyle name="Input 15" xfId="1392"/>
    <cellStyle name="Input 16" xfId="1393"/>
    <cellStyle name="Input 17" xfId="1394"/>
    <cellStyle name="Input 18" xfId="1395"/>
    <cellStyle name="Input 19" xfId="1396"/>
    <cellStyle name="Input 2" xfId="1397"/>
    <cellStyle name="Input 20" xfId="1398"/>
    <cellStyle name="Input 21" xfId="1399"/>
    <cellStyle name="Input 22" xfId="1400"/>
    <cellStyle name="Input 23" xfId="1401"/>
    <cellStyle name="Input 24" xfId="1402"/>
    <cellStyle name="Input 25" xfId="1403"/>
    <cellStyle name="Input 26" xfId="1404"/>
    <cellStyle name="Input 27" xfId="1405"/>
    <cellStyle name="Input 28" xfId="1406"/>
    <cellStyle name="Input 29" xfId="1407"/>
    <cellStyle name="Input 3" xfId="1408"/>
    <cellStyle name="Input 30" xfId="1409"/>
    <cellStyle name="Input 31" xfId="1410"/>
    <cellStyle name="Input 32" xfId="1411"/>
    <cellStyle name="Input 33" xfId="1412"/>
    <cellStyle name="Input 34" xfId="1413"/>
    <cellStyle name="Input 35" xfId="1414"/>
    <cellStyle name="Input 36" xfId="1415"/>
    <cellStyle name="Input 37" xfId="1416"/>
    <cellStyle name="Input 38" xfId="1417"/>
    <cellStyle name="Input 39" xfId="1418"/>
    <cellStyle name="Input 4" xfId="1419"/>
    <cellStyle name="Input 40" xfId="1420"/>
    <cellStyle name="Input 5" xfId="1421"/>
    <cellStyle name="Input 6" xfId="1422"/>
    <cellStyle name="Input 7" xfId="1423"/>
    <cellStyle name="Input 8" xfId="1424"/>
    <cellStyle name="Input 9" xfId="1425"/>
    <cellStyle name="InputBlueFont" xfId="1426"/>
    <cellStyle name="Linked Cell 10" xfId="1427"/>
    <cellStyle name="Linked Cell 11" xfId="1428"/>
    <cellStyle name="Linked Cell 12" xfId="1429"/>
    <cellStyle name="Linked Cell 13" xfId="1430"/>
    <cellStyle name="Linked Cell 14" xfId="1431"/>
    <cellStyle name="Linked Cell 15" xfId="1432"/>
    <cellStyle name="Linked Cell 16" xfId="1433"/>
    <cellStyle name="Linked Cell 17" xfId="1434"/>
    <cellStyle name="Linked Cell 18" xfId="1435"/>
    <cellStyle name="Linked Cell 19" xfId="1436"/>
    <cellStyle name="Linked Cell 2" xfId="1437"/>
    <cellStyle name="Linked Cell 20" xfId="1438"/>
    <cellStyle name="Linked Cell 21" xfId="1439"/>
    <cellStyle name="Linked Cell 22" xfId="1440"/>
    <cellStyle name="Linked Cell 23" xfId="1441"/>
    <cellStyle name="Linked Cell 24" xfId="1442"/>
    <cellStyle name="Linked Cell 25" xfId="1443"/>
    <cellStyle name="Linked Cell 26" xfId="1444"/>
    <cellStyle name="Linked Cell 27" xfId="1445"/>
    <cellStyle name="Linked Cell 28" xfId="1446"/>
    <cellStyle name="Linked Cell 29" xfId="1447"/>
    <cellStyle name="Linked Cell 3" xfId="1448"/>
    <cellStyle name="Linked Cell 30" xfId="1449"/>
    <cellStyle name="Linked Cell 31" xfId="1450"/>
    <cellStyle name="Linked Cell 32" xfId="1451"/>
    <cellStyle name="Linked Cell 33" xfId="1452"/>
    <cellStyle name="Linked Cell 34" xfId="1453"/>
    <cellStyle name="Linked Cell 35" xfId="1454"/>
    <cellStyle name="Linked Cell 36" xfId="1455"/>
    <cellStyle name="Linked Cell 37" xfId="1456"/>
    <cellStyle name="Linked Cell 38" xfId="1457"/>
    <cellStyle name="Linked Cell 39" xfId="1458"/>
    <cellStyle name="Linked Cell 4" xfId="1459"/>
    <cellStyle name="Linked Cell 40" xfId="1460"/>
    <cellStyle name="Linked Cell 5" xfId="1461"/>
    <cellStyle name="Linked Cell 6" xfId="1462"/>
    <cellStyle name="Linked Cell 7" xfId="1463"/>
    <cellStyle name="Linked Cell 8" xfId="1464"/>
    <cellStyle name="Linked Cell 9" xfId="1465"/>
    <cellStyle name="Millares [0]_laroux" xfId="1466"/>
    <cellStyle name="Millares_laroux" xfId="1467"/>
    <cellStyle name="Moneda [0]_laroux" xfId="1468"/>
    <cellStyle name="Moneda_laroux" xfId="1469"/>
    <cellStyle name="Neutral 10" xfId="1470"/>
    <cellStyle name="Neutral 11" xfId="1471"/>
    <cellStyle name="Neutral 12" xfId="1472"/>
    <cellStyle name="Neutral 13" xfId="1473"/>
    <cellStyle name="Neutral 14" xfId="1474"/>
    <cellStyle name="Neutral 15" xfId="1475"/>
    <cellStyle name="Neutral 16" xfId="1476"/>
    <cellStyle name="Neutral 17" xfId="1477"/>
    <cellStyle name="Neutral 18" xfId="1478"/>
    <cellStyle name="Neutral 19" xfId="1479"/>
    <cellStyle name="Neutral 2" xfId="1480"/>
    <cellStyle name="Neutral 20" xfId="1481"/>
    <cellStyle name="Neutral 21" xfId="1482"/>
    <cellStyle name="Neutral 22" xfId="1483"/>
    <cellStyle name="Neutral 23" xfId="1484"/>
    <cellStyle name="Neutral 24" xfId="1485"/>
    <cellStyle name="Neutral 25" xfId="1486"/>
    <cellStyle name="Neutral 26" xfId="1487"/>
    <cellStyle name="Neutral 27" xfId="1488"/>
    <cellStyle name="Neutral 28" xfId="1489"/>
    <cellStyle name="Neutral 29" xfId="1490"/>
    <cellStyle name="Neutral 3" xfId="1491"/>
    <cellStyle name="Neutral 30" xfId="1492"/>
    <cellStyle name="Neutral 31" xfId="1493"/>
    <cellStyle name="Neutral 32" xfId="1494"/>
    <cellStyle name="Neutral 33" xfId="1495"/>
    <cellStyle name="Neutral 34" xfId="1496"/>
    <cellStyle name="Neutral 35" xfId="1497"/>
    <cellStyle name="Neutral 36" xfId="1498"/>
    <cellStyle name="Neutral 37" xfId="1499"/>
    <cellStyle name="Neutral 38" xfId="1500"/>
    <cellStyle name="Neutral 39" xfId="1501"/>
    <cellStyle name="Neutral 4" xfId="1502"/>
    <cellStyle name="Neutral 40" xfId="1503"/>
    <cellStyle name="Neutral 5" xfId="1504"/>
    <cellStyle name="Neutral 6" xfId="1505"/>
    <cellStyle name="Neutral 7" xfId="1506"/>
    <cellStyle name="Neutral 8" xfId="1507"/>
    <cellStyle name="Neutral 9" xfId="1508"/>
    <cellStyle name="Normal" xfId="0" builtinId="0"/>
    <cellStyle name="Normal - Style1" xfId="1509"/>
    <cellStyle name="Normal 10" xfId="1510"/>
    <cellStyle name="Normal 11" xfId="1511"/>
    <cellStyle name="Normal 12" xfId="1512"/>
    <cellStyle name="Normal 13" xfId="1513"/>
    <cellStyle name="Normal 14" xfId="1514"/>
    <cellStyle name="Normal 14 2" xfId="1515"/>
    <cellStyle name="Normal 14 3" xfId="1516"/>
    <cellStyle name="Normal 14 4" xfId="1517"/>
    <cellStyle name="Normal 14 5" xfId="1518"/>
    <cellStyle name="Normal 15" xfId="1519"/>
    <cellStyle name="Normal 16" xfId="1520"/>
    <cellStyle name="Normal 17" xfId="1521"/>
    <cellStyle name="Normal 18" xfId="1522"/>
    <cellStyle name="Normal 19" xfId="1523"/>
    <cellStyle name="Normal 2" xfId="1524"/>
    <cellStyle name="Normal 2 10" xfId="1525"/>
    <cellStyle name="Normal 2 11" xfId="1526"/>
    <cellStyle name="Normal 2 12" xfId="1527"/>
    <cellStyle name="Normal 2 13" xfId="1528"/>
    <cellStyle name="Normal 2 14" xfId="1529"/>
    <cellStyle name="Normal 2 15" xfId="1530"/>
    <cellStyle name="Normal 2 16" xfId="1531"/>
    <cellStyle name="Normal 2 17" xfId="1532"/>
    <cellStyle name="Normal 2 18" xfId="1533"/>
    <cellStyle name="Normal 2 19" xfId="1534"/>
    <cellStyle name="Normal 2 2" xfId="1535"/>
    <cellStyle name="Normal 2 20" xfId="1536"/>
    <cellStyle name="Normal 2 21" xfId="1537"/>
    <cellStyle name="Normal 2 22" xfId="1538"/>
    <cellStyle name="Normal 2 23" xfId="1539"/>
    <cellStyle name="Normal 2 24" xfId="1540"/>
    <cellStyle name="Normal 2 25" xfId="1541"/>
    <cellStyle name="Normal 2 26" xfId="1542"/>
    <cellStyle name="Normal 2 27" xfId="1543"/>
    <cellStyle name="Normal 2 28" xfId="1544"/>
    <cellStyle name="Normal 2 29" xfId="1545"/>
    <cellStyle name="Normal 2 3" xfId="1546"/>
    <cellStyle name="Normal 2 30" xfId="1547"/>
    <cellStyle name="Normal 2 31" xfId="1548"/>
    <cellStyle name="Normal 2 32" xfId="1549"/>
    <cellStyle name="Normal 2 33" xfId="1550"/>
    <cellStyle name="Normal 2 34" xfId="1551"/>
    <cellStyle name="Normal 2 35" xfId="1552"/>
    <cellStyle name="Normal 2 36" xfId="1553"/>
    <cellStyle name="Normal 2 37" xfId="1554"/>
    <cellStyle name="Normal 2 38" xfId="1555"/>
    <cellStyle name="Normal 2 39" xfId="1556"/>
    <cellStyle name="Normal 2 4" xfId="1557"/>
    <cellStyle name="Normal 2 40" xfId="1558"/>
    <cellStyle name="Normal 2 5" xfId="1559"/>
    <cellStyle name="Normal 2 6" xfId="1560"/>
    <cellStyle name="Normal 2 7" xfId="1561"/>
    <cellStyle name="Normal 2 8" xfId="1562"/>
    <cellStyle name="Normal 2 9" xfId="1563"/>
    <cellStyle name="Normal 2_Data" xfId="1564"/>
    <cellStyle name="Normal 20" xfId="1565"/>
    <cellStyle name="Normal 21" xfId="1566"/>
    <cellStyle name="Normal 22" xfId="1567"/>
    <cellStyle name="Normal 23" xfId="1568"/>
    <cellStyle name="Normal 24" xfId="1569"/>
    <cellStyle name="Normal 25" xfId="1570"/>
    <cellStyle name="Normal 26" xfId="1571"/>
    <cellStyle name="Normal 27" xfId="1572"/>
    <cellStyle name="Normal 28" xfId="1573"/>
    <cellStyle name="Normal 29" xfId="1574"/>
    <cellStyle name="Normal 3" xfId="1575"/>
    <cellStyle name="Normal 30" xfId="1576"/>
    <cellStyle name="Normal 31" xfId="1577"/>
    <cellStyle name="Normal 32" xfId="1578"/>
    <cellStyle name="Normal 33" xfId="1579"/>
    <cellStyle name="Normal 34" xfId="1580"/>
    <cellStyle name="Normal 35" xfId="1581"/>
    <cellStyle name="Normal 36" xfId="1582"/>
    <cellStyle name="Normal 4" xfId="1583"/>
    <cellStyle name="Normal 5" xfId="1584"/>
    <cellStyle name="Normal 6" xfId="1585"/>
    <cellStyle name="Normal 7" xfId="1586"/>
    <cellStyle name="Normal 8" xfId="1587"/>
    <cellStyle name="Normal 9" xfId="1588"/>
    <cellStyle name="Note 10" xfId="1589"/>
    <cellStyle name="Note 11" xfId="1590"/>
    <cellStyle name="Note 12" xfId="1591"/>
    <cellStyle name="Note 13" xfId="1592"/>
    <cellStyle name="Note 14" xfId="1593"/>
    <cellStyle name="Note 15" xfId="1594"/>
    <cellStyle name="Note 16" xfId="1595"/>
    <cellStyle name="Note 17" xfId="1596"/>
    <cellStyle name="Note 18" xfId="1597"/>
    <cellStyle name="Note 19" xfId="1598"/>
    <cellStyle name="Note 2" xfId="1599"/>
    <cellStyle name="Note 2 10" xfId="1600"/>
    <cellStyle name="Note 2 11" xfId="1601"/>
    <cellStyle name="Note 2 12" xfId="1602"/>
    <cellStyle name="Note 2 13" xfId="1603"/>
    <cellStyle name="Note 2 14" xfId="1604"/>
    <cellStyle name="Note 2 15" xfId="1605"/>
    <cellStyle name="Note 2 16" xfId="1606"/>
    <cellStyle name="Note 2 17" xfId="1607"/>
    <cellStyle name="Note 2 18" xfId="1608"/>
    <cellStyle name="Note 2 19" xfId="1609"/>
    <cellStyle name="Note 2 2" xfId="1610"/>
    <cellStyle name="Note 2 20" xfId="1611"/>
    <cellStyle name="Note 2 21" xfId="1612"/>
    <cellStyle name="Note 2 22" xfId="1613"/>
    <cellStyle name="Note 2 23" xfId="1614"/>
    <cellStyle name="Note 2 24" xfId="1615"/>
    <cellStyle name="Note 2 25" xfId="1616"/>
    <cellStyle name="Note 2 26" xfId="1617"/>
    <cellStyle name="Note 2 27" xfId="1618"/>
    <cellStyle name="Note 2 28" xfId="1619"/>
    <cellStyle name="Note 2 29" xfId="1620"/>
    <cellStyle name="Note 2 3" xfId="1621"/>
    <cellStyle name="Note 2 30" xfId="1622"/>
    <cellStyle name="Note 2 31" xfId="1623"/>
    <cellStyle name="Note 2 32" xfId="1624"/>
    <cellStyle name="Note 2 33" xfId="1625"/>
    <cellStyle name="Note 2 34" xfId="1626"/>
    <cellStyle name="Note 2 35" xfId="1627"/>
    <cellStyle name="Note 2 36" xfId="1628"/>
    <cellStyle name="Note 2 37" xfId="1629"/>
    <cellStyle name="Note 2 38" xfId="1630"/>
    <cellStyle name="Note 2 39" xfId="1631"/>
    <cellStyle name="Note 2 4" xfId="1632"/>
    <cellStyle name="Note 2 40" xfId="1633"/>
    <cellStyle name="Note 2 5" xfId="1634"/>
    <cellStyle name="Note 2 6" xfId="1635"/>
    <cellStyle name="Note 2 7" xfId="1636"/>
    <cellStyle name="Note 2 8" xfId="1637"/>
    <cellStyle name="Note 2 9" xfId="1638"/>
    <cellStyle name="Note 20" xfId="1639"/>
    <cellStyle name="Note 21" xfId="1640"/>
    <cellStyle name="Note 22" xfId="1641"/>
    <cellStyle name="Note 23" xfId="1642"/>
    <cellStyle name="Note 24" xfId="1643"/>
    <cellStyle name="Note 25" xfId="1644"/>
    <cellStyle name="Note 26" xfId="1645"/>
    <cellStyle name="Note 27" xfId="1646"/>
    <cellStyle name="Note 28" xfId="1647"/>
    <cellStyle name="Note 29" xfId="1648"/>
    <cellStyle name="Note 3" xfId="1649"/>
    <cellStyle name="Note 30" xfId="1650"/>
    <cellStyle name="Note 31" xfId="1651"/>
    <cellStyle name="Note 32" xfId="1652"/>
    <cellStyle name="Note 33" xfId="1653"/>
    <cellStyle name="Note 34" xfId="1654"/>
    <cellStyle name="Note 35" xfId="1655"/>
    <cellStyle name="Note 36" xfId="1656"/>
    <cellStyle name="Note 37" xfId="1657"/>
    <cellStyle name="Note 38" xfId="1658"/>
    <cellStyle name="Note 39" xfId="1659"/>
    <cellStyle name="Note 4" xfId="1660"/>
    <cellStyle name="Note 40" xfId="1661"/>
    <cellStyle name="Note 41" xfId="1662"/>
    <cellStyle name="Note 42" xfId="1663"/>
    <cellStyle name="Note 43" xfId="1664"/>
    <cellStyle name="Note 44" xfId="1665"/>
    <cellStyle name="Note 45" xfId="1666"/>
    <cellStyle name="Note 5" xfId="1667"/>
    <cellStyle name="Note 6" xfId="1668"/>
    <cellStyle name="Note 7" xfId="1669"/>
    <cellStyle name="Note 8" xfId="1670"/>
    <cellStyle name="Note 9" xfId="1671"/>
    <cellStyle name="Numbers" xfId="1672"/>
    <cellStyle name="Œ…‹æØ‚è [0.00]_PRODUCT DETAIL Q1" xfId="1673"/>
    <cellStyle name="Œ…‹æØ‚è_PRODUCT DETAIL Q1" xfId="1674"/>
    <cellStyle name="Output 10" xfId="1675"/>
    <cellStyle name="Output 11" xfId="1676"/>
    <cellStyle name="Output 12" xfId="1677"/>
    <cellStyle name="Output 13" xfId="1678"/>
    <cellStyle name="Output 14" xfId="1679"/>
    <cellStyle name="Output 15" xfId="1680"/>
    <cellStyle name="Output 16" xfId="1681"/>
    <cellStyle name="Output 17" xfId="1682"/>
    <cellStyle name="Output 18" xfId="1683"/>
    <cellStyle name="Output 19" xfId="1684"/>
    <cellStyle name="Output 2" xfId="1685"/>
    <cellStyle name="Output 20" xfId="1686"/>
    <cellStyle name="Output 21" xfId="1687"/>
    <cellStyle name="Output 22" xfId="1688"/>
    <cellStyle name="Output 23" xfId="1689"/>
    <cellStyle name="Output 24" xfId="1690"/>
    <cellStyle name="Output 25" xfId="1691"/>
    <cellStyle name="Output 26" xfId="1692"/>
    <cellStyle name="Output 27" xfId="1693"/>
    <cellStyle name="Output 28" xfId="1694"/>
    <cellStyle name="Output 29" xfId="1695"/>
    <cellStyle name="Output 3" xfId="1696"/>
    <cellStyle name="Output 30" xfId="1697"/>
    <cellStyle name="Output 31" xfId="1698"/>
    <cellStyle name="Output 32" xfId="1699"/>
    <cellStyle name="Output 33" xfId="1700"/>
    <cellStyle name="Output 34" xfId="1701"/>
    <cellStyle name="Output 35" xfId="1702"/>
    <cellStyle name="Output 36" xfId="1703"/>
    <cellStyle name="Output 37" xfId="1704"/>
    <cellStyle name="Output 38" xfId="1705"/>
    <cellStyle name="Output 39" xfId="1706"/>
    <cellStyle name="Output 4" xfId="1707"/>
    <cellStyle name="Output 40" xfId="1708"/>
    <cellStyle name="Output 5" xfId="1709"/>
    <cellStyle name="Output 6" xfId="1710"/>
    <cellStyle name="Output 7" xfId="1711"/>
    <cellStyle name="Output 8" xfId="1712"/>
    <cellStyle name="Output 9" xfId="1713"/>
    <cellStyle name="Percent 2" xfId="1714"/>
    <cellStyle name="Percent 2 2" xfId="1715"/>
    <cellStyle name="Percent 2 3" xfId="1716"/>
    <cellStyle name="Percent 2 4" xfId="1717"/>
    <cellStyle name="Percent 2 5" xfId="1718"/>
    <cellStyle name="Price" xfId="1719"/>
    <cellStyle name="producto" xfId="1720"/>
    <cellStyle name="s" xfId="1721"/>
    <cellStyle name="s_B" xfId="1722"/>
    <cellStyle name="s_Bal Sheets" xfId="1723"/>
    <cellStyle name="s_Bal Sheets_1" xfId="1724"/>
    <cellStyle name="s_Bal Sheets_2" xfId="1725"/>
    <cellStyle name="s_Credit (2)" xfId="1726"/>
    <cellStyle name="s_Credit (2)_1" xfId="1727"/>
    <cellStyle name="s_Credit (2)_2" xfId="1728"/>
    <cellStyle name="s_Earnings" xfId="1729"/>
    <cellStyle name="s_Earnings (2)" xfId="1730"/>
    <cellStyle name="s_Earnings (2)_1" xfId="1731"/>
    <cellStyle name="s_Earnings_1" xfId="1732"/>
    <cellStyle name="s_finsumm" xfId="1733"/>
    <cellStyle name="s_finsumm_1" xfId="1734"/>
    <cellStyle name="s_finsumm_2" xfId="1735"/>
    <cellStyle name="s_GoroWipTax-to2050_fromCo_Oct21_99" xfId="1736"/>
    <cellStyle name="s_Hist Inputs (2)" xfId="1737"/>
    <cellStyle name="s_Hist Inputs (2)_1" xfId="1738"/>
    <cellStyle name="s_IEL_finsumm" xfId="1739"/>
    <cellStyle name="s_IEL_finsumm_1" xfId="1740"/>
    <cellStyle name="s_IEL_finsumm_2" xfId="1741"/>
    <cellStyle name="s_IEL_finsumm1" xfId="1742"/>
    <cellStyle name="s_IEL_finsumm1_1" xfId="1743"/>
    <cellStyle name="s_IEL_finsumm1_2" xfId="1744"/>
    <cellStyle name="s_Lbo" xfId="1745"/>
    <cellStyle name="s_LBO Summary" xfId="1746"/>
    <cellStyle name="s_LBO Summary_1" xfId="1747"/>
    <cellStyle name="s_LBO Summary_2" xfId="1748"/>
    <cellStyle name="s_Lbo_1" xfId="1749"/>
    <cellStyle name="s_rvr_analysis_andrew" xfId="1750"/>
    <cellStyle name="s_Schedules" xfId="1751"/>
    <cellStyle name="s_Schedules_1" xfId="1752"/>
    <cellStyle name="s_Trans Assump" xfId="1753"/>
    <cellStyle name="s_Trans Assump (2)" xfId="1754"/>
    <cellStyle name="s_Trans Assump (2)_1" xfId="1755"/>
    <cellStyle name="s_Trans Assump_1" xfId="1756"/>
    <cellStyle name="s_Trans Sum" xfId="1757"/>
    <cellStyle name="s_Trans Sum_1" xfId="1758"/>
    <cellStyle name="s_Unit Price Sen. (2)" xfId="1759"/>
    <cellStyle name="s_Unit Price Sen. (2)_1" xfId="1760"/>
    <cellStyle name="s_Unit Price Sen. (2)_2" xfId="1761"/>
    <cellStyle name="Standard_UB Power - Steuern" xfId="1762"/>
    <cellStyle name="STYLE1" xfId="1763"/>
    <cellStyle name="STYLE2" xfId="1764"/>
    <cellStyle name="STYLE3" xfId="1765"/>
    <cellStyle name="STYLE4" xfId="1766"/>
    <cellStyle name="STYLE5" xfId="1767"/>
    <cellStyle name="t" xfId="1768"/>
    <cellStyle name="Title 10" xfId="1769"/>
    <cellStyle name="Title 11" xfId="1770"/>
    <cellStyle name="Title 12" xfId="1771"/>
    <cellStyle name="Title 13" xfId="1772"/>
    <cellStyle name="Title 14" xfId="1773"/>
    <cellStyle name="Title 15" xfId="1774"/>
    <cellStyle name="Title 16" xfId="1775"/>
    <cellStyle name="Title 17" xfId="1776"/>
    <cellStyle name="Title 18" xfId="1777"/>
    <cellStyle name="Title 19" xfId="1778"/>
    <cellStyle name="Title 2" xfId="1779"/>
    <cellStyle name="Title 20" xfId="1780"/>
    <cellStyle name="Title 21" xfId="1781"/>
    <cellStyle name="Title 22" xfId="1782"/>
    <cellStyle name="Title 23" xfId="1783"/>
    <cellStyle name="Title 24" xfId="1784"/>
    <cellStyle name="Title 25" xfId="1785"/>
    <cellStyle name="Title 26" xfId="1786"/>
    <cellStyle name="Title 27" xfId="1787"/>
    <cellStyle name="Title 28" xfId="1788"/>
    <cellStyle name="Title 29" xfId="1789"/>
    <cellStyle name="Title 3" xfId="1790"/>
    <cellStyle name="Title 30" xfId="1791"/>
    <cellStyle name="Title 31" xfId="1792"/>
    <cellStyle name="Title 32" xfId="1793"/>
    <cellStyle name="Title 33" xfId="1794"/>
    <cellStyle name="Title 34" xfId="1795"/>
    <cellStyle name="Title 35" xfId="1796"/>
    <cellStyle name="Title 36" xfId="1797"/>
    <cellStyle name="Title 37" xfId="1798"/>
    <cellStyle name="Title 38" xfId="1799"/>
    <cellStyle name="Title 39" xfId="1800"/>
    <cellStyle name="Title 4" xfId="1801"/>
    <cellStyle name="Title 40" xfId="1802"/>
    <cellStyle name="Title 5" xfId="1803"/>
    <cellStyle name="Title 6" xfId="1804"/>
    <cellStyle name="Title 7" xfId="1805"/>
    <cellStyle name="Title 8" xfId="1806"/>
    <cellStyle name="Title 9" xfId="1807"/>
    <cellStyle name="Total 10" xfId="1808"/>
    <cellStyle name="Total 11" xfId="1809"/>
    <cellStyle name="Total 12" xfId="1810"/>
    <cellStyle name="Total 13" xfId="1811"/>
    <cellStyle name="Total 14" xfId="1812"/>
    <cellStyle name="Total 15" xfId="1813"/>
    <cellStyle name="Total 16" xfId="1814"/>
    <cellStyle name="Total 17" xfId="1815"/>
    <cellStyle name="Total 18" xfId="1816"/>
    <cellStyle name="Total 19" xfId="1817"/>
    <cellStyle name="Total 2" xfId="1818"/>
    <cellStyle name="Total 20" xfId="1819"/>
    <cellStyle name="Total 21" xfId="1820"/>
    <cellStyle name="Total 22" xfId="1821"/>
    <cellStyle name="Total 23" xfId="1822"/>
    <cellStyle name="Total 24" xfId="1823"/>
    <cellStyle name="Total 25" xfId="1824"/>
    <cellStyle name="Total 26" xfId="1825"/>
    <cellStyle name="Total 27" xfId="1826"/>
    <cellStyle name="Total 28" xfId="1827"/>
    <cellStyle name="Total 29" xfId="1828"/>
    <cellStyle name="Total 3" xfId="1829"/>
    <cellStyle name="Total 30" xfId="1830"/>
    <cellStyle name="Total 31" xfId="1831"/>
    <cellStyle name="Total 32" xfId="1832"/>
    <cellStyle name="Total 33" xfId="1833"/>
    <cellStyle name="Total 34" xfId="1834"/>
    <cellStyle name="Total 35" xfId="1835"/>
    <cellStyle name="Total 36" xfId="1836"/>
    <cellStyle name="Total 37" xfId="1837"/>
    <cellStyle name="Total 38" xfId="1838"/>
    <cellStyle name="Total 39" xfId="1839"/>
    <cellStyle name="Total 4" xfId="1840"/>
    <cellStyle name="Total 40" xfId="1841"/>
    <cellStyle name="Total 5" xfId="1842"/>
    <cellStyle name="Total 6" xfId="1843"/>
    <cellStyle name="Total 7" xfId="1844"/>
    <cellStyle name="Total 8" xfId="1845"/>
    <cellStyle name="Total 9" xfId="1846"/>
    <cellStyle name="Warning Text 10" xfId="1847"/>
    <cellStyle name="Warning Text 11" xfId="1848"/>
    <cellStyle name="Warning Text 12" xfId="1849"/>
    <cellStyle name="Warning Text 13" xfId="1850"/>
    <cellStyle name="Warning Text 14" xfId="1851"/>
    <cellStyle name="Warning Text 15" xfId="1852"/>
    <cellStyle name="Warning Text 16" xfId="1853"/>
    <cellStyle name="Warning Text 17" xfId="1854"/>
    <cellStyle name="Warning Text 18" xfId="1855"/>
    <cellStyle name="Warning Text 19" xfId="1856"/>
    <cellStyle name="Warning Text 2" xfId="1857"/>
    <cellStyle name="Warning Text 20" xfId="1858"/>
    <cellStyle name="Warning Text 21" xfId="1859"/>
    <cellStyle name="Warning Text 22" xfId="1860"/>
    <cellStyle name="Warning Text 23" xfId="1861"/>
    <cellStyle name="Warning Text 24" xfId="1862"/>
    <cellStyle name="Warning Text 25" xfId="1863"/>
    <cellStyle name="Warning Text 26" xfId="1864"/>
    <cellStyle name="Warning Text 27" xfId="1865"/>
    <cellStyle name="Warning Text 28" xfId="1866"/>
    <cellStyle name="Warning Text 29" xfId="1867"/>
    <cellStyle name="Warning Text 3" xfId="1868"/>
    <cellStyle name="Warning Text 30" xfId="1869"/>
    <cellStyle name="Warning Text 31" xfId="1870"/>
    <cellStyle name="Warning Text 32" xfId="1871"/>
    <cellStyle name="Warning Text 33" xfId="1872"/>
    <cellStyle name="Warning Text 34" xfId="1873"/>
    <cellStyle name="Warning Text 35" xfId="1874"/>
    <cellStyle name="Warning Text 36" xfId="1875"/>
    <cellStyle name="Warning Text 37" xfId="1876"/>
    <cellStyle name="Warning Text 38" xfId="1877"/>
    <cellStyle name="Warning Text 39" xfId="1878"/>
    <cellStyle name="Warning Text 4" xfId="1879"/>
    <cellStyle name="Warning Text 40" xfId="1880"/>
    <cellStyle name="Warning Text 5" xfId="1881"/>
    <cellStyle name="Warning Text 6" xfId="1882"/>
    <cellStyle name="Warning Text 7" xfId="1883"/>
    <cellStyle name="Warning Text 8" xfId="1884"/>
    <cellStyle name="Warning Text 9" xfId="18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2"/>
  <sheetViews>
    <sheetView tabSelected="1" workbookViewId="0">
      <selection activeCell="A25" sqref="A25"/>
    </sheetView>
  </sheetViews>
  <sheetFormatPr defaultRowHeight="14.4"/>
  <cols>
    <col min="1" max="1" width="19.109375" customWidth="1"/>
    <col min="2" max="2" width="33.21875" customWidth="1"/>
    <col min="3" max="3" width="7.33203125" bestFit="1" customWidth="1"/>
    <col min="4" max="17" width="12" customWidth="1"/>
    <col min="18" max="18" width="2.77734375" customWidth="1"/>
    <col min="19" max="19" width="245.5546875" customWidth="1"/>
    <col min="20" max="30" width="245.5546875" bestFit="1" customWidth="1"/>
    <col min="31" max="31" width="245.5546875" customWidth="1"/>
    <col min="32" max="85" width="245.5546875" bestFit="1" customWidth="1"/>
    <col min="86" max="86" width="245.5546875" customWidth="1"/>
    <col min="87" max="93" width="245.5546875" bestFit="1" customWidth="1"/>
    <col min="94" max="94" width="245.5546875" customWidth="1"/>
    <col min="95" max="102" width="245.5546875" bestFit="1" customWidth="1"/>
    <col min="103" max="103" width="245.5546875" customWidth="1"/>
    <col min="104" max="104" width="245.5546875" bestFit="1" customWidth="1"/>
    <col min="105" max="105" width="245.5546875" customWidth="1"/>
    <col min="106" max="107" width="245.5546875" bestFit="1" customWidth="1"/>
    <col min="108" max="108" width="245.5546875" customWidth="1"/>
    <col min="109" max="110" width="245.5546875" bestFit="1" customWidth="1"/>
    <col min="111" max="111" width="245.5546875" customWidth="1"/>
    <col min="112" max="114" width="245.5546875" bestFit="1" customWidth="1"/>
    <col min="115" max="115" width="245.5546875" customWidth="1"/>
    <col min="116" max="119" width="245.5546875" bestFit="1" customWidth="1"/>
    <col min="120" max="120" width="245.5546875" customWidth="1"/>
    <col min="121" max="122" width="245.5546875" bestFit="1" customWidth="1"/>
    <col min="123" max="123" width="245.5546875" customWidth="1"/>
    <col min="124" max="128" width="245.5546875" bestFit="1" customWidth="1"/>
    <col min="129" max="129" width="245.5546875" customWidth="1"/>
    <col min="130" max="134" width="245.5546875" bestFit="1" customWidth="1"/>
    <col min="135" max="135" width="245.5546875" customWidth="1"/>
    <col min="136" max="138" width="245.5546875" bestFit="1" customWidth="1"/>
    <col min="139" max="139" width="245.5546875" customWidth="1"/>
    <col min="140" max="142" width="245.5546875" bestFit="1" customWidth="1"/>
    <col min="143" max="144" width="245.5546875" customWidth="1"/>
    <col min="145" max="150" width="245.5546875" bestFit="1" customWidth="1"/>
    <col min="151" max="152" width="245.5546875" customWidth="1"/>
    <col min="153" max="175" width="245.5546875" bestFit="1" customWidth="1"/>
    <col min="176" max="176" width="245.5546875" customWidth="1"/>
    <col min="177" max="206" width="245.5546875" bestFit="1" customWidth="1"/>
    <col min="207" max="207" width="245.5546875" customWidth="1"/>
    <col min="208" max="208" width="245.5546875" bestFit="1" customWidth="1"/>
    <col min="209" max="209" width="245.5546875" customWidth="1"/>
    <col min="210" max="211" width="245.5546875" bestFit="1" customWidth="1"/>
    <col min="212" max="212" width="245.5546875" customWidth="1"/>
    <col min="213" max="213" width="245.5546875" bestFit="1" customWidth="1"/>
    <col min="214" max="214" width="245.5546875" customWidth="1"/>
    <col min="215" max="216" width="245.5546875" bestFit="1" customWidth="1"/>
    <col min="217" max="218" width="245.5546875" customWidth="1"/>
    <col min="219" max="220" width="245.5546875" bestFit="1" customWidth="1"/>
    <col min="221" max="221" width="245.5546875" customWidth="1"/>
    <col min="222" max="225" width="245.5546875" bestFit="1" customWidth="1"/>
    <col min="226" max="226" width="245.5546875" customWidth="1"/>
    <col min="227" max="232" width="245.5546875" bestFit="1" customWidth="1"/>
    <col min="233" max="233" width="245.5546875" customWidth="1"/>
    <col min="234" max="234" width="245.5546875" bestFit="1" customWidth="1"/>
    <col min="235" max="235" width="245.5546875" customWidth="1"/>
    <col min="236" max="259" width="245.5546875" bestFit="1" customWidth="1"/>
    <col min="260" max="260" width="245.5546875" customWidth="1"/>
    <col min="261" max="277" width="245.5546875" bestFit="1" customWidth="1"/>
    <col min="278" max="279" width="245.5546875" customWidth="1"/>
    <col min="280" max="282" width="245.5546875" bestFit="1" customWidth="1"/>
    <col min="283" max="283" width="245.5546875" customWidth="1"/>
    <col min="284" max="288" width="245.5546875" bestFit="1" customWidth="1"/>
    <col min="289" max="289" width="245.5546875" customWidth="1"/>
    <col min="290" max="302" width="245.5546875" bestFit="1" customWidth="1"/>
    <col min="303" max="303" width="245.5546875" customWidth="1"/>
    <col min="304" max="307" width="245.5546875" bestFit="1" customWidth="1"/>
    <col min="308" max="309" width="245.5546875" customWidth="1"/>
    <col min="310" max="311" width="245.5546875" bestFit="1" customWidth="1"/>
    <col min="312" max="312" width="245.5546875" customWidth="1"/>
    <col min="313" max="317" width="245.5546875" bestFit="1" customWidth="1"/>
    <col min="318" max="318" width="245.5546875" customWidth="1"/>
    <col min="319" max="319" width="245.5546875" bestFit="1" customWidth="1"/>
    <col min="320" max="320" width="245.5546875" customWidth="1"/>
    <col min="321" max="322" width="245.5546875" bestFit="1" customWidth="1"/>
    <col min="323" max="324" width="245.5546875" customWidth="1"/>
    <col min="325" max="432" width="245.5546875" bestFit="1" customWidth="1"/>
    <col min="433" max="433" width="15" customWidth="1"/>
    <col min="434" max="434" width="15.21875" customWidth="1"/>
    <col min="435" max="435" width="15.6640625" bestFit="1" customWidth="1"/>
    <col min="436" max="436" width="15.21875" customWidth="1"/>
    <col min="437" max="437" width="16" bestFit="1" customWidth="1"/>
    <col min="438" max="438" width="15.109375" customWidth="1"/>
    <col min="439" max="439" width="14.44140625" customWidth="1"/>
    <col min="440" max="440" width="15.5546875" bestFit="1" customWidth="1"/>
    <col min="441" max="441" width="15.6640625" bestFit="1" customWidth="1"/>
    <col min="442" max="442" width="15.33203125" customWidth="1"/>
    <col min="443" max="443" width="15.109375" customWidth="1"/>
    <col min="444" max="444" width="15.33203125" customWidth="1"/>
    <col min="445" max="445" width="16.44140625" bestFit="1" customWidth="1"/>
    <col min="446" max="1860" width="15.5546875" bestFit="1" customWidth="1"/>
    <col min="1861" max="1861" width="10.77734375" bestFit="1" customWidth="1"/>
  </cols>
  <sheetData>
    <row r="1" spans="1:16">
      <c r="A1" t="s">
        <v>0</v>
      </c>
      <c r="B1" s="1">
        <v>120119</v>
      </c>
    </row>
    <row r="3" spans="1:16">
      <c r="D3" t="s">
        <v>1</v>
      </c>
    </row>
    <row r="4" spans="1:16">
      <c r="A4" t="s">
        <v>2</v>
      </c>
      <c r="B4" t="s">
        <v>3</v>
      </c>
      <c r="C4" t="s">
        <v>4</v>
      </c>
      <c r="D4" t="s">
        <v>67</v>
      </c>
      <c r="E4" t="s">
        <v>68</v>
      </c>
      <c r="F4" t="s">
        <v>69</v>
      </c>
      <c r="G4" t="s">
        <v>70</v>
      </c>
      <c r="H4" t="s">
        <v>71</v>
      </c>
      <c r="I4" t="s">
        <v>72</v>
      </c>
      <c r="J4" t="s">
        <v>73</v>
      </c>
      <c r="K4" t="s">
        <v>74</v>
      </c>
      <c r="L4" t="s">
        <v>78</v>
      </c>
      <c r="M4" t="s">
        <v>79</v>
      </c>
      <c r="N4" t="s">
        <v>75</v>
      </c>
      <c r="O4" t="s">
        <v>76</v>
      </c>
      <c r="P4" t="s">
        <v>77</v>
      </c>
    </row>
    <row r="5" spans="1:16">
      <c r="A5">
        <v>50452000</v>
      </c>
      <c r="B5" t="s">
        <v>43</v>
      </c>
      <c r="C5">
        <v>2013</v>
      </c>
      <c r="D5" s="2"/>
      <c r="E5" s="2"/>
      <c r="F5" s="2"/>
      <c r="G5" s="2"/>
      <c r="H5" s="2">
        <v>351</v>
      </c>
      <c r="I5" s="2"/>
      <c r="J5" s="2"/>
      <c r="K5" s="2">
        <v>2138.5500000000002</v>
      </c>
      <c r="L5" s="2">
        <v>201.4</v>
      </c>
      <c r="M5" s="2"/>
      <c r="N5" s="2"/>
      <c r="O5" s="2">
        <v>197.11</v>
      </c>
      <c r="P5" s="2">
        <v>2888.0600000000004</v>
      </c>
    </row>
    <row r="6" spans="1:16">
      <c r="A6" t="s">
        <v>81</v>
      </c>
      <c r="B6" t="s">
        <v>43</v>
      </c>
      <c r="C6" t="s">
        <v>40</v>
      </c>
      <c r="D6" s="2">
        <v>190.8</v>
      </c>
      <c r="E6" s="2">
        <v>0</v>
      </c>
      <c r="F6" s="2">
        <v>286.2</v>
      </c>
      <c r="G6" s="2">
        <v>193.45</v>
      </c>
      <c r="H6" s="2">
        <v>254.4</v>
      </c>
      <c r="I6" s="2">
        <v>0</v>
      </c>
      <c r="J6" s="2">
        <v>90.1</v>
      </c>
      <c r="K6" s="2">
        <v>0</v>
      </c>
      <c r="L6" s="2">
        <v>0</v>
      </c>
      <c r="M6" s="2">
        <v>106</v>
      </c>
      <c r="N6" s="2">
        <v>0</v>
      </c>
      <c r="O6" s="2">
        <v>38</v>
      </c>
      <c r="P6" s="2">
        <v>1158.95</v>
      </c>
    </row>
    <row r="7" spans="1:16">
      <c r="B7" t="s">
        <v>43</v>
      </c>
      <c r="C7" t="s">
        <v>8</v>
      </c>
      <c r="D7" s="2">
        <v>140</v>
      </c>
      <c r="E7" s="2">
        <v>140</v>
      </c>
      <c r="F7" s="2">
        <v>260</v>
      </c>
      <c r="G7" s="2">
        <v>260</v>
      </c>
      <c r="H7" s="2">
        <v>520</v>
      </c>
      <c r="I7" s="2">
        <v>520</v>
      </c>
      <c r="J7" s="2">
        <v>520</v>
      </c>
      <c r="K7" s="2">
        <v>120</v>
      </c>
      <c r="L7" s="2">
        <v>70</v>
      </c>
      <c r="M7" s="2">
        <v>520</v>
      </c>
      <c r="N7" s="2">
        <v>70</v>
      </c>
      <c r="O7" s="2">
        <v>260</v>
      </c>
      <c r="P7" s="2">
        <v>3400</v>
      </c>
    </row>
    <row r="8" spans="1:16">
      <c r="B8" t="s">
        <v>43</v>
      </c>
      <c r="C8" t="s">
        <v>41</v>
      </c>
      <c r="D8" s="2">
        <v>313</v>
      </c>
      <c r="E8" s="2">
        <v>500</v>
      </c>
      <c r="F8" s="2">
        <v>0</v>
      </c>
      <c r="G8" s="2">
        <v>0</v>
      </c>
      <c r="H8" s="2">
        <v>254.4</v>
      </c>
      <c r="I8" s="2">
        <v>0</v>
      </c>
      <c r="J8" s="2">
        <v>190.8</v>
      </c>
      <c r="K8" s="2">
        <v>0</v>
      </c>
      <c r="L8" s="2">
        <v>254.4</v>
      </c>
      <c r="M8" s="2">
        <v>286.2</v>
      </c>
      <c r="N8" s="2">
        <v>193.45</v>
      </c>
      <c r="O8" s="2">
        <v>0</v>
      </c>
      <c r="P8" s="2">
        <v>1179.2500000000002</v>
      </c>
    </row>
    <row r="9" spans="1:16">
      <c r="B9" t="s">
        <v>43</v>
      </c>
      <c r="C9" t="s">
        <v>6</v>
      </c>
      <c r="D9" s="2">
        <v>190.8</v>
      </c>
      <c r="E9" s="2"/>
      <c r="F9" s="2">
        <v>286.2</v>
      </c>
      <c r="G9" s="2">
        <v>193.45</v>
      </c>
      <c r="H9" s="2">
        <v>254.4</v>
      </c>
      <c r="I9" s="2"/>
      <c r="J9" s="2">
        <v>190.8</v>
      </c>
      <c r="K9" s="2"/>
      <c r="L9" s="2">
        <v>254.4</v>
      </c>
      <c r="M9" s="2">
        <v>286.2</v>
      </c>
      <c r="N9" s="2">
        <v>193.45</v>
      </c>
      <c r="O9" s="2"/>
      <c r="P9" s="2">
        <v>1849.7000000000003</v>
      </c>
    </row>
    <row r="10" spans="1:16">
      <c r="B10" t="s">
        <v>43</v>
      </c>
      <c r="C10" t="s">
        <v>42</v>
      </c>
      <c r="D10" s="3">
        <v>190.8</v>
      </c>
      <c r="E10" s="3">
        <v>0</v>
      </c>
      <c r="F10" s="3">
        <v>286.2</v>
      </c>
      <c r="G10" s="3">
        <v>193.45</v>
      </c>
      <c r="H10" s="3">
        <v>254.4</v>
      </c>
      <c r="I10" s="3">
        <v>0</v>
      </c>
      <c r="J10" s="3">
        <v>90.1</v>
      </c>
      <c r="K10" s="3">
        <v>0</v>
      </c>
      <c r="L10" s="3">
        <v>0</v>
      </c>
      <c r="M10" s="3">
        <v>106</v>
      </c>
      <c r="N10" s="3">
        <v>0</v>
      </c>
      <c r="O10" s="3">
        <v>38</v>
      </c>
      <c r="P10" s="3">
        <f>SUM(D10:O10)</f>
        <v>1158.95</v>
      </c>
    </row>
    <row r="11" spans="1:16">
      <c r="A11">
        <v>50454000</v>
      </c>
      <c r="B11" t="s">
        <v>44</v>
      </c>
      <c r="C11">
        <v>2013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46.72</v>
      </c>
      <c r="P11" s="2">
        <v>46.72</v>
      </c>
    </row>
    <row r="12" spans="1:16">
      <c r="B12" t="s">
        <v>44</v>
      </c>
      <c r="C12" t="s">
        <v>40</v>
      </c>
      <c r="D12" s="2">
        <v>0</v>
      </c>
      <c r="E12" s="2">
        <v>0</v>
      </c>
      <c r="F12" s="2">
        <v>26.74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26.74</v>
      </c>
    </row>
    <row r="13" spans="1:16">
      <c r="B13" t="s">
        <v>44</v>
      </c>
      <c r="C13" t="s">
        <v>8</v>
      </c>
      <c r="D13" s="2">
        <v>0</v>
      </c>
      <c r="E13" s="2">
        <v>0</v>
      </c>
      <c r="F13" s="2">
        <v>600</v>
      </c>
      <c r="G13" s="2">
        <v>0</v>
      </c>
      <c r="H13" s="2">
        <v>0</v>
      </c>
      <c r="I13" s="2">
        <v>600</v>
      </c>
      <c r="J13" s="2">
        <v>0</v>
      </c>
      <c r="K13" s="2">
        <v>0</v>
      </c>
      <c r="L13" s="2">
        <v>0</v>
      </c>
      <c r="M13" s="2">
        <v>600</v>
      </c>
      <c r="N13" s="2">
        <v>0</v>
      </c>
      <c r="O13" s="2">
        <v>600</v>
      </c>
      <c r="P13" s="2">
        <v>2400</v>
      </c>
    </row>
    <row r="14" spans="1:16">
      <c r="B14" t="s">
        <v>44</v>
      </c>
      <c r="C14" t="s">
        <v>42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f>SUM(D14:O14)</f>
        <v>0</v>
      </c>
    </row>
    <row r="15" spans="1:16">
      <c r="A15">
        <v>50457000</v>
      </c>
      <c r="B15" t="s">
        <v>45</v>
      </c>
      <c r="C15">
        <v>2013</v>
      </c>
      <c r="D15" s="2">
        <v>3376.86</v>
      </c>
      <c r="E15" s="2">
        <v>159.03</v>
      </c>
      <c r="F15" s="2"/>
      <c r="G15" s="2"/>
      <c r="H15" s="2">
        <v>53.31</v>
      </c>
      <c r="I15" s="2"/>
      <c r="J15" s="2"/>
      <c r="K15" s="2"/>
      <c r="L15" s="2">
        <v>1875.78</v>
      </c>
      <c r="M15" s="2">
        <v>138.32</v>
      </c>
      <c r="N15" s="2"/>
      <c r="O15" s="2">
        <v>2577.8000000000002</v>
      </c>
      <c r="P15" s="2">
        <v>8181.1</v>
      </c>
    </row>
    <row r="16" spans="1:16">
      <c r="B16" t="s">
        <v>45</v>
      </c>
      <c r="C16" t="s">
        <v>40</v>
      </c>
      <c r="D16" s="2">
        <v>1293.2</v>
      </c>
      <c r="E16" s="2">
        <v>330.72</v>
      </c>
      <c r="F16" s="2">
        <v>1355.36</v>
      </c>
      <c r="G16" s="2">
        <v>0</v>
      </c>
      <c r="H16" s="2">
        <v>956.32</v>
      </c>
      <c r="I16" s="2">
        <v>0</v>
      </c>
      <c r="J16" s="2">
        <v>2197.8000000000002</v>
      </c>
      <c r="K16" s="2">
        <v>0</v>
      </c>
      <c r="L16" s="2">
        <v>0</v>
      </c>
      <c r="M16" s="2">
        <v>512.26</v>
      </c>
      <c r="N16" s="2">
        <v>0</v>
      </c>
      <c r="O16" s="2">
        <v>0</v>
      </c>
      <c r="P16" s="2">
        <v>6645.66</v>
      </c>
    </row>
    <row r="17" spans="1:16">
      <c r="B17" t="s">
        <v>45</v>
      </c>
      <c r="C17" t="s">
        <v>41</v>
      </c>
      <c r="D17" s="2">
        <v>270</v>
      </c>
      <c r="E17" s="2">
        <v>162</v>
      </c>
      <c r="F17" s="2">
        <v>488</v>
      </c>
      <c r="G17" s="2">
        <v>189</v>
      </c>
      <c r="H17" s="2">
        <v>956.32</v>
      </c>
      <c r="I17" s="2">
        <v>0</v>
      </c>
      <c r="J17" s="2">
        <v>0</v>
      </c>
      <c r="K17" s="2">
        <v>1293.2</v>
      </c>
      <c r="L17" s="2">
        <v>0</v>
      </c>
      <c r="M17" s="2">
        <v>330.72</v>
      </c>
      <c r="N17" s="2">
        <v>1355.36</v>
      </c>
      <c r="O17" s="2">
        <v>956.32</v>
      </c>
      <c r="P17" s="2">
        <v>4891.9199999999992</v>
      </c>
    </row>
    <row r="18" spans="1:16">
      <c r="B18" t="s">
        <v>45</v>
      </c>
      <c r="C18" t="s">
        <v>6</v>
      </c>
      <c r="D18" s="2">
        <v>1293.2</v>
      </c>
      <c r="E18" s="2">
        <v>330.72</v>
      </c>
      <c r="F18" s="2">
        <v>1355.36</v>
      </c>
      <c r="G18" s="2"/>
      <c r="H18" s="2">
        <v>956.32</v>
      </c>
      <c r="I18" s="2">
        <v>0</v>
      </c>
      <c r="J18" s="2"/>
      <c r="K18" s="2">
        <v>1293.2</v>
      </c>
      <c r="L18" s="2"/>
      <c r="M18" s="2">
        <v>330.72</v>
      </c>
      <c r="N18" s="2">
        <v>1355.36</v>
      </c>
      <c r="O18" s="2">
        <v>956.32</v>
      </c>
      <c r="P18" s="2">
        <v>7871.2</v>
      </c>
    </row>
    <row r="19" spans="1:16">
      <c r="B19" t="s">
        <v>45</v>
      </c>
      <c r="C19" t="s">
        <v>42</v>
      </c>
      <c r="D19" s="3"/>
      <c r="E19" s="3"/>
      <c r="F19" s="3"/>
      <c r="G19" s="3">
        <v>3000</v>
      </c>
      <c r="H19" s="3"/>
      <c r="I19" s="3"/>
      <c r="J19" s="3"/>
      <c r="K19" s="3"/>
      <c r="L19" s="3"/>
      <c r="M19" s="3">
        <v>3000</v>
      </c>
      <c r="N19" s="3"/>
      <c r="O19" s="3"/>
      <c r="P19" s="3">
        <f>SUM(D19:O19)</f>
        <v>6000</v>
      </c>
    </row>
    <row r="20" spans="1:16">
      <c r="A20">
        <v>52000000</v>
      </c>
      <c r="B20" t="s">
        <v>28</v>
      </c>
      <c r="C20" t="s">
        <v>8</v>
      </c>
      <c r="D20" s="2">
        <v>1520</v>
      </c>
      <c r="E20" s="2">
        <v>1520</v>
      </c>
      <c r="F20" s="2">
        <v>1520</v>
      </c>
      <c r="G20" s="2">
        <v>1520</v>
      </c>
      <c r="H20" s="2">
        <v>1520</v>
      </c>
      <c r="I20" s="2">
        <v>1520</v>
      </c>
      <c r="J20" s="2">
        <v>1520</v>
      </c>
      <c r="K20" s="2">
        <v>1520</v>
      </c>
      <c r="L20" s="2">
        <v>1520</v>
      </c>
      <c r="M20" s="2">
        <v>1520</v>
      </c>
      <c r="N20" s="2">
        <v>1520</v>
      </c>
      <c r="O20" s="2">
        <v>1520</v>
      </c>
      <c r="P20" s="2">
        <v>18240</v>
      </c>
    </row>
    <row r="21" spans="1:16">
      <c r="B21" t="s">
        <v>28</v>
      </c>
      <c r="C21" t="s">
        <v>41</v>
      </c>
      <c r="D21" s="2">
        <v>0</v>
      </c>
      <c r="E21" s="2">
        <v>0</v>
      </c>
      <c r="F21" s="2">
        <v>711.61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>SUM(D21:O21)</f>
        <v>711.61</v>
      </c>
    </row>
    <row r="22" spans="1:16">
      <c r="A22">
        <v>52001000</v>
      </c>
      <c r="B22" t="s">
        <v>29</v>
      </c>
      <c r="C22" t="s">
        <v>40</v>
      </c>
      <c r="D22" s="2">
        <v>0</v>
      </c>
      <c r="E22" s="2">
        <v>0</v>
      </c>
      <c r="F22" s="2">
        <v>195.5</v>
      </c>
      <c r="G22" s="2">
        <v>-95</v>
      </c>
      <c r="H22" s="2">
        <v>275.14999999999998</v>
      </c>
      <c r="I22" s="2">
        <v>388.2</v>
      </c>
      <c r="J22" s="2">
        <v>-388.2</v>
      </c>
      <c r="K22" s="2">
        <v>4.5600000000000005</v>
      </c>
      <c r="L22" s="2">
        <v>-1274.77</v>
      </c>
      <c r="M22" s="2">
        <v>-4.5600000000000005</v>
      </c>
      <c r="N22" s="2">
        <v>2677.64</v>
      </c>
      <c r="O22" s="2">
        <v>-1166.27</v>
      </c>
      <c r="P22" s="2">
        <v>612.25</v>
      </c>
    </row>
    <row r="23" spans="1:16">
      <c r="B23" t="s">
        <v>29</v>
      </c>
      <c r="C23" t="s">
        <v>8</v>
      </c>
      <c r="D23" s="2">
        <v>1000</v>
      </c>
      <c r="E23" s="2">
        <v>1000</v>
      </c>
      <c r="F23" s="2">
        <v>1000</v>
      </c>
      <c r="G23" s="2">
        <v>1000</v>
      </c>
      <c r="H23" s="2">
        <v>1000</v>
      </c>
      <c r="I23" s="2">
        <v>1000</v>
      </c>
      <c r="J23" s="2">
        <v>1000</v>
      </c>
      <c r="K23" s="2">
        <v>1000</v>
      </c>
      <c r="L23" s="2">
        <v>1000</v>
      </c>
      <c r="M23" s="2">
        <v>1000</v>
      </c>
      <c r="N23" s="2">
        <v>1000</v>
      </c>
      <c r="O23" s="2">
        <v>1000</v>
      </c>
      <c r="P23" s="2">
        <v>12000</v>
      </c>
    </row>
    <row r="24" spans="1:16">
      <c r="B24" t="s">
        <v>29</v>
      </c>
      <c r="C24" t="s">
        <v>41</v>
      </c>
      <c r="D24" s="2">
        <v>-229.6</v>
      </c>
      <c r="E24" s="2">
        <v>939.91</v>
      </c>
      <c r="F24" s="2">
        <v>4190.6400000000003</v>
      </c>
      <c r="G24" s="2">
        <v>3018.66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>SUM(D24:O24)</f>
        <v>7919.6100000000006</v>
      </c>
    </row>
    <row r="25" spans="1:16">
      <c r="B25" t="s">
        <v>29</v>
      </c>
      <c r="C25" t="s">
        <v>42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>SUM(D25:O25)</f>
        <v>0</v>
      </c>
    </row>
    <row r="26" spans="1:16">
      <c r="A26">
        <v>52001400</v>
      </c>
      <c r="B26" t="s">
        <v>30</v>
      </c>
      <c r="C26">
        <v>2013</v>
      </c>
      <c r="D26" s="2">
        <v>843</v>
      </c>
      <c r="E26" s="2"/>
      <c r="F26" s="2"/>
      <c r="G26" s="2"/>
      <c r="H26" s="2"/>
      <c r="I26" s="2"/>
      <c r="J26" s="2"/>
      <c r="K26" s="2">
        <v>1048.02</v>
      </c>
      <c r="L26" s="2"/>
      <c r="M26" s="2">
        <v>401.6</v>
      </c>
      <c r="N26" s="2"/>
      <c r="O26" s="2">
        <v>158.46</v>
      </c>
      <c r="P26" s="2">
        <v>2451.08</v>
      </c>
    </row>
    <row r="27" spans="1:16">
      <c r="B27" t="s">
        <v>30</v>
      </c>
      <c r="C27" t="s">
        <v>41</v>
      </c>
      <c r="D27" s="2">
        <v>0</v>
      </c>
      <c r="E27" s="2">
        <v>0</v>
      </c>
      <c r="F27" s="2">
        <v>0</v>
      </c>
      <c r="G27" s="2">
        <v>0</v>
      </c>
      <c r="H27" s="2"/>
      <c r="I27" s="2"/>
      <c r="J27" s="2"/>
      <c r="K27" s="2">
        <v>1048.02</v>
      </c>
      <c r="L27" s="2"/>
      <c r="M27" s="2">
        <v>401.6</v>
      </c>
      <c r="N27" s="2"/>
      <c r="O27" s="2">
        <v>158.46</v>
      </c>
      <c r="P27" s="2">
        <v>1608.08</v>
      </c>
    </row>
    <row r="28" spans="1:16">
      <c r="B28" t="s">
        <v>30</v>
      </c>
      <c r="C28" t="s">
        <v>6</v>
      </c>
      <c r="D28" s="2">
        <v>843</v>
      </c>
      <c r="E28" s="2"/>
      <c r="F28" s="2"/>
      <c r="G28" s="2"/>
      <c r="H28" s="2"/>
      <c r="I28" s="2"/>
      <c r="J28" s="2"/>
      <c r="K28" s="2">
        <v>1048.02</v>
      </c>
      <c r="L28" s="2"/>
      <c r="M28" s="2">
        <v>401.6</v>
      </c>
      <c r="N28" s="2"/>
      <c r="O28" s="2">
        <v>158.46</v>
      </c>
      <c r="P28" s="2">
        <v>2451.08</v>
      </c>
    </row>
    <row r="29" spans="1:16">
      <c r="A29">
        <v>52001600</v>
      </c>
      <c r="B29" t="s">
        <v>31</v>
      </c>
      <c r="C29">
        <v>2013</v>
      </c>
      <c r="D29" s="2"/>
      <c r="E29" s="2">
        <v>9.5</v>
      </c>
      <c r="F29" s="2"/>
      <c r="G29" s="2"/>
      <c r="H29" s="2"/>
      <c r="I29" s="2">
        <v>3361.87</v>
      </c>
      <c r="J29" s="2"/>
      <c r="K29" s="2"/>
      <c r="L29" s="2">
        <v>66.25</v>
      </c>
      <c r="M29" s="2">
        <v>6828.29</v>
      </c>
      <c r="N29" s="2">
        <v>-7003.37</v>
      </c>
      <c r="O29" s="2"/>
      <c r="P29" s="2">
        <v>3262.54</v>
      </c>
    </row>
    <row r="30" spans="1:16">
      <c r="B30" t="s">
        <v>31</v>
      </c>
      <c r="C30" t="s">
        <v>41</v>
      </c>
      <c r="D30" s="2">
        <v>0</v>
      </c>
      <c r="E30" s="2">
        <v>0</v>
      </c>
      <c r="F30" s="2">
        <v>0</v>
      </c>
      <c r="G30" s="2">
        <v>0</v>
      </c>
      <c r="H30" s="2">
        <v>291.66666666666669</v>
      </c>
      <c r="I30" s="2">
        <v>291.66666666666669</v>
      </c>
      <c r="J30" s="2">
        <v>291.66666666666669</v>
      </c>
      <c r="K30" s="2">
        <v>291.66666666666669</v>
      </c>
      <c r="L30" s="2">
        <v>291.66666666666669</v>
      </c>
      <c r="M30" s="2">
        <v>291.66666666666669</v>
      </c>
      <c r="N30" s="2">
        <v>291.66666666666669</v>
      </c>
      <c r="O30" s="2">
        <v>291.66666666666669</v>
      </c>
      <c r="P30" s="2">
        <v>2333.3333333333335</v>
      </c>
    </row>
    <row r="31" spans="1:16">
      <c r="B31" t="s">
        <v>31</v>
      </c>
      <c r="C31" t="s">
        <v>6</v>
      </c>
      <c r="D31" s="2">
        <v>291.66666666666669</v>
      </c>
      <c r="E31" s="2">
        <v>291.66666666666669</v>
      </c>
      <c r="F31" s="2">
        <v>291.66666666666669</v>
      </c>
      <c r="G31" s="2">
        <v>291.66666666666669</v>
      </c>
      <c r="H31" s="2">
        <v>291.66666666666669</v>
      </c>
      <c r="I31" s="2">
        <v>291.66666666666669</v>
      </c>
      <c r="J31" s="2">
        <v>291.66666666666669</v>
      </c>
      <c r="K31" s="2">
        <v>291.66666666666669</v>
      </c>
      <c r="L31" s="2">
        <v>291.66666666666669</v>
      </c>
      <c r="M31" s="2">
        <v>291.66666666666669</v>
      </c>
      <c r="N31" s="2">
        <v>291.66666666666669</v>
      </c>
      <c r="O31" s="2">
        <v>291.66666666666669</v>
      </c>
      <c r="P31" s="2">
        <v>3499.9999999999995</v>
      </c>
    </row>
    <row r="32" spans="1:16">
      <c r="A32">
        <v>52500000</v>
      </c>
      <c r="B32" t="s">
        <v>32</v>
      </c>
      <c r="C32" t="s">
        <v>40</v>
      </c>
      <c r="D32" s="2">
        <v>0</v>
      </c>
      <c r="E32" s="2">
        <v>271.36</v>
      </c>
      <c r="F32" s="2">
        <v>552.79999999999995</v>
      </c>
      <c r="G32" s="2">
        <v>10.37</v>
      </c>
      <c r="H32" s="2">
        <v>1079.1400000000001</v>
      </c>
      <c r="I32" s="2">
        <v>154.34</v>
      </c>
      <c r="J32" s="2">
        <v>741.22</v>
      </c>
      <c r="K32" s="2">
        <v>1789.25</v>
      </c>
      <c r="L32" s="2">
        <v>0</v>
      </c>
      <c r="M32" s="2">
        <v>0</v>
      </c>
      <c r="N32" s="2">
        <v>117</v>
      </c>
      <c r="O32" s="2">
        <v>0</v>
      </c>
      <c r="P32" s="2">
        <v>4715.4800000000005</v>
      </c>
    </row>
    <row r="33" spans="1:16">
      <c r="B33" t="s">
        <v>32</v>
      </c>
      <c r="C33" t="s">
        <v>8</v>
      </c>
      <c r="D33" s="2">
        <v>100</v>
      </c>
      <c r="E33" s="2">
        <v>700</v>
      </c>
      <c r="F33" s="2">
        <v>100</v>
      </c>
      <c r="G33" s="2">
        <v>100</v>
      </c>
      <c r="H33" s="2">
        <v>200</v>
      </c>
      <c r="I33" s="2">
        <v>200</v>
      </c>
      <c r="J33" s="2">
        <v>397</v>
      </c>
      <c r="K33" s="2">
        <v>200</v>
      </c>
      <c r="L33" s="2">
        <v>200</v>
      </c>
      <c r="M33" s="2">
        <v>100</v>
      </c>
      <c r="N33" s="2">
        <v>100</v>
      </c>
      <c r="O33" s="2">
        <v>471</v>
      </c>
      <c r="P33" s="2">
        <v>2868</v>
      </c>
    </row>
    <row r="34" spans="1:16">
      <c r="B34" t="s">
        <v>32</v>
      </c>
      <c r="C34" t="s">
        <v>41</v>
      </c>
      <c r="D34" s="2">
        <v>138.52000000000001</v>
      </c>
      <c r="E34" s="2">
        <v>314.14999999999998</v>
      </c>
      <c r="F34" s="2">
        <v>630.52</v>
      </c>
      <c r="G34" s="2">
        <v>170.82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f>SUM(D34:O34)</f>
        <v>1254.01</v>
      </c>
    </row>
    <row r="35" spans="1:16">
      <c r="B35" t="s">
        <v>32</v>
      </c>
      <c r="C35" t="s">
        <v>42</v>
      </c>
      <c r="D35" s="3"/>
      <c r="E35" s="3"/>
      <c r="F35" s="3"/>
      <c r="G35" s="3"/>
      <c r="H35" s="3"/>
      <c r="I35" s="3">
        <v>3000</v>
      </c>
      <c r="J35" s="3"/>
      <c r="K35" s="3"/>
      <c r="L35" s="3"/>
      <c r="M35" s="3">
        <v>3000</v>
      </c>
      <c r="N35" s="3"/>
      <c r="O35" s="3"/>
      <c r="P35" s="3">
        <f>SUM(D35:O35)</f>
        <v>6000</v>
      </c>
    </row>
    <row r="36" spans="1:16">
      <c r="A36">
        <v>52501400</v>
      </c>
      <c r="B36" t="s">
        <v>33</v>
      </c>
      <c r="C36">
        <v>2013</v>
      </c>
      <c r="D36" s="2">
        <v>719.36</v>
      </c>
      <c r="E36" s="2"/>
      <c r="F36" s="2"/>
      <c r="G36" s="2">
        <v>79.34</v>
      </c>
      <c r="H36" s="2">
        <v>180.2</v>
      </c>
      <c r="I36" s="2"/>
      <c r="J36" s="2"/>
      <c r="K36" s="2"/>
      <c r="L36" s="2"/>
      <c r="M36" s="2"/>
      <c r="N36" s="2"/>
      <c r="O36" s="2"/>
      <c r="P36" s="2">
        <v>978.90000000000009</v>
      </c>
    </row>
    <row r="37" spans="1:16">
      <c r="B37" t="s">
        <v>33</v>
      </c>
      <c r="C37" t="s">
        <v>41</v>
      </c>
      <c r="D37" s="2">
        <v>0</v>
      </c>
      <c r="E37" s="2">
        <v>0</v>
      </c>
      <c r="F37" s="2">
        <v>0</v>
      </c>
      <c r="G37" s="2">
        <v>0</v>
      </c>
      <c r="H37" s="2">
        <v>83.333333333333329</v>
      </c>
      <c r="I37" s="2">
        <v>83.333333333333329</v>
      </c>
      <c r="J37" s="2">
        <v>83.333333333333329</v>
      </c>
      <c r="K37" s="2">
        <v>83.333333333333329</v>
      </c>
      <c r="L37" s="2">
        <v>83.333333333333329</v>
      </c>
      <c r="M37" s="2">
        <v>83.333333333333329</v>
      </c>
      <c r="N37" s="2">
        <v>83.333333333333329</v>
      </c>
      <c r="O37" s="2">
        <v>83.333333333333329</v>
      </c>
      <c r="P37" s="2">
        <v>666.66666666666663</v>
      </c>
    </row>
    <row r="38" spans="1:16">
      <c r="B38" t="s">
        <v>33</v>
      </c>
      <c r="C38" t="s">
        <v>6</v>
      </c>
      <c r="D38" s="2">
        <v>83.333333333333329</v>
      </c>
      <c r="E38" s="2">
        <v>83.333333333333329</v>
      </c>
      <c r="F38" s="2">
        <v>83.333333333333329</v>
      </c>
      <c r="G38" s="2">
        <v>83.333333333333329</v>
      </c>
      <c r="H38" s="2">
        <v>83.333333333333329</v>
      </c>
      <c r="I38" s="2">
        <v>83.333333333333329</v>
      </c>
      <c r="J38" s="2">
        <v>83.333333333333329</v>
      </c>
      <c r="K38" s="2">
        <v>83.333333333333329</v>
      </c>
      <c r="L38" s="2">
        <v>83.333333333333329</v>
      </c>
      <c r="M38" s="2">
        <v>83.333333333333329</v>
      </c>
      <c r="N38" s="2">
        <v>83.333333333333329</v>
      </c>
      <c r="O38" s="2">
        <v>83.333333333333329</v>
      </c>
      <c r="P38" s="2">
        <v>1000.0000000000001</v>
      </c>
    </row>
    <row r="39" spans="1:16">
      <c r="A39">
        <v>52501600</v>
      </c>
      <c r="B39" t="s">
        <v>34</v>
      </c>
      <c r="C39">
        <v>2013</v>
      </c>
      <c r="D39" s="2"/>
      <c r="E39" s="2">
        <v>746.67000000000007</v>
      </c>
      <c r="F39" s="2">
        <v>151.11000000000001</v>
      </c>
      <c r="G39" s="2">
        <v>62.01</v>
      </c>
      <c r="H39" s="2">
        <v>5311.33</v>
      </c>
      <c r="I39" s="2">
        <v>-2757.06</v>
      </c>
      <c r="J39" s="2">
        <v>167.89</v>
      </c>
      <c r="K39" s="2"/>
      <c r="L39" s="2">
        <v>326.62</v>
      </c>
      <c r="M39" s="2">
        <v>471.91999999999996</v>
      </c>
      <c r="N39" s="2">
        <v>1846.82</v>
      </c>
      <c r="O39" s="2"/>
      <c r="P39" s="2">
        <v>6327.3099999999995</v>
      </c>
    </row>
    <row r="40" spans="1:16">
      <c r="B40" t="s">
        <v>34</v>
      </c>
      <c r="C40" t="s">
        <v>41</v>
      </c>
      <c r="D40" s="2">
        <v>0</v>
      </c>
      <c r="E40" s="2">
        <v>0</v>
      </c>
      <c r="F40" s="2">
        <v>0</v>
      </c>
      <c r="G40" s="2">
        <v>0</v>
      </c>
      <c r="H40" s="2">
        <v>500</v>
      </c>
      <c r="I40" s="2">
        <v>500</v>
      </c>
      <c r="J40" s="2">
        <v>500</v>
      </c>
      <c r="K40" s="2">
        <v>500</v>
      </c>
      <c r="L40" s="2">
        <v>500</v>
      </c>
      <c r="M40" s="2">
        <v>500</v>
      </c>
      <c r="N40" s="2">
        <v>500</v>
      </c>
      <c r="O40" s="2">
        <v>500</v>
      </c>
      <c r="P40" s="2">
        <v>4000</v>
      </c>
    </row>
    <row r="41" spans="1:16">
      <c r="B41" t="s">
        <v>34</v>
      </c>
      <c r="C41" t="s">
        <v>6</v>
      </c>
      <c r="D41" s="2">
        <v>500</v>
      </c>
      <c r="E41" s="2">
        <v>500</v>
      </c>
      <c r="F41" s="2">
        <v>500</v>
      </c>
      <c r="G41" s="2">
        <v>500</v>
      </c>
      <c r="H41" s="2">
        <v>500</v>
      </c>
      <c r="I41" s="2">
        <v>500</v>
      </c>
      <c r="J41" s="2">
        <v>500</v>
      </c>
      <c r="K41" s="2">
        <v>500</v>
      </c>
      <c r="L41" s="2">
        <v>500</v>
      </c>
      <c r="M41" s="2">
        <v>500</v>
      </c>
      <c r="N41" s="2">
        <v>500</v>
      </c>
      <c r="O41" s="2">
        <v>500</v>
      </c>
      <c r="P41" s="2">
        <v>6000</v>
      </c>
    </row>
    <row r="42" spans="1:16">
      <c r="A42">
        <v>52503000</v>
      </c>
      <c r="B42" t="s">
        <v>46</v>
      </c>
      <c r="C42" t="s">
        <v>40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530</v>
      </c>
      <c r="N42" s="2">
        <v>0</v>
      </c>
      <c r="O42" s="2">
        <v>0</v>
      </c>
      <c r="P42" s="2">
        <v>530</v>
      </c>
    </row>
    <row r="43" spans="1:16">
      <c r="B43" t="s">
        <v>46</v>
      </c>
      <c r="C43" t="s">
        <v>42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>
        <f>SUM(D43:O43)</f>
        <v>0</v>
      </c>
    </row>
    <row r="44" spans="1:16">
      <c r="A44">
        <v>52528000</v>
      </c>
      <c r="B44" t="s">
        <v>35</v>
      </c>
      <c r="C44" t="s">
        <v>8</v>
      </c>
      <c r="D44" s="2">
        <v>0</v>
      </c>
      <c r="E44" s="2">
        <v>0</v>
      </c>
      <c r="F44" s="2">
        <v>700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700</v>
      </c>
    </row>
    <row r="45" spans="1:16">
      <c r="A45">
        <v>52532000</v>
      </c>
      <c r="B45" t="s">
        <v>47</v>
      </c>
      <c r="C45" t="s">
        <v>40</v>
      </c>
      <c r="D45" s="2">
        <v>4000.58</v>
      </c>
      <c r="E45" s="2">
        <v>7361.76</v>
      </c>
      <c r="F45" s="2">
        <v>6241.42</v>
      </c>
      <c r="G45" s="2">
        <v>5230.41</v>
      </c>
      <c r="H45" s="2">
        <v>4788.58</v>
      </c>
      <c r="I45" s="2">
        <v>8219.84</v>
      </c>
      <c r="J45" s="2">
        <v>8194.61</v>
      </c>
      <c r="K45" s="2">
        <v>5222.0200000000004</v>
      </c>
      <c r="L45" s="2">
        <v>3680.83</v>
      </c>
      <c r="M45" s="2">
        <v>8009.95</v>
      </c>
      <c r="N45" s="2">
        <v>5802.33</v>
      </c>
      <c r="O45" s="2">
        <v>-6564.85</v>
      </c>
      <c r="P45" s="2">
        <v>60187.48</v>
      </c>
    </row>
    <row r="46" spans="1:16">
      <c r="B46" t="s">
        <v>47</v>
      </c>
      <c r="C46" t="s">
        <v>41</v>
      </c>
      <c r="D46" s="2">
        <v>4049.81</v>
      </c>
      <c r="E46" s="2">
        <v>7404.62</v>
      </c>
      <c r="F46" s="2">
        <v>6411.42</v>
      </c>
      <c r="G46" s="2">
        <v>7569.1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f>SUM(D46:O46)</f>
        <v>25434.949999999997</v>
      </c>
    </row>
    <row r="47" spans="1:16">
      <c r="B47" t="s">
        <v>47</v>
      </c>
      <c r="C47" t="s">
        <v>42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>
        <f>SUM(D47:O47)</f>
        <v>0</v>
      </c>
    </row>
    <row r="48" spans="1:16">
      <c r="A48">
        <v>52532016</v>
      </c>
      <c r="B48" t="s">
        <v>11</v>
      </c>
      <c r="C48">
        <v>2013</v>
      </c>
      <c r="D48" s="2">
        <v>5994.42</v>
      </c>
      <c r="E48" s="2">
        <v>4096.72</v>
      </c>
      <c r="F48" s="2">
        <v>6969.97</v>
      </c>
      <c r="G48" s="2">
        <v>3817.84</v>
      </c>
      <c r="H48" s="2">
        <v>6360.42</v>
      </c>
      <c r="I48" s="2">
        <v>7025.85</v>
      </c>
      <c r="J48" s="2">
        <v>6222.95</v>
      </c>
      <c r="K48" s="2">
        <v>8211.8200000000015</v>
      </c>
      <c r="L48" s="2">
        <v>2827.7700000000004</v>
      </c>
      <c r="M48" s="2">
        <v>4542.33</v>
      </c>
      <c r="N48" s="2">
        <v>7209.77</v>
      </c>
      <c r="O48" s="2">
        <v>6800.64</v>
      </c>
      <c r="P48" s="2">
        <v>70080.5</v>
      </c>
    </row>
    <row r="49" spans="1:16">
      <c r="B49" t="s">
        <v>11</v>
      </c>
      <c r="C49" t="s">
        <v>41</v>
      </c>
      <c r="D49" s="2">
        <v>0</v>
      </c>
      <c r="E49" s="2">
        <v>0</v>
      </c>
      <c r="F49" s="2">
        <v>0</v>
      </c>
      <c r="G49" s="2">
        <v>0</v>
      </c>
      <c r="H49" s="2">
        <v>6094.166666666667</v>
      </c>
      <c r="I49" s="2">
        <v>6094.166666666667</v>
      </c>
      <c r="J49" s="2">
        <v>6094.166666666667</v>
      </c>
      <c r="K49" s="2">
        <v>6094.166666666667</v>
      </c>
      <c r="L49" s="2">
        <v>6094.166666666667</v>
      </c>
      <c r="M49" s="2">
        <v>6094.166666666667</v>
      </c>
      <c r="N49" s="2">
        <v>6094.166666666667</v>
      </c>
      <c r="O49" s="2">
        <v>6094.166666666667</v>
      </c>
      <c r="P49" s="2">
        <v>48753.333333333328</v>
      </c>
    </row>
    <row r="50" spans="1:16">
      <c r="A50">
        <v>52534000</v>
      </c>
      <c r="B50" t="s">
        <v>24</v>
      </c>
      <c r="C50">
        <v>2013</v>
      </c>
      <c r="D50" s="2"/>
      <c r="E50" s="2">
        <v>526.26</v>
      </c>
      <c r="F50" s="2"/>
      <c r="G50" s="2">
        <v>661.45</v>
      </c>
      <c r="H50" s="2"/>
      <c r="I50" s="2"/>
      <c r="J50" s="2"/>
      <c r="K50" s="2"/>
      <c r="L50" s="2"/>
      <c r="M50" s="2"/>
      <c r="N50" s="2">
        <v>653.48</v>
      </c>
      <c r="O50" s="2">
        <v>355.81</v>
      </c>
      <c r="P50" s="2">
        <v>2197</v>
      </c>
    </row>
    <row r="51" spans="1:16">
      <c r="B51" t="s">
        <v>24</v>
      </c>
      <c r="C51" t="s">
        <v>40</v>
      </c>
      <c r="D51" s="2">
        <v>0</v>
      </c>
      <c r="E51" s="2">
        <v>0</v>
      </c>
      <c r="F51" s="2">
        <v>365</v>
      </c>
      <c r="G51" s="2">
        <v>440.11</v>
      </c>
      <c r="H51" s="2">
        <v>0</v>
      </c>
      <c r="I51" s="2">
        <v>666.29</v>
      </c>
      <c r="J51" s="2">
        <v>795.43</v>
      </c>
      <c r="K51" s="2">
        <v>0</v>
      </c>
      <c r="L51" s="2">
        <v>0</v>
      </c>
      <c r="M51" s="2">
        <v>0</v>
      </c>
      <c r="N51" s="2">
        <v>0</v>
      </c>
      <c r="O51" s="2">
        <v>1372.08</v>
      </c>
      <c r="P51" s="2">
        <v>3638.91</v>
      </c>
    </row>
    <row r="52" spans="1:16">
      <c r="B52" t="s">
        <v>24</v>
      </c>
      <c r="C52" t="s">
        <v>8</v>
      </c>
      <c r="D52" s="2">
        <v>0</v>
      </c>
      <c r="E52" s="2">
        <v>0</v>
      </c>
      <c r="F52" s="2">
        <v>2050</v>
      </c>
      <c r="G52" s="2">
        <v>1510</v>
      </c>
      <c r="H52" s="2">
        <v>0</v>
      </c>
      <c r="I52" s="2">
        <v>2050</v>
      </c>
      <c r="J52" s="2">
        <v>0</v>
      </c>
      <c r="K52" s="2">
        <v>1780</v>
      </c>
      <c r="L52" s="2">
        <v>0</v>
      </c>
      <c r="M52" s="2">
        <v>1510</v>
      </c>
      <c r="N52" s="2">
        <v>1510</v>
      </c>
      <c r="O52" s="2">
        <v>0</v>
      </c>
      <c r="P52" s="2">
        <v>10410</v>
      </c>
    </row>
    <row r="53" spans="1:16">
      <c r="B53" t="s">
        <v>24</v>
      </c>
      <c r="C53" t="s">
        <v>41</v>
      </c>
      <c r="D53" s="2">
        <v>147.86000000000001</v>
      </c>
      <c r="E53" s="2">
        <v>0</v>
      </c>
      <c r="F53" s="2">
        <v>0</v>
      </c>
      <c r="G53" s="2">
        <v>921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653.48</v>
      </c>
      <c r="O53" s="2">
        <v>355.81</v>
      </c>
      <c r="P53" s="2">
        <v>1009.29</v>
      </c>
    </row>
    <row r="54" spans="1:16">
      <c r="B54" t="s">
        <v>24</v>
      </c>
      <c r="C54" t="s">
        <v>6</v>
      </c>
      <c r="D54" s="2"/>
      <c r="E54" s="2">
        <v>526.26</v>
      </c>
      <c r="F54" s="2"/>
      <c r="G54" s="2">
        <v>661.45</v>
      </c>
      <c r="H54" s="2"/>
      <c r="I54" s="2"/>
      <c r="J54" s="2"/>
      <c r="K54" s="2"/>
      <c r="L54" s="2"/>
      <c r="M54" s="2"/>
      <c r="N54" s="2">
        <v>653.48</v>
      </c>
      <c r="O54" s="2">
        <v>355.81</v>
      </c>
      <c r="P54" s="2">
        <v>2197</v>
      </c>
    </row>
    <row r="55" spans="1:16">
      <c r="B55" t="s">
        <v>24</v>
      </c>
      <c r="C55" t="s">
        <v>42</v>
      </c>
      <c r="D55" s="3"/>
      <c r="E55" s="3"/>
      <c r="F55" s="3">
        <v>1000</v>
      </c>
      <c r="G55" s="3"/>
      <c r="H55" s="3"/>
      <c r="I55" s="3">
        <v>1000</v>
      </c>
      <c r="J55" s="3"/>
      <c r="K55" s="3"/>
      <c r="L55" s="3">
        <v>1000</v>
      </c>
      <c r="M55" s="3"/>
      <c r="N55" s="3"/>
      <c r="O55" s="3">
        <v>1000</v>
      </c>
      <c r="P55" s="3">
        <f>SUM(D55:O55)</f>
        <v>4000</v>
      </c>
    </row>
    <row r="56" spans="1:16">
      <c r="A56">
        <v>52534200</v>
      </c>
      <c r="B56" t="s">
        <v>25</v>
      </c>
      <c r="C56" t="s">
        <v>8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1800</v>
      </c>
      <c r="J56" s="2">
        <v>0</v>
      </c>
      <c r="K56" s="2">
        <v>0</v>
      </c>
      <c r="L56" s="2">
        <v>0</v>
      </c>
      <c r="M56" s="2">
        <v>250</v>
      </c>
      <c r="N56" s="2">
        <v>0</v>
      </c>
      <c r="O56" s="2">
        <v>0</v>
      </c>
      <c r="P56" s="2">
        <v>2050</v>
      </c>
    </row>
    <row r="57" spans="1:16">
      <c r="A57">
        <v>52535000</v>
      </c>
      <c r="B57" t="s">
        <v>26</v>
      </c>
      <c r="C57">
        <v>2013</v>
      </c>
      <c r="D57" s="2">
        <v>125.57</v>
      </c>
      <c r="E57" s="2">
        <v>255.14</v>
      </c>
      <c r="F57" s="2"/>
      <c r="G57" s="2">
        <v>219.27</v>
      </c>
      <c r="H57" s="2">
        <v>102.91</v>
      </c>
      <c r="I57" s="2"/>
      <c r="J57" s="2"/>
      <c r="K57" s="2">
        <v>12.61</v>
      </c>
      <c r="L57" s="2">
        <v>159.96</v>
      </c>
      <c r="M57" s="2">
        <v>800</v>
      </c>
      <c r="N57" s="2">
        <v>146.97</v>
      </c>
      <c r="O57" s="2">
        <v>497.6</v>
      </c>
      <c r="P57" s="2">
        <v>2320.0300000000002</v>
      </c>
    </row>
    <row r="58" spans="1:16">
      <c r="B58" t="s">
        <v>26</v>
      </c>
      <c r="C58" t="s">
        <v>40</v>
      </c>
      <c r="D58" s="2">
        <v>0</v>
      </c>
      <c r="E58" s="2">
        <v>0</v>
      </c>
      <c r="F58" s="2">
        <v>0</v>
      </c>
      <c r="G58" s="2">
        <v>58.72</v>
      </c>
      <c r="H58" s="2">
        <v>0</v>
      </c>
      <c r="I58" s="2">
        <v>84.13</v>
      </c>
      <c r="J58" s="2">
        <v>26.01</v>
      </c>
      <c r="K58" s="2">
        <v>0</v>
      </c>
      <c r="L58" s="2">
        <v>0</v>
      </c>
      <c r="M58" s="2">
        <v>0</v>
      </c>
      <c r="N58" s="2">
        <v>0</v>
      </c>
      <c r="O58" s="2">
        <v>192.88</v>
      </c>
      <c r="P58" s="2">
        <v>361.74</v>
      </c>
    </row>
    <row r="59" spans="1:16">
      <c r="B59" t="s">
        <v>26</v>
      </c>
      <c r="C59" t="s">
        <v>8</v>
      </c>
      <c r="D59" s="2">
        <v>25</v>
      </c>
      <c r="E59" s="2">
        <v>25</v>
      </c>
      <c r="F59" s="2">
        <v>175</v>
      </c>
      <c r="G59" s="2">
        <v>115</v>
      </c>
      <c r="H59" s="2">
        <v>25</v>
      </c>
      <c r="I59" s="2">
        <v>175</v>
      </c>
      <c r="J59" s="2">
        <v>25</v>
      </c>
      <c r="K59" s="2">
        <v>145</v>
      </c>
      <c r="L59" s="2">
        <v>25</v>
      </c>
      <c r="M59" s="2">
        <v>115</v>
      </c>
      <c r="N59" s="2">
        <v>115</v>
      </c>
      <c r="O59" s="2">
        <v>25</v>
      </c>
      <c r="P59" s="2">
        <v>990</v>
      </c>
    </row>
    <row r="60" spans="1:16">
      <c r="B60" t="s">
        <v>26</v>
      </c>
      <c r="C60" t="s">
        <v>41</v>
      </c>
      <c r="D60" s="2">
        <v>0</v>
      </c>
      <c r="E60" s="2">
        <v>0</v>
      </c>
      <c r="F60" s="2">
        <v>0</v>
      </c>
      <c r="G60" s="2">
        <v>164.13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800</v>
      </c>
      <c r="N60" s="2">
        <v>150</v>
      </c>
      <c r="O60" s="2">
        <v>150</v>
      </c>
      <c r="P60" s="2">
        <v>1100</v>
      </c>
    </row>
    <row r="61" spans="1:16">
      <c r="B61" t="s">
        <v>26</v>
      </c>
      <c r="C61" t="s">
        <v>6</v>
      </c>
      <c r="D61" s="2">
        <v>0</v>
      </c>
      <c r="E61" s="2">
        <v>150</v>
      </c>
      <c r="F61" s="2"/>
      <c r="G61" s="2">
        <v>150</v>
      </c>
      <c r="H61" s="2">
        <v>0</v>
      </c>
      <c r="I61" s="2"/>
      <c r="J61" s="2"/>
      <c r="K61" s="2">
        <v>0</v>
      </c>
      <c r="L61" s="2">
        <v>0</v>
      </c>
      <c r="M61" s="2">
        <v>800</v>
      </c>
      <c r="N61" s="2">
        <v>150</v>
      </c>
      <c r="O61" s="2">
        <v>150</v>
      </c>
      <c r="P61" s="2">
        <v>1400</v>
      </c>
    </row>
    <row r="62" spans="1:16">
      <c r="B62" t="s">
        <v>26</v>
      </c>
      <c r="C62" t="s">
        <v>42</v>
      </c>
      <c r="D62" s="3"/>
      <c r="E62" s="3"/>
      <c r="F62" s="3">
        <v>250</v>
      </c>
      <c r="G62" s="3"/>
      <c r="H62" s="3"/>
      <c r="I62" s="3">
        <v>250</v>
      </c>
      <c r="J62" s="3"/>
      <c r="K62" s="3"/>
      <c r="L62" s="3">
        <v>250</v>
      </c>
      <c r="M62" s="3"/>
      <c r="N62" s="3"/>
      <c r="O62" s="3">
        <v>250</v>
      </c>
      <c r="P62" s="3">
        <f>SUM(D62:O62)</f>
        <v>1000</v>
      </c>
    </row>
    <row r="63" spans="1:16">
      <c r="A63">
        <v>52535100</v>
      </c>
      <c r="B63" t="s">
        <v>27</v>
      </c>
      <c r="C63" t="s">
        <v>8</v>
      </c>
      <c r="D63" s="2">
        <v>25</v>
      </c>
      <c r="E63" s="2">
        <v>25</v>
      </c>
      <c r="F63" s="2">
        <v>175</v>
      </c>
      <c r="G63" s="2">
        <v>115</v>
      </c>
      <c r="H63" s="2">
        <v>25</v>
      </c>
      <c r="I63" s="2">
        <v>175</v>
      </c>
      <c r="J63" s="2">
        <v>25</v>
      </c>
      <c r="K63" s="2">
        <v>145</v>
      </c>
      <c r="L63" s="2">
        <v>25</v>
      </c>
      <c r="M63" s="2">
        <v>115</v>
      </c>
      <c r="N63" s="2">
        <v>115</v>
      </c>
      <c r="O63" s="2">
        <v>25</v>
      </c>
      <c r="P63" s="2">
        <v>990</v>
      </c>
    </row>
    <row r="64" spans="1:16">
      <c r="B64" t="s">
        <v>27</v>
      </c>
      <c r="C64" t="s">
        <v>41</v>
      </c>
      <c r="D64" s="2">
        <v>0</v>
      </c>
      <c r="E64" s="2">
        <v>0</v>
      </c>
      <c r="F64" s="2">
        <v>0</v>
      </c>
      <c r="G64" s="2">
        <v>373.48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</row>
    <row r="65" spans="1:16">
      <c r="B65" t="s">
        <v>27</v>
      </c>
      <c r="C65" t="s">
        <v>6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</row>
    <row r="66" spans="1:16">
      <c r="A66">
        <v>52548000</v>
      </c>
      <c r="B66" t="s">
        <v>48</v>
      </c>
      <c r="C66" t="s">
        <v>40</v>
      </c>
      <c r="D66" s="2">
        <v>2455.64</v>
      </c>
      <c r="E66" s="2">
        <v>1894.49</v>
      </c>
      <c r="F66" s="2">
        <v>1413.84</v>
      </c>
      <c r="G66" s="2">
        <v>1719.01</v>
      </c>
      <c r="H66" s="2">
        <v>-654.20000000000005</v>
      </c>
      <c r="I66" s="2">
        <v>485.61</v>
      </c>
      <c r="J66" s="2">
        <v>215.09</v>
      </c>
      <c r="K66" s="2">
        <v>184.52</v>
      </c>
      <c r="L66" s="2">
        <v>397.89</v>
      </c>
      <c r="M66" s="2">
        <v>214.99</v>
      </c>
      <c r="N66" s="2">
        <v>151.30000000000001</v>
      </c>
      <c r="O66" s="2">
        <v>241.52</v>
      </c>
      <c r="P66" s="2">
        <v>8719.7000000000007</v>
      </c>
    </row>
    <row r="67" spans="1:16">
      <c r="B67" t="s">
        <v>48</v>
      </c>
      <c r="C67" t="s">
        <v>41</v>
      </c>
      <c r="D67" s="2">
        <v>1698.69</v>
      </c>
      <c r="E67" s="2">
        <v>1873.93</v>
      </c>
      <c r="F67" s="2">
        <v>1280.44</v>
      </c>
      <c r="G67" s="2">
        <v>1164.42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f>SUM(D67:O67)</f>
        <v>6017.48</v>
      </c>
    </row>
    <row r="68" spans="1:16">
      <c r="B68" t="s">
        <v>48</v>
      </c>
      <c r="C68" t="s">
        <v>42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>
        <f>SUM(D68:O68)</f>
        <v>0</v>
      </c>
    </row>
    <row r="69" spans="1:16">
      <c r="A69">
        <v>52548016</v>
      </c>
      <c r="B69" t="s">
        <v>12</v>
      </c>
      <c r="C69">
        <v>2013</v>
      </c>
      <c r="D69" s="2">
        <v>2170.4700000000003</v>
      </c>
      <c r="E69" s="2">
        <v>1229.93</v>
      </c>
      <c r="F69" s="2">
        <v>1172.81</v>
      </c>
      <c r="G69" s="2">
        <v>1044.8900000000001</v>
      </c>
      <c r="H69" s="2">
        <v>261.13</v>
      </c>
      <c r="I69" s="2">
        <v>214.31999999999994</v>
      </c>
      <c r="J69" s="2">
        <v>273.12</v>
      </c>
      <c r="K69" s="2">
        <v>-138.31</v>
      </c>
      <c r="L69" s="2">
        <v>310.45999999999998</v>
      </c>
      <c r="M69" s="2">
        <v>-232.68999999999997</v>
      </c>
      <c r="N69" s="2">
        <v>116.29999999999998</v>
      </c>
      <c r="O69" s="2">
        <v>1922.21</v>
      </c>
      <c r="P69" s="2">
        <v>8344.6400000000012</v>
      </c>
    </row>
    <row r="70" spans="1:16">
      <c r="B70" t="s">
        <v>12</v>
      </c>
      <c r="C70" t="s">
        <v>41</v>
      </c>
      <c r="D70" s="2">
        <v>0</v>
      </c>
      <c r="E70" s="2">
        <v>0</v>
      </c>
      <c r="F70" s="2">
        <v>0</v>
      </c>
      <c r="G70" s="2">
        <v>0</v>
      </c>
      <c r="H70" s="2">
        <v>1250</v>
      </c>
      <c r="I70" s="2">
        <v>1250</v>
      </c>
      <c r="J70" s="2">
        <v>1250</v>
      </c>
      <c r="K70" s="2">
        <v>1250</v>
      </c>
      <c r="L70" s="2">
        <v>1250</v>
      </c>
      <c r="M70" s="2">
        <v>1250</v>
      </c>
      <c r="N70" s="2">
        <v>1250</v>
      </c>
      <c r="O70" s="2">
        <v>1250</v>
      </c>
      <c r="P70" s="2">
        <v>10000</v>
      </c>
    </row>
    <row r="71" spans="1:16">
      <c r="A71">
        <v>52549000</v>
      </c>
      <c r="B71" t="s">
        <v>36</v>
      </c>
      <c r="C71" t="s">
        <v>8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3000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3000</v>
      </c>
      <c r="P71" s="2">
        <v>6000</v>
      </c>
    </row>
    <row r="72" spans="1:16">
      <c r="B72" t="s">
        <v>36</v>
      </c>
      <c r="C72" t="s">
        <v>41</v>
      </c>
      <c r="D72" s="2">
        <v>0</v>
      </c>
      <c r="E72" s="2">
        <v>0</v>
      </c>
      <c r="F72" s="2">
        <v>0</v>
      </c>
      <c r="G72" s="2">
        <v>0</v>
      </c>
      <c r="H72" s="2"/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</row>
    <row r="73" spans="1:16">
      <c r="B73" t="s">
        <v>36</v>
      </c>
      <c r="C73" t="s">
        <v>6</v>
      </c>
      <c r="D73" s="2"/>
      <c r="E73" s="2"/>
      <c r="F73" s="2"/>
      <c r="G73" s="2"/>
      <c r="H73" s="2"/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</row>
    <row r="74" spans="1:16">
      <c r="A74">
        <v>52554500</v>
      </c>
      <c r="B74" t="s">
        <v>37</v>
      </c>
      <c r="C74">
        <v>2013</v>
      </c>
      <c r="D74" s="2">
        <v>41.66</v>
      </c>
      <c r="E74" s="2"/>
      <c r="F74" s="2"/>
      <c r="G74" s="2"/>
      <c r="H74" s="2"/>
      <c r="I74" s="2"/>
      <c r="J74" s="2"/>
      <c r="K74" s="2"/>
      <c r="L74" s="2"/>
      <c r="M74" s="2">
        <v>36.81</v>
      </c>
      <c r="N74" s="2"/>
      <c r="O74" s="2"/>
      <c r="P74" s="2">
        <v>78.47</v>
      </c>
    </row>
    <row r="75" spans="1:16">
      <c r="A75">
        <v>52562000</v>
      </c>
      <c r="B75" t="s">
        <v>49</v>
      </c>
      <c r="C75" t="s">
        <v>40</v>
      </c>
      <c r="D75" s="2">
        <v>0</v>
      </c>
      <c r="E75" s="2">
        <v>157.09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157.09</v>
      </c>
    </row>
    <row r="76" spans="1:16">
      <c r="B76" t="s">
        <v>49</v>
      </c>
      <c r="C76" t="s">
        <v>42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>
        <f>SUM(D76:O76)</f>
        <v>0</v>
      </c>
    </row>
    <row r="77" spans="1:16">
      <c r="A77">
        <v>52562014</v>
      </c>
      <c r="B77" t="s">
        <v>20</v>
      </c>
      <c r="C77">
        <v>2013</v>
      </c>
      <c r="D77" s="2"/>
      <c r="E77" s="2"/>
      <c r="F77" s="2"/>
      <c r="G77" s="2"/>
      <c r="H77" s="2">
        <v>60.8</v>
      </c>
      <c r="I77" s="2"/>
      <c r="J77" s="2"/>
      <c r="K77" s="2"/>
      <c r="L77" s="2"/>
      <c r="M77" s="2"/>
      <c r="N77" s="2"/>
      <c r="O77" s="2"/>
      <c r="P77" s="2">
        <v>60.8</v>
      </c>
    </row>
    <row r="78" spans="1:16">
      <c r="B78" t="s">
        <v>20</v>
      </c>
      <c r="C78" t="s">
        <v>41</v>
      </c>
      <c r="D78" s="2">
        <v>0</v>
      </c>
      <c r="E78" s="2">
        <v>0</v>
      </c>
      <c r="F78" s="2">
        <v>0</v>
      </c>
      <c r="G78" s="2">
        <v>0</v>
      </c>
      <c r="H78" s="2">
        <v>17</v>
      </c>
      <c r="I78" s="2">
        <v>17</v>
      </c>
      <c r="J78" s="2">
        <v>17</v>
      </c>
      <c r="K78" s="2">
        <v>17</v>
      </c>
      <c r="L78" s="2">
        <v>17</v>
      </c>
      <c r="M78" s="2">
        <v>17</v>
      </c>
      <c r="N78" s="2">
        <v>17</v>
      </c>
      <c r="O78" s="2">
        <v>17</v>
      </c>
      <c r="P78" s="2">
        <v>136</v>
      </c>
    </row>
    <row r="79" spans="1:16">
      <c r="B79" t="s">
        <v>20</v>
      </c>
      <c r="C79" t="s">
        <v>6</v>
      </c>
      <c r="D79" s="2">
        <v>17</v>
      </c>
      <c r="E79" s="2">
        <v>17</v>
      </c>
      <c r="F79" s="2">
        <v>17</v>
      </c>
      <c r="G79" s="2">
        <v>17</v>
      </c>
      <c r="H79" s="2">
        <v>17</v>
      </c>
      <c r="I79" s="2">
        <v>17</v>
      </c>
      <c r="J79" s="2">
        <v>17</v>
      </c>
      <c r="K79" s="2">
        <v>17</v>
      </c>
      <c r="L79" s="2">
        <v>17</v>
      </c>
      <c r="M79" s="2">
        <v>17</v>
      </c>
      <c r="N79" s="2">
        <v>17</v>
      </c>
      <c r="O79" s="2">
        <v>17</v>
      </c>
      <c r="P79" s="2">
        <v>204</v>
      </c>
    </row>
    <row r="80" spans="1:16">
      <c r="A80">
        <v>52562015</v>
      </c>
      <c r="B80" t="s">
        <v>21</v>
      </c>
      <c r="C80" t="s">
        <v>8</v>
      </c>
      <c r="D80" s="2">
        <v>50</v>
      </c>
      <c r="E80" s="2">
        <v>50</v>
      </c>
      <c r="F80" s="2">
        <v>50</v>
      </c>
      <c r="G80" s="2">
        <v>50</v>
      </c>
      <c r="H80" s="2">
        <v>50</v>
      </c>
      <c r="I80" s="2">
        <v>50</v>
      </c>
      <c r="J80" s="2">
        <v>50</v>
      </c>
      <c r="K80" s="2">
        <v>50</v>
      </c>
      <c r="L80" s="2">
        <v>50</v>
      </c>
      <c r="M80" s="2">
        <v>50</v>
      </c>
      <c r="N80" s="2">
        <v>50</v>
      </c>
      <c r="O80" s="2">
        <v>50</v>
      </c>
      <c r="P80" s="2">
        <v>600</v>
      </c>
    </row>
    <row r="81" spans="1:16">
      <c r="A81">
        <v>52562016</v>
      </c>
      <c r="B81" t="s">
        <v>22</v>
      </c>
      <c r="C81">
        <v>2013</v>
      </c>
      <c r="D81" s="2">
        <v>102.09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>
        <v>102.09</v>
      </c>
    </row>
    <row r="82" spans="1:16">
      <c r="B82" t="s">
        <v>22</v>
      </c>
      <c r="C82" t="s">
        <v>8</v>
      </c>
      <c r="D82" s="2">
        <v>0</v>
      </c>
      <c r="E82" s="2">
        <v>150</v>
      </c>
      <c r="F82" s="2">
        <v>200</v>
      </c>
      <c r="G82" s="2">
        <v>150</v>
      </c>
      <c r="H82" s="2">
        <v>0</v>
      </c>
      <c r="I82" s="2">
        <v>200</v>
      </c>
      <c r="J82" s="2">
        <v>150</v>
      </c>
      <c r="K82" s="2">
        <v>0</v>
      </c>
      <c r="L82" s="2">
        <v>0</v>
      </c>
      <c r="M82" s="2">
        <v>200</v>
      </c>
      <c r="N82" s="2">
        <v>150</v>
      </c>
      <c r="O82" s="2">
        <v>200</v>
      </c>
      <c r="P82" s="2">
        <v>1400</v>
      </c>
    </row>
    <row r="83" spans="1:16">
      <c r="B83" t="s">
        <v>22</v>
      </c>
      <c r="C83" t="s">
        <v>41</v>
      </c>
      <c r="D83" s="2">
        <v>0</v>
      </c>
      <c r="E83" s="2">
        <v>0</v>
      </c>
      <c r="F83" s="2">
        <v>0</v>
      </c>
      <c r="G83" s="2">
        <v>0</v>
      </c>
      <c r="H83" s="2">
        <v>17</v>
      </c>
      <c r="I83" s="2">
        <v>17</v>
      </c>
      <c r="J83" s="2">
        <v>17</v>
      </c>
      <c r="K83" s="2">
        <v>17</v>
      </c>
      <c r="L83" s="2">
        <v>17</v>
      </c>
      <c r="M83" s="2">
        <v>17</v>
      </c>
      <c r="N83" s="2">
        <v>17</v>
      </c>
      <c r="O83" s="2">
        <v>17</v>
      </c>
      <c r="P83" s="2">
        <v>136</v>
      </c>
    </row>
    <row r="84" spans="1:16">
      <c r="B84" t="s">
        <v>22</v>
      </c>
      <c r="C84" t="s">
        <v>6</v>
      </c>
      <c r="D84" s="2">
        <v>17</v>
      </c>
      <c r="E84" s="2">
        <v>17</v>
      </c>
      <c r="F84" s="2">
        <v>17</v>
      </c>
      <c r="G84" s="2">
        <v>17</v>
      </c>
      <c r="H84" s="2">
        <v>17</v>
      </c>
      <c r="I84" s="2">
        <v>17</v>
      </c>
      <c r="J84" s="2">
        <v>17</v>
      </c>
      <c r="K84" s="2">
        <v>17</v>
      </c>
      <c r="L84" s="2">
        <v>17</v>
      </c>
      <c r="M84" s="2">
        <v>17</v>
      </c>
      <c r="N84" s="2">
        <v>17</v>
      </c>
      <c r="O84" s="2">
        <v>17</v>
      </c>
      <c r="P84" s="2">
        <v>204</v>
      </c>
    </row>
    <row r="85" spans="1:16">
      <c r="A85">
        <v>52562500</v>
      </c>
      <c r="B85" t="s">
        <v>50</v>
      </c>
      <c r="C85" t="s">
        <v>40</v>
      </c>
      <c r="D85" s="2">
        <v>17.399999999999999</v>
      </c>
      <c r="E85" s="2">
        <v>10.35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13.13</v>
      </c>
      <c r="M85" s="2">
        <v>0</v>
      </c>
      <c r="N85" s="2">
        <v>0</v>
      </c>
      <c r="O85" s="2">
        <v>7.08</v>
      </c>
      <c r="P85" s="2">
        <v>47.96</v>
      </c>
    </row>
    <row r="86" spans="1:16">
      <c r="B86" t="s">
        <v>50</v>
      </c>
      <c r="C86" t="s">
        <v>42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>
        <f>SUM(D86:O86)</f>
        <v>0</v>
      </c>
    </row>
    <row r="87" spans="1:16">
      <c r="A87">
        <v>52562516</v>
      </c>
      <c r="B87" t="s">
        <v>18</v>
      </c>
      <c r="C87">
        <v>2013</v>
      </c>
      <c r="D87" s="2"/>
      <c r="E87" s="2"/>
      <c r="F87" s="2"/>
      <c r="G87" s="2">
        <v>8.69</v>
      </c>
      <c r="H87" s="2">
        <v>8.1999999999999993</v>
      </c>
      <c r="I87" s="2"/>
      <c r="J87" s="2"/>
      <c r="K87" s="2">
        <v>62.65</v>
      </c>
      <c r="L87" s="2">
        <v>12.72</v>
      </c>
      <c r="M87" s="2">
        <v>27.18</v>
      </c>
      <c r="N87" s="2">
        <v>0.49000000000000021</v>
      </c>
      <c r="O87" s="2">
        <v>8.58</v>
      </c>
      <c r="P87" s="2">
        <v>128.51</v>
      </c>
    </row>
    <row r="88" spans="1:16">
      <c r="B88" t="s">
        <v>18</v>
      </c>
      <c r="C88" t="s">
        <v>8</v>
      </c>
      <c r="D88" s="2">
        <v>35</v>
      </c>
      <c r="E88" s="2">
        <v>35</v>
      </c>
      <c r="F88" s="2">
        <v>35</v>
      </c>
      <c r="G88" s="2">
        <v>35</v>
      </c>
      <c r="H88" s="2">
        <v>35</v>
      </c>
      <c r="I88" s="2">
        <v>35</v>
      </c>
      <c r="J88" s="2">
        <v>35</v>
      </c>
      <c r="K88" s="2">
        <v>35</v>
      </c>
      <c r="L88" s="2">
        <v>35</v>
      </c>
      <c r="M88" s="2">
        <v>35</v>
      </c>
      <c r="N88" s="2">
        <v>35</v>
      </c>
      <c r="O88" s="2">
        <v>35</v>
      </c>
      <c r="P88" s="2">
        <v>420</v>
      </c>
    </row>
    <row r="89" spans="1:16">
      <c r="B89" t="s">
        <v>18</v>
      </c>
      <c r="C89" t="s">
        <v>41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</row>
    <row r="90" spans="1:16">
      <c r="B90" t="s">
        <v>18</v>
      </c>
      <c r="C90" t="s">
        <v>6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</row>
    <row r="91" spans="1:16">
      <c r="A91">
        <v>52566700</v>
      </c>
      <c r="B91" t="s">
        <v>19</v>
      </c>
      <c r="C91">
        <v>2013</v>
      </c>
      <c r="D91" s="2"/>
      <c r="E91" s="2"/>
      <c r="F91" s="2"/>
      <c r="G91" s="2">
        <v>269.27999999999997</v>
      </c>
      <c r="H91" s="2"/>
      <c r="I91" s="2">
        <v>25.95</v>
      </c>
      <c r="J91" s="2"/>
      <c r="K91" s="2"/>
      <c r="L91" s="2"/>
      <c r="M91" s="2"/>
      <c r="N91" s="2"/>
      <c r="O91" s="2"/>
      <c r="P91" s="2">
        <v>295.22999999999996</v>
      </c>
    </row>
    <row r="92" spans="1:16">
      <c r="B92" t="s">
        <v>19</v>
      </c>
      <c r="C92" t="s">
        <v>8</v>
      </c>
      <c r="D92" s="2">
        <v>60</v>
      </c>
      <c r="E92" s="2">
        <v>60</v>
      </c>
      <c r="F92" s="2">
        <v>60</v>
      </c>
      <c r="G92" s="2">
        <v>60</v>
      </c>
      <c r="H92" s="2">
        <v>60</v>
      </c>
      <c r="I92" s="2">
        <v>60</v>
      </c>
      <c r="J92" s="2">
        <v>60</v>
      </c>
      <c r="K92" s="2">
        <v>60</v>
      </c>
      <c r="L92" s="2">
        <v>60</v>
      </c>
      <c r="M92" s="2">
        <v>60</v>
      </c>
      <c r="N92" s="2">
        <v>60</v>
      </c>
      <c r="O92" s="2">
        <v>60</v>
      </c>
      <c r="P92" s="2">
        <v>720</v>
      </c>
    </row>
    <row r="93" spans="1:16">
      <c r="B93" t="s">
        <v>19</v>
      </c>
      <c r="C93" t="s">
        <v>41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</row>
    <row r="94" spans="1:16">
      <c r="B94" t="s">
        <v>19</v>
      </c>
      <c r="C94" t="s">
        <v>6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</row>
    <row r="95" spans="1:16">
      <c r="A95">
        <v>52571000</v>
      </c>
      <c r="B95" t="s">
        <v>51</v>
      </c>
      <c r="C95" t="s">
        <v>40</v>
      </c>
      <c r="D95" s="2">
        <v>1842.25</v>
      </c>
      <c r="E95" s="2">
        <v>6661.91</v>
      </c>
      <c r="F95" s="2">
        <v>4370.71</v>
      </c>
      <c r="G95" s="2">
        <v>3190.47</v>
      </c>
      <c r="H95" s="2">
        <v>5391.97</v>
      </c>
      <c r="I95" s="2">
        <v>3917.47</v>
      </c>
      <c r="J95" s="2">
        <v>6225.63</v>
      </c>
      <c r="K95" s="2">
        <v>5820.85</v>
      </c>
      <c r="L95" s="2">
        <v>4593.24</v>
      </c>
      <c r="M95" s="2">
        <v>3986.04</v>
      </c>
      <c r="N95" s="2">
        <v>4329.76</v>
      </c>
      <c r="O95" s="2">
        <v>1995.99</v>
      </c>
      <c r="P95" s="2">
        <v>52326.29</v>
      </c>
    </row>
    <row r="96" spans="1:16">
      <c r="B96" t="s">
        <v>51</v>
      </c>
      <c r="C96" t="s">
        <v>41</v>
      </c>
      <c r="D96" s="2">
        <v>6805.87</v>
      </c>
      <c r="E96" s="2">
        <v>360</v>
      </c>
      <c r="F96" s="2">
        <v>4756.2700000000004</v>
      </c>
      <c r="G96" s="2">
        <v>1382.24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f>SUM(D96:O96)</f>
        <v>13304.38</v>
      </c>
    </row>
    <row r="97" spans="1:16">
      <c r="B97" t="s">
        <v>51</v>
      </c>
      <c r="C97" t="s">
        <v>42</v>
      </c>
      <c r="D97" s="3">
        <f>54000/12</f>
        <v>4500</v>
      </c>
      <c r="E97" s="3">
        <f t="shared" ref="E97:O97" si="0">54000/12</f>
        <v>4500</v>
      </c>
      <c r="F97" s="3">
        <f t="shared" si="0"/>
        <v>4500</v>
      </c>
      <c r="G97" s="3">
        <f t="shared" si="0"/>
        <v>4500</v>
      </c>
      <c r="H97" s="3">
        <f t="shared" si="0"/>
        <v>4500</v>
      </c>
      <c r="I97" s="3">
        <f t="shared" si="0"/>
        <v>4500</v>
      </c>
      <c r="J97" s="3">
        <f t="shared" si="0"/>
        <v>4500</v>
      </c>
      <c r="K97" s="3">
        <f>54000/12+2000</f>
        <v>6500</v>
      </c>
      <c r="L97" s="3">
        <f t="shared" si="0"/>
        <v>4500</v>
      </c>
      <c r="M97" s="3">
        <f t="shared" si="0"/>
        <v>4500</v>
      </c>
      <c r="N97" s="3">
        <f t="shared" si="0"/>
        <v>4500</v>
      </c>
      <c r="O97" s="3">
        <f t="shared" si="0"/>
        <v>4500</v>
      </c>
      <c r="P97" s="3">
        <f>SUM(D97:O97)</f>
        <v>56000</v>
      </c>
    </row>
    <row r="98" spans="1:16">
      <c r="A98">
        <v>52571011</v>
      </c>
      <c r="B98" t="s">
        <v>13</v>
      </c>
      <c r="C98">
        <v>2013</v>
      </c>
      <c r="D98" s="2"/>
      <c r="E98" s="2"/>
      <c r="F98" s="2"/>
      <c r="G98" s="2"/>
      <c r="H98" s="2"/>
      <c r="I98" s="2">
        <v>7226.55</v>
      </c>
      <c r="J98" s="2"/>
      <c r="K98" s="2"/>
      <c r="L98" s="2">
        <v>225.64</v>
      </c>
      <c r="M98" s="2">
        <v>1230.76</v>
      </c>
      <c r="N98" s="2">
        <v>702.51</v>
      </c>
      <c r="O98" s="2">
        <v>8049.52</v>
      </c>
      <c r="P98" s="2">
        <v>17434.98</v>
      </c>
    </row>
    <row r="99" spans="1:16">
      <c r="B99" t="s">
        <v>13</v>
      </c>
      <c r="C99" t="s">
        <v>41</v>
      </c>
      <c r="D99" s="2">
        <v>0</v>
      </c>
      <c r="E99" s="2">
        <v>0</v>
      </c>
      <c r="F99" s="2">
        <v>0</v>
      </c>
      <c r="G99" s="2">
        <v>0</v>
      </c>
      <c r="H99" s="2">
        <v>2166.6666666666665</v>
      </c>
      <c r="I99" s="2">
        <v>2166.6666666666665</v>
      </c>
      <c r="J99" s="2">
        <v>2166.6666666666665</v>
      </c>
      <c r="K99" s="2">
        <v>2166.6666666666665</v>
      </c>
      <c r="L99" s="2">
        <v>2166.6666666666665</v>
      </c>
      <c r="M99" s="2">
        <v>2166.6666666666665</v>
      </c>
      <c r="N99" s="2">
        <v>2166.6666666666665</v>
      </c>
      <c r="O99" s="2">
        <v>2166.6666666666665</v>
      </c>
      <c r="P99" s="2">
        <v>17333.333333333332</v>
      </c>
    </row>
    <row r="100" spans="1:16">
      <c r="B100" t="s">
        <v>13</v>
      </c>
      <c r="C100" t="s">
        <v>6</v>
      </c>
      <c r="D100" s="2">
        <v>2500</v>
      </c>
      <c r="E100" s="2">
        <v>2166.6666666666665</v>
      </c>
      <c r="F100" s="2">
        <v>2166.6666666666665</v>
      </c>
      <c r="G100" s="2">
        <v>2166.6666666666665</v>
      </c>
      <c r="H100" s="2">
        <v>2166.6666666666665</v>
      </c>
      <c r="I100" s="2">
        <v>2166.6666666666665</v>
      </c>
      <c r="J100" s="2">
        <v>2166.6666666666665</v>
      </c>
      <c r="K100" s="2">
        <v>2166.6666666666665</v>
      </c>
      <c r="L100" s="2">
        <v>2166.6666666666665</v>
      </c>
      <c r="M100" s="2">
        <v>2166.6666666666665</v>
      </c>
      <c r="N100" s="2">
        <v>2166.6666666666665</v>
      </c>
      <c r="O100" s="2">
        <v>2166.6666666666665</v>
      </c>
      <c r="P100" s="2">
        <v>26333.333333333336</v>
      </c>
    </row>
    <row r="101" spans="1:16">
      <c r="A101">
        <v>52571016</v>
      </c>
      <c r="B101" t="s">
        <v>14</v>
      </c>
      <c r="C101">
        <v>2013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2675.75</v>
      </c>
      <c r="P101" s="2">
        <v>2675.75</v>
      </c>
    </row>
    <row r="102" spans="1:16">
      <c r="B102" t="s">
        <v>14</v>
      </c>
      <c r="C102" t="s">
        <v>41</v>
      </c>
      <c r="D102" s="2">
        <v>0</v>
      </c>
      <c r="E102" s="2">
        <v>0</v>
      </c>
      <c r="F102" s="2">
        <v>0</v>
      </c>
      <c r="G102" s="2">
        <v>0</v>
      </c>
      <c r="H102" s="2">
        <v>4998.99</v>
      </c>
      <c r="I102" s="2">
        <v>3802.6499999999996</v>
      </c>
      <c r="J102" s="2">
        <v>3916.85</v>
      </c>
      <c r="K102" s="2">
        <v>4677.7</v>
      </c>
      <c r="L102" s="2">
        <v>4035</v>
      </c>
      <c r="M102" s="2">
        <v>3745.55</v>
      </c>
      <c r="N102" s="2">
        <v>5043.75</v>
      </c>
      <c r="O102" s="2">
        <v>4693.5</v>
      </c>
      <c r="P102" s="2">
        <v>34913.99</v>
      </c>
    </row>
    <row r="103" spans="1:16">
      <c r="B103" t="s">
        <v>14</v>
      </c>
      <c r="C103" t="s">
        <v>6</v>
      </c>
      <c r="D103" s="2">
        <v>1842.25</v>
      </c>
      <c r="E103" s="2">
        <v>5881.2</v>
      </c>
      <c r="F103" s="2">
        <v>4206.3</v>
      </c>
      <c r="G103" s="2">
        <v>3026.25</v>
      </c>
      <c r="H103" s="2">
        <v>4998.99</v>
      </c>
      <c r="I103" s="2">
        <v>3802.6499999999996</v>
      </c>
      <c r="J103" s="2">
        <v>3916.85</v>
      </c>
      <c r="K103" s="2">
        <v>4677.7</v>
      </c>
      <c r="L103" s="2">
        <v>4035</v>
      </c>
      <c r="M103" s="2">
        <v>3745.55</v>
      </c>
      <c r="N103" s="2">
        <v>5043.75</v>
      </c>
      <c r="O103" s="2">
        <v>4693.5</v>
      </c>
      <c r="P103" s="2">
        <v>49869.99</v>
      </c>
    </row>
    <row r="104" spans="1:16">
      <c r="A104">
        <v>52571100</v>
      </c>
      <c r="B104" t="s">
        <v>15</v>
      </c>
      <c r="C104">
        <v>2013</v>
      </c>
      <c r="D104" s="2">
        <v>6234.99</v>
      </c>
      <c r="E104" s="2">
        <v>4035</v>
      </c>
      <c r="F104" s="2">
        <v>5995.4</v>
      </c>
      <c r="G104" s="2">
        <v>3083.35</v>
      </c>
      <c r="H104" s="2">
        <v>5312.28</v>
      </c>
      <c r="I104" s="2">
        <v>5039.4399999999996</v>
      </c>
      <c r="J104" s="2">
        <v>3916.85</v>
      </c>
      <c r="K104" s="2">
        <v>4677.7</v>
      </c>
      <c r="L104" s="2">
        <v>4035</v>
      </c>
      <c r="M104" s="2">
        <v>3745.55</v>
      </c>
      <c r="N104" s="2">
        <v>5043.75</v>
      </c>
      <c r="O104" s="2">
        <v>2017.5</v>
      </c>
      <c r="P104" s="2">
        <v>53136.81</v>
      </c>
    </row>
    <row r="105" spans="1:16">
      <c r="B105" t="s">
        <v>15</v>
      </c>
      <c r="C105" t="s">
        <v>40</v>
      </c>
      <c r="D105" s="2">
        <v>817.45</v>
      </c>
      <c r="E105" s="2">
        <v>-45</v>
      </c>
      <c r="F105" s="2">
        <v>0</v>
      </c>
      <c r="G105" s="2">
        <v>0</v>
      </c>
      <c r="H105" s="2">
        <v>0</v>
      </c>
      <c r="I105" s="2">
        <v>0</v>
      </c>
      <c r="J105" s="2">
        <v>951.65</v>
      </c>
      <c r="K105" s="2">
        <v>-951.65</v>
      </c>
      <c r="L105" s="2">
        <v>-951.65</v>
      </c>
      <c r="M105" s="2">
        <v>951.65</v>
      </c>
      <c r="N105" s="2">
        <v>0</v>
      </c>
      <c r="O105" s="2">
        <v>0</v>
      </c>
      <c r="P105" s="2">
        <v>772.44999999999993</v>
      </c>
    </row>
    <row r="106" spans="1:16">
      <c r="B106" t="s">
        <v>15</v>
      </c>
      <c r="C106" t="s">
        <v>41</v>
      </c>
      <c r="D106" s="2">
        <v>0</v>
      </c>
      <c r="E106" s="2">
        <v>0</v>
      </c>
      <c r="F106" s="2">
        <v>0</v>
      </c>
      <c r="G106" s="2">
        <v>962.9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f>SUM(D106:O106)</f>
        <v>962.9</v>
      </c>
    </row>
    <row r="107" spans="1:16">
      <c r="B107" t="s">
        <v>15</v>
      </c>
      <c r="C107" t="s">
        <v>42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>
        <f>SUM(D107:O107)</f>
        <v>0</v>
      </c>
    </row>
    <row r="108" spans="1:16">
      <c r="A108">
        <v>52571500</v>
      </c>
      <c r="B108" t="s">
        <v>52</v>
      </c>
      <c r="C108" t="s">
        <v>40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215.07</v>
      </c>
      <c r="M108" s="2">
        <v>0</v>
      </c>
      <c r="N108" s="2">
        <v>0</v>
      </c>
      <c r="O108" s="2">
        <v>0</v>
      </c>
      <c r="P108" s="2">
        <v>215.07</v>
      </c>
    </row>
    <row r="109" spans="1:16">
      <c r="B109" t="s">
        <v>52</v>
      </c>
      <c r="C109" t="s">
        <v>42</v>
      </c>
      <c r="D109" s="3"/>
      <c r="E109" s="3"/>
      <c r="F109" s="3"/>
      <c r="G109" s="3"/>
      <c r="H109" s="3"/>
      <c r="I109" s="3"/>
      <c r="J109" s="3"/>
      <c r="K109" s="3"/>
      <c r="L109" s="3">
        <v>0</v>
      </c>
      <c r="M109" s="3"/>
      <c r="N109" s="3"/>
      <c r="O109" s="3"/>
      <c r="P109" s="3">
        <f>SUM(D109:O109)</f>
        <v>0</v>
      </c>
    </row>
    <row r="110" spans="1:16">
      <c r="A110">
        <v>52574000</v>
      </c>
      <c r="B110" t="s">
        <v>53</v>
      </c>
      <c r="C110" t="s">
        <v>41</v>
      </c>
      <c r="D110" s="2">
        <v>0</v>
      </c>
      <c r="E110" s="2">
        <v>0</v>
      </c>
      <c r="F110" s="2">
        <v>2.58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f>SUM(D110:O110)</f>
        <v>2.58</v>
      </c>
    </row>
    <row r="111" spans="1:16">
      <c r="A111">
        <v>52574100</v>
      </c>
      <c r="B111" t="s">
        <v>54</v>
      </c>
      <c r="C111" t="s">
        <v>40</v>
      </c>
      <c r="D111" s="2">
        <v>109.4</v>
      </c>
      <c r="E111" s="2">
        <v>61.51</v>
      </c>
      <c r="F111" s="2">
        <v>89.01</v>
      </c>
      <c r="G111" s="2">
        <v>61.09</v>
      </c>
      <c r="H111" s="2">
        <v>104.69</v>
      </c>
      <c r="I111" s="2">
        <v>88.8</v>
      </c>
      <c r="J111" s="2">
        <v>63.84</v>
      </c>
      <c r="K111" s="2">
        <v>97.96</v>
      </c>
      <c r="L111" s="2">
        <v>27.38</v>
      </c>
      <c r="M111" s="2">
        <v>65.42</v>
      </c>
      <c r="N111" s="2">
        <v>-3.65</v>
      </c>
      <c r="O111" s="2">
        <v>496.55</v>
      </c>
      <c r="P111" s="2">
        <v>1262</v>
      </c>
    </row>
    <row r="112" spans="1:16">
      <c r="B112" t="s">
        <v>54</v>
      </c>
      <c r="C112" t="s">
        <v>41</v>
      </c>
      <c r="D112" s="2">
        <v>-231.55</v>
      </c>
      <c r="E112" s="2">
        <v>0</v>
      </c>
      <c r="F112" s="2">
        <v>142.22</v>
      </c>
      <c r="G112" s="2">
        <v>53.01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f>SUM(D112:O112)</f>
        <v>-36.320000000000014</v>
      </c>
    </row>
    <row r="113" spans="1:16">
      <c r="B113" t="s">
        <v>54</v>
      </c>
      <c r="C113" t="s">
        <v>42</v>
      </c>
      <c r="D113" s="3">
        <v>100</v>
      </c>
      <c r="E113" s="3">
        <v>100</v>
      </c>
      <c r="F113" s="3">
        <v>100</v>
      </c>
      <c r="G113" s="3">
        <v>100</v>
      </c>
      <c r="H113" s="3">
        <v>100</v>
      </c>
      <c r="I113" s="3">
        <v>100</v>
      </c>
      <c r="J113" s="3">
        <v>100</v>
      </c>
      <c r="K113" s="3">
        <v>100</v>
      </c>
      <c r="L113" s="3">
        <v>100</v>
      </c>
      <c r="M113" s="3">
        <v>100</v>
      </c>
      <c r="N113" s="3">
        <v>100</v>
      </c>
      <c r="O113" s="3">
        <v>100</v>
      </c>
      <c r="P113" s="3">
        <f>SUM(D113:O113)</f>
        <v>1200</v>
      </c>
    </row>
    <row r="114" spans="1:16">
      <c r="A114">
        <v>52574116</v>
      </c>
      <c r="B114" t="s">
        <v>17</v>
      </c>
      <c r="C114">
        <v>2013</v>
      </c>
      <c r="D114" s="2">
        <v>78.010000000000005</v>
      </c>
      <c r="E114" s="2">
        <v>72.59</v>
      </c>
      <c r="F114" s="2">
        <v>97.889999999999986</v>
      </c>
      <c r="G114" s="2">
        <v>56.089999999999989</v>
      </c>
      <c r="H114" s="2">
        <v>77.539999999999992</v>
      </c>
      <c r="I114" s="2">
        <v>56.290000000000006</v>
      </c>
      <c r="J114" s="2">
        <v>93.62</v>
      </c>
      <c r="K114" s="2">
        <v>59.59</v>
      </c>
      <c r="L114" s="2">
        <v>139.83999999999997</v>
      </c>
      <c r="M114" s="2">
        <v>67.02000000000001</v>
      </c>
      <c r="N114" s="2">
        <v>80.09</v>
      </c>
      <c r="O114" s="2">
        <v>114.81</v>
      </c>
      <c r="P114" s="2">
        <v>993.37999999999988</v>
      </c>
    </row>
    <row r="115" spans="1:16">
      <c r="B115" t="s">
        <v>17</v>
      </c>
      <c r="C115" t="s">
        <v>41</v>
      </c>
      <c r="D115" s="2">
        <v>0</v>
      </c>
      <c r="E115" s="2">
        <v>0</v>
      </c>
      <c r="F115" s="2">
        <v>0</v>
      </c>
      <c r="G115" s="2">
        <v>0</v>
      </c>
      <c r="H115" s="2">
        <v>100</v>
      </c>
      <c r="I115" s="2">
        <v>100</v>
      </c>
      <c r="J115" s="2">
        <v>100</v>
      </c>
      <c r="K115" s="2">
        <v>100</v>
      </c>
      <c r="L115" s="2">
        <v>100</v>
      </c>
      <c r="M115" s="2">
        <v>100</v>
      </c>
      <c r="N115" s="2">
        <v>100</v>
      </c>
      <c r="O115" s="2">
        <v>100</v>
      </c>
      <c r="P115" s="2">
        <v>800</v>
      </c>
    </row>
    <row r="116" spans="1:16">
      <c r="B116" t="s">
        <v>17</v>
      </c>
      <c r="C116" t="s">
        <v>6</v>
      </c>
      <c r="D116" s="2">
        <v>100</v>
      </c>
      <c r="E116" s="2">
        <v>100</v>
      </c>
      <c r="F116" s="2">
        <v>100</v>
      </c>
      <c r="G116" s="2">
        <v>100</v>
      </c>
      <c r="H116" s="2">
        <v>100</v>
      </c>
      <c r="I116" s="2">
        <v>100</v>
      </c>
      <c r="J116" s="2">
        <v>100</v>
      </c>
      <c r="K116" s="2">
        <v>100</v>
      </c>
      <c r="L116" s="2">
        <v>100</v>
      </c>
      <c r="M116" s="2">
        <v>100</v>
      </c>
      <c r="N116" s="2">
        <v>100</v>
      </c>
      <c r="O116" s="2">
        <v>100</v>
      </c>
      <c r="P116" s="2">
        <v>1200</v>
      </c>
    </row>
    <row r="117" spans="1:16">
      <c r="A117">
        <v>52582000</v>
      </c>
      <c r="B117" t="s">
        <v>55</v>
      </c>
      <c r="C117" t="s">
        <v>40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107.79</v>
      </c>
      <c r="M117" s="2">
        <v>125.07</v>
      </c>
      <c r="N117" s="2">
        <v>0</v>
      </c>
      <c r="O117" s="2">
        <v>0</v>
      </c>
      <c r="P117" s="2">
        <v>232.86</v>
      </c>
    </row>
    <row r="118" spans="1:16">
      <c r="B118" t="s">
        <v>55</v>
      </c>
      <c r="C118" t="s">
        <v>41</v>
      </c>
      <c r="D118" s="2">
        <v>0</v>
      </c>
      <c r="E118" s="2">
        <v>0</v>
      </c>
      <c r="F118" s="2">
        <v>104.93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f>SUM(D118:O118)</f>
        <v>104.93</v>
      </c>
    </row>
    <row r="119" spans="1:16">
      <c r="B119" t="s">
        <v>55</v>
      </c>
      <c r="C119" t="s">
        <v>42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>
        <f>SUM(D119:O119)</f>
        <v>0</v>
      </c>
    </row>
    <row r="120" spans="1:16">
      <c r="A120">
        <v>52582014</v>
      </c>
      <c r="B120" t="s">
        <v>23</v>
      </c>
      <c r="C120">
        <v>2013</v>
      </c>
      <c r="D120" s="2"/>
      <c r="E120" s="2"/>
      <c r="F120" s="2"/>
      <c r="G120" s="2"/>
      <c r="H120" s="2"/>
      <c r="I120" s="2"/>
      <c r="J120" s="2">
        <v>361.68</v>
      </c>
      <c r="K120" s="2"/>
      <c r="L120" s="2"/>
      <c r="M120" s="2"/>
      <c r="N120" s="2"/>
      <c r="O120" s="2"/>
      <c r="P120" s="2">
        <v>361.68</v>
      </c>
    </row>
    <row r="121" spans="1:16">
      <c r="A121">
        <v>52583000</v>
      </c>
      <c r="B121" t="s">
        <v>56</v>
      </c>
      <c r="C121" t="s">
        <v>40</v>
      </c>
      <c r="D121" s="2">
        <v>8775.32</v>
      </c>
      <c r="E121" s="2">
        <v>891.74</v>
      </c>
      <c r="F121" s="2">
        <v>2295.75</v>
      </c>
      <c r="G121" s="2">
        <v>2663.23</v>
      </c>
      <c r="H121" s="2">
        <v>1863.16</v>
      </c>
      <c r="I121" s="2">
        <v>2117.36</v>
      </c>
      <c r="J121" s="2">
        <v>2123.56</v>
      </c>
      <c r="K121" s="2">
        <v>2027.24</v>
      </c>
      <c r="L121" s="2">
        <v>-960.26</v>
      </c>
      <c r="M121" s="2">
        <v>2458.31</v>
      </c>
      <c r="N121" s="2">
        <v>5029.95</v>
      </c>
      <c r="O121" s="2">
        <v>3790.32</v>
      </c>
      <c r="P121" s="2">
        <v>33075.680000000008</v>
      </c>
    </row>
    <row r="122" spans="1:16">
      <c r="B122" t="s">
        <v>56</v>
      </c>
      <c r="C122" t="s">
        <v>41</v>
      </c>
      <c r="D122" s="2">
        <v>2147.9899999999998</v>
      </c>
      <c r="E122" s="2">
        <v>7093.94</v>
      </c>
      <c r="F122" s="2">
        <v>1890.74</v>
      </c>
      <c r="G122" s="2">
        <v>521.26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f>SUM(D122:O122)</f>
        <v>11653.93</v>
      </c>
    </row>
    <row r="123" spans="1:16">
      <c r="B123" t="s">
        <v>56</v>
      </c>
      <c r="C123" t="s">
        <v>42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>
        <f>SUM(D123:O123)</f>
        <v>0</v>
      </c>
    </row>
    <row r="124" spans="1:16">
      <c r="A124">
        <v>52583016</v>
      </c>
      <c r="B124" t="s">
        <v>16</v>
      </c>
      <c r="C124">
        <v>2013</v>
      </c>
      <c r="D124" s="2">
        <v>2606.9700000000003</v>
      </c>
      <c r="E124" s="2">
        <v>-1147.6099999999999</v>
      </c>
      <c r="F124" s="2">
        <v>279.75</v>
      </c>
      <c r="G124" s="2">
        <v>3357.63</v>
      </c>
      <c r="H124" s="2">
        <v>444.20000000000005</v>
      </c>
      <c r="I124" s="2">
        <v>785.30999999999983</v>
      </c>
      <c r="J124" s="2">
        <v>817.63</v>
      </c>
      <c r="K124" s="2">
        <v>4371.5200000000004</v>
      </c>
      <c r="L124" s="2">
        <v>688.17999999999938</v>
      </c>
      <c r="M124" s="2">
        <v>1921.25</v>
      </c>
      <c r="N124" s="2">
        <v>2037.96</v>
      </c>
      <c r="O124" s="2">
        <v>2348.16</v>
      </c>
      <c r="P124" s="2">
        <v>18510.95</v>
      </c>
    </row>
    <row r="125" spans="1:16">
      <c r="B125" t="s">
        <v>16</v>
      </c>
      <c r="C125" t="s">
        <v>41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</row>
    <row r="126" spans="1:16">
      <c r="A126">
        <v>53110000</v>
      </c>
      <c r="B126" t="s">
        <v>57</v>
      </c>
      <c r="C126" t="s">
        <v>41</v>
      </c>
      <c r="D126" s="2">
        <v>0</v>
      </c>
      <c r="E126" s="2">
        <v>0</v>
      </c>
      <c r="F126" s="2">
        <v>0</v>
      </c>
      <c r="G126" s="2">
        <v>187.93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f>SUM(D126:O126)</f>
        <v>187.93</v>
      </c>
    </row>
    <row r="127" spans="1:16">
      <c r="A127">
        <v>53110011</v>
      </c>
      <c r="B127" t="s">
        <v>5</v>
      </c>
      <c r="C127">
        <v>2013</v>
      </c>
      <c r="D127" s="2"/>
      <c r="E127" s="2"/>
      <c r="F127" s="2"/>
      <c r="G127" s="2"/>
      <c r="H127" s="2"/>
      <c r="I127" s="2"/>
      <c r="J127" s="2"/>
      <c r="K127" s="2">
        <v>937.7</v>
      </c>
      <c r="L127" s="2"/>
      <c r="M127" s="2"/>
      <c r="N127" s="2"/>
      <c r="O127" s="2"/>
      <c r="P127" s="2">
        <v>937.7</v>
      </c>
    </row>
    <row r="128" spans="1:16">
      <c r="A128">
        <v>53150000</v>
      </c>
      <c r="B128" t="s">
        <v>7</v>
      </c>
      <c r="C128" t="s">
        <v>40</v>
      </c>
      <c r="D128" s="2">
        <v>715.32</v>
      </c>
      <c r="E128" s="2">
        <v>1806.72</v>
      </c>
      <c r="F128" s="2">
        <v>173.52</v>
      </c>
      <c r="G128" s="2">
        <v>70.48</v>
      </c>
      <c r="H128" s="2">
        <v>370.46</v>
      </c>
      <c r="I128" s="2">
        <v>77.52</v>
      </c>
      <c r="J128" s="2">
        <v>262.88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3476.9</v>
      </c>
    </row>
    <row r="129" spans="1:16">
      <c r="B129" t="s">
        <v>7</v>
      </c>
      <c r="C129" t="s">
        <v>8</v>
      </c>
      <c r="D129" s="2">
        <v>200</v>
      </c>
      <c r="E129" s="2">
        <v>4100</v>
      </c>
      <c r="F129" s="2">
        <v>2100</v>
      </c>
      <c r="G129" s="2">
        <v>1600</v>
      </c>
      <c r="H129" s="2">
        <v>325</v>
      </c>
      <c r="I129" s="2">
        <v>325</v>
      </c>
      <c r="J129" s="2">
        <v>325</v>
      </c>
      <c r="K129" s="2">
        <v>250</v>
      </c>
      <c r="L129" s="2">
        <v>225</v>
      </c>
      <c r="M129" s="2">
        <v>250</v>
      </c>
      <c r="N129" s="2">
        <v>1600</v>
      </c>
      <c r="O129" s="2">
        <v>175</v>
      </c>
      <c r="P129" s="2">
        <v>11475</v>
      </c>
    </row>
    <row r="130" spans="1:16">
      <c r="B130" t="s">
        <v>7</v>
      </c>
      <c r="C130" t="s">
        <v>42</v>
      </c>
      <c r="D130" s="3"/>
      <c r="E130" s="3"/>
      <c r="F130" s="3">
        <v>1500</v>
      </c>
      <c r="G130" s="3"/>
      <c r="H130" s="3"/>
      <c r="I130" s="3">
        <v>1500</v>
      </c>
      <c r="J130" s="3"/>
      <c r="K130" s="3"/>
      <c r="L130" s="3">
        <v>1500</v>
      </c>
      <c r="M130" s="3"/>
      <c r="N130" s="3"/>
      <c r="O130" s="3">
        <v>1500</v>
      </c>
      <c r="P130" s="3">
        <f>SUM(D130:O130)</f>
        <v>6000</v>
      </c>
    </row>
    <row r="131" spans="1:16">
      <c r="A131">
        <v>53150013</v>
      </c>
      <c r="B131" t="s">
        <v>9</v>
      </c>
      <c r="C131">
        <v>2013</v>
      </c>
      <c r="D131" s="2"/>
      <c r="E131" s="2"/>
      <c r="F131" s="2"/>
      <c r="G131" s="2"/>
      <c r="H131" s="2"/>
      <c r="I131" s="2"/>
      <c r="J131" s="2"/>
      <c r="K131" s="2"/>
      <c r="L131" s="2">
        <v>30</v>
      </c>
      <c r="M131" s="2"/>
      <c r="N131" s="2">
        <v>4837.5200000000004</v>
      </c>
      <c r="O131" s="2"/>
      <c r="P131" s="2">
        <v>4867.5200000000004</v>
      </c>
    </row>
    <row r="132" spans="1:16">
      <c r="A132">
        <v>53150016</v>
      </c>
      <c r="B132" t="s">
        <v>10</v>
      </c>
      <c r="C132">
        <v>2013</v>
      </c>
      <c r="D132" s="2"/>
      <c r="E132" s="2">
        <v>2422.1</v>
      </c>
      <c r="F132" s="2"/>
      <c r="G132" s="2">
        <v>-136.26</v>
      </c>
      <c r="H132" s="2">
        <v>122.58</v>
      </c>
      <c r="I132" s="2">
        <v>202.98</v>
      </c>
      <c r="J132" s="2">
        <v>70.48</v>
      </c>
      <c r="K132" s="2">
        <v>957.64</v>
      </c>
      <c r="L132" s="2">
        <v>1174.01</v>
      </c>
      <c r="M132" s="2">
        <v>70.48</v>
      </c>
      <c r="N132" s="2">
        <v>258.64</v>
      </c>
      <c r="O132" s="2">
        <v>70.48</v>
      </c>
      <c r="P132" s="2">
        <v>5213.1299999999992</v>
      </c>
    </row>
    <row r="133" spans="1:16">
      <c r="B133" t="s">
        <v>10</v>
      </c>
      <c r="C133" t="s">
        <v>41</v>
      </c>
      <c r="D133" s="2">
        <v>0</v>
      </c>
      <c r="E133" s="2">
        <v>0</v>
      </c>
      <c r="F133" s="2">
        <v>0</v>
      </c>
      <c r="G133" s="2">
        <v>0</v>
      </c>
      <c r="H133" s="2">
        <v>370.46000000000004</v>
      </c>
      <c r="I133" s="2">
        <v>77.52</v>
      </c>
      <c r="J133" s="2">
        <v>715.32</v>
      </c>
      <c r="K133" s="2">
        <v>1806.7200000000003</v>
      </c>
      <c r="L133" s="2">
        <v>370.46000000000004</v>
      </c>
      <c r="M133" s="2">
        <v>173.51999999999998</v>
      </c>
      <c r="N133" s="2">
        <v>70.480000000000018</v>
      </c>
      <c r="O133" s="2">
        <v>77.52</v>
      </c>
      <c r="P133" s="2">
        <v>3662.0000000000005</v>
      </c>
    </row>
    <row r="134" spans="1:16">
      <c r="B134" t="s">
        <v>10</v>
      </c>
      <c r="C134" t="s">
        <v>6</v>
      </c>
      <c r="D134" s="2">
        <v>715.32</v>
      </c>
      <c r="E134" s="2">
        <v>1806.7200000000003</v>
      </c>
      <c r="F134" s="2">
        <v>173.51999999999998</v>
      </c>
      <c r="G134" s="2">
        <v>70.480000000000018</v>
      </c>
      <c r="H134" s="2">
        <v>370.46000000000004</v>
      </c>
      <c r="I134" s="2">
        <v>77.52</v>
      </c>
      <c r="J134" s="2">
        <v>715.32</v>
      </c>
      <c r="K134" s="2">
        <v>1806.7200000000003</v>
      </c>
      <c r="L134" s="2">
        <v>370.46000000000004</v>
      </c>
      <c r="M134" s="2">
        <v>173.51999999999998</v>
      </c>
      <c r="N134" s="2">
        <v>70.480000000000018</v>
      </c>
      <c r="O134" s="2">
        <v>77.52</v>
      </c>
      <c r="P134" s="2">
        <v>6428.0400000000018</v>
      </c>
    </row>
    <row r="135" spans="1:16">
      <c r="A135">
        <v>53151000</v>
      </c>
      <c r="B135" t="s">
        <v>58</v>
      </c>
      <c r="C135" t="s">
        <v>40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32.58</v>
      </c>
      <c r="P135" s="2">
        <v>32.58</v>
      </c>
    </row>
    <row r="136" spans="1:16">
      <c r="B136" t="s">
        <v>58</v>
      </c>
      <c r="C136" t="s">
        <v>42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>
        <f>SUM(D136:O136)</f>
        <v>0</v>
      </c>
    </row>
    <row r="137" spans="1:16">
      <c r="A137">
        <v>55000000</v>
      </c>
      <c r="B137" t="s">
        <v>59</v>
      </c>
      <c r="C137">
        <v>2013</v>
      </c>
      <c r="D137" s="2">
        <v>579.46000000000015</v>
      </c>
      <c r="E137" s="2">
        <v>1316.47</v>
      </c>
      <c r="F137" s="2">
        <v>-1051.47</v>
      </c>
      <c r="G137" s="2">
        <v>1142.67</v>
      </c>
      <c r="H137" s="2">
        <v>-1124.5700000000002</v>
      </c>
      <c r="I137" s="2">
        <v>1883.4299999999998</v>
      </c>
      <c r="J137" s="2">
        <v>492.51</v>
      </c>
      <c r="K137" s="2">
        <v>515.21</v>
      </c>
      <c r="L137" s="2">
        <v>365.44</v>
      </c>
      <c r="M137" s="2">
        <v>294.2</v>
      </c>
      <c r="N137" s="2">
        <v>567.12</v>
      </c>
      <c r="O137" s="2">
        <v>49.46999999999997</v>
      </c>
      <c r="P137" s="2">
        <v>5029.9399999999996</v>
      </c>
    </row>
    <row r="138" spans="1:16">
      <c r="B138" t="s">
        <v>59</v>
      </c>
      <c r="C138" t="s">
        <v>40</v>
      </c>
      <c r="D138" s="2">
        <v>467.14</v>
      </c>
      <c r="E138" s="2">
        <v>182.72</v>
      </c>
      <c r="F138" s="2">
        <v>173.75</v>
      </c>
      <c r="G138" s="2">
        <v>273.75</v>
      </c>
      <c r="H138" s="2">
        <v>187.88</v>
      </c>
      <c r="I138" s="2">
        <v>131.56</v>
      </c>
      <c r="J138" s="2">
        <v>16.12</v>
      </c>
      <c r="K138" s="2">
        <v>0</v>
      </c>
      <c r="L138" s="2">
        <v>409.82</v>
      </c>
      <c r="M138" s="2">
        <v>504.72</v>
      </c>
      <c r="N138" s="2">
        <v>199.81</v>
      </c>
      <c r="O138" s="2">
        <v>319.06</v>
      </c>
      <c r="P138" s="2">
        <v>2866.3300000000004</v>
      </c>
    </row>
    <row r="139" spans="1:16">
      <c r="B139" t="s">
        <v>59</v>
      </c>
      <c r="C139" t="s">
        <v>41</v>
      </c>
      <c r="D139" s="2">
        <v>523.91</v>
      </c>
      <c r="E139" s="2">
        <v>323.81</v>
      </c>
      <c r="F139" s="2">
        <v>323.05</v>
      </c>
      <c r="G139" s="2">
        <v>1316.74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f>SUM(D139:O139)</f>
        <v>2487.5100000000002</v>
      </c>
    </row>
    <row r="140" spans="1:16">
      <c r="B140" t="s">
        <v>59</v>
      </c>
      <c r="C140" t="s">
        <v>42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>
        <f>SUM(D140:O140)</f>
        <v>0</v>
      </c>
    </row>
    <row r="141" spans="1:16">
      <c r="A141">
        <v>55000014</v>
      </c>
      <c r="B141" t="s">
        <v>60</v>
      </c>
      <c r="C141">
        <v>2013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>
        <v>745.12</v>
      </c>
      <c r="P141" s="2">
        <v>745.12</v>
      </c>
    </row>
    <row r="142" spans="1:16">
      <c r="A142">
        <v>55000016</v>
      </c>
      <c r="B142" t="s">
        <v>61</v>
      </c>
      <c r="C142">
        <v>2013</v>
      </c>
      <c r="D142" s="2">
        <v>918.53</v>
      </c>
      <c r="E142" s="2">
        <v>1977.4899999999998</v>
      </c>
      <c r="F142" s="2"/>
      <c r="G142" s="2">
        <v>147.19999999999999</v>
      </c>
      <c r="H142" s="2"/>
      <c r="I142" s="2"/>
      <c r="J142" s="2">
        <v>97</v>
      </c>
      <c r="K142" s="2">
        <v>287.17</v>
      </c>
      <c r="L142" s="2">
        <v>26.87</v>
      </c>
      <c r="M142" s="2">
        <v>127.19</v>
      </c>
      <c r="N142" s="2">
        <v>368.68</v>
      </c>
      <c r="O142" s="2">
        <v>99</v>
      </c>
      <c r="P142" s="2">
        <v>4049.1299999999992</v>
      </c>
    </row>
    <row r="143" spans="1:16">
      <c r="A143">
        <v>55710000</v>
      </c>
      <c r="B143" t="s">
        <v>62</v>
      </c>
      <c r="C143">
        <v>2013</v>
      </c>
      <c r="D143" s="2">
        <v>587.80999999999995</v>
      </c>
      <c r="E143" s="2">
        <v>587.80999999999995</v>
      </c>
      <c r="F143" s="2">
        <v>587.80999999999995</v>
      </c>
      <c r="G143" s="2">
        <v>587.80999999999995</v>
      </c>
      <c r="H143" s="2">
        <v>607.62</v>
      </c>
      <c r="I143" s="2">
        <v>607.62</v>
      </c>
      <c r="J143" s="2">
        <v>460.77</v>
      </c>
      <c r="K143" s="2">
        <v>461.81</v>
      </c>
      <c r="L143" s="2">
        <v>460.77</v>
      </c>
      <c r="M143" s="2">
        <v>460.77</v>
      </c>
      <c r="N143" s="2">
        <v>460.77</v>
      </c>
      <c r="O143" s="2">
        <v>460.77</v>
      </c>
      <c r="P143" s="2">
        <v>6332.1400000000012</v>
      </c>
    </row>
    <row r="144" spans="1:16">
      <c r="B144" t="s">
        <v>62</v>
      </c>
      <c r="C144" t="s">
        <v>40</v>
      </c>
      <c r="D144" s="2">
        <v>460.77</v>
      </c>
      <c r="E144" s="2">
        <v>460.77</v>
      </c>
      <c r="F144" s="2">
        <v>460.77</v>
      </c>
      <c r="G144" s="2">
        <v>460.77</v>
      </c>
      <c r="H144" s="2">
        <v>516.84</v>
      </c>
      <c r="I144" s="2">
        <v>516.84</v>
      </c>
      <c r="J144" s="2">
        <v>516.84</v>
      </c>
      <c r="K144" s="2">
        <v>516.84</v>
      </c>
      <c r="L144" s="2">
        <v>516.84</v>
      </c>
      <c r="M144" s="2">
        <v>516.84</v>
      </c>
      <c r="N144" s="2">
        <v>516.84</v>
      </c>
      <c r="O144" s="2">
        <v>516.84</v>
      </c>
      <c r="P144" s="2">
        <v>5977.8000000000011</v>
      </c>
    </row>
    <row r="145" spans="1:16">
      <c r="B145" t="s">
        <v>62</v>
      </c>
      <c r="C145" t="s">
        <v>41</v>
      </c>
      <c r="D145" s="2">
        <v>516.84</v>
      </c>
      <c r="E145" s="2">
        <v>516.84</v>
      </c>
      <c r="F145" s="2">
        <v>516.84</v>
      </c>
      <c r="G145" s="2">
        <v>516.84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f>SUM(D145:O145)</f>
        <v>2067.36</v>
      </c>
    </row>
    <row r="146" spans="1:16">
      <c r="B146" t="s">
        <v>62</v>
      </c>
      <c r="C146" t="s">
        <v>42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>
        <f>SUM(D146:O146)</f>
        <v>0</v>
      </c>
    </row>
    <row r="147" spans="1:16">
      <c r="A147">
        <v>55720000</v>
      </c>
      <c r="B147" t="s">
        <v>63</v>
      </c>
      <c r="C147">
        <v>2013</v>
      </c>
      <c r="D147" s="2">
        <v>165.22</v>
      </c>
      <c r="E147" s="2">
        <v>184.79</v>
      </c>
      <c r="F147" s="2">
        <v>216.60999999999999</v>
      </c>
      <c r="G147" s="2">
        <v>210.97</v>
      </c>
      <c r="H147" s="2">
        <v>-207.63</v>
      </c>
      <c r="I147" s="2">
        <v>287.44</v>
      </c>
      <c r="J147" s="2">
        <v>197.4</v>
      </c>
      <c r="K147" s="2">
        <v>206.5</v>
      </c>
      <c r="L147" s="2">
        <v>132.18</v>
      </c>
      <c r="M147" s="2">
        <v>117.92</v>
      </c>
      <c r="N147" s="2">
        <v>205.13</v>
      </c>
      <c r="O147" s="2">
        <v>17.89</v>
      </c>
      <c r="P147" s="2">
        <v>1734.4200000000005</v>
      </c>
    </row>
    <row r="148" spans="1:16">
      <c r="B148" t="s">
        <v>63</v>
      </c>
      <c r="C148" t="s">
        <v>40</v>
      </c>
      <c r="D148" s="2">
        <v>163.27000000000001</v>
      </c>
      <c r="E148" s="2">
        <v>117.48</v>
      </c>
      <c r="F148" s="2">
        <v>67.62</v>
      </c>
      <c r="G148" s="2">
        <v>123.44</v>
      </c>
      <c r="H148" s="2">
        <v>120.8</v>
      </c>
      <c r="I148" s="2">
        <v>84.58</v>
      </c>
      <c r="J148" s="2">
        <v>-14.46</v>
      </c>
      <c r="K148" s="2">
        <v>0</v>
      </c>
      <c r="L148" s="2">
        <v>145.86000000000001</v>
      </c>
      <c r="M148" s="2">
        <v>129.28</v>
      </c>
      <c r="N148" s="2">
        <v>-1.99</v>
      </c>
      <c r="O148" s="2">
        <v>116.69</v>
      </c>
      <c r="P148" s="2">
        <v>1052.57</v>
      </c>
    </row>
    <row r="149" spans="1:16">
      <c r="B149" t="s">
        <v>63</v>
      </c>
      <c r="C149" t="s">
        <v>41</v>
      </c>
      <c r="D149" s="2">
        <v>105.02</v>
      </c>
      <c r="E149" s="2">
        <v>118.43</v>
      </c>
      <c r="F149" s="2">
        <v>116.69</v>
      </c>
      <c r="G149" s="2">
        <v>121.55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f>SUM(D149:O149)</f>
        <v>461.69</v>
      </c>
    </row>
    <row r="150" spans="1:16">
      <c r="B150" t="s">
        <v>63</v>
      </c>
      <c r="C150" t="s">
        <v>42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>
        <f>SUM(D150:O150)</f>
        <v>0</v>
      </c>
    </row>
    <row r="151" spans="1:16">
      <c r="A151">
        <v>55730000</v>
      </c>
      <c r="B151" t="s">
        <v>64</v>
      </c>
      <c r="C151">
        <v>2013</v>
      </c>
      <c r="D151" s="2">
        <v>48.42</v>
      </c>
      <c r="E151" s="2">
        <v>48.42</v>
      </c>
      <c r="F151" s="2">
        <v>48.42</v>
      </c>
      <c r="G151" s="2">
        <v>48.42</v>
      </c>
      <c r="H151" s="2">
        <v>46.15</v>
      </c>
      <c r="I151" s="2">
        <v>498.83</v>
      </c>
      <c r="J151" s="2"/>
      <c r="K151" s="2"/>
      <c r="L151" s="2">
        <v>101.8</v>
      </c>
      <c r="M151" s="2"/>
      <c r="N151" s="2"/>
      <c r="O151" s="2"/>
      <c r="P151" s="2">
        <v>840.45999999999992</v>
      </c>
    </row>
    <row r="152" spans="1:16">
      <c r="B152" t="s">
        <v>64</v>
      </c>
      <c r="C152" t="s">
        <v>40</v>
      </c>
      <c r="D152" s="2">
        <v>0</v>
      </c>
      <c r="E152" s="2">
        <v>0</v>
      </c>
      <c r="F152" s="2">
        <v>0</v>
      </c>
      <c r="G152" s="2">
        <v>421.76</v>
      </c>
      <c r="H152" s="2">
        <v>414.51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836.27</v>
      </c>
    </row>
    <row r="153" spans="1:16">
      <c r="B153" t="s">
        <v>64</v>
      </c>
      <c r="C153" t="s">
        <v>42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>
        <f>SUM(D153:O153)</f>
        <v>0</v>
      </c>
    </row>
    <row r="154" spans="1:16">
      <c r="A154">
        <v>62002600</v>
      </c>
      <c r="B154" t="s">
        <v>65</v>
      </c>
      <c r="C154">
        <v>2013</v>
      </c>
      <c r="D154" s="2"/>
      <c r="E154" s="2"/>
      <c r="F154" s="2"/>
      <c r="G154" s="2"/>
      <c r="H154" s="2"/>
      <c r="I154" s="2">
        <v>46.17</v>
      </c>
      <c r="J154" s="2"/>
      <c r="K154" s="2"/>
      <c r="L154" s="2"/>
      <c r="M154" s="2"/>
      <c r="N154" s="2"/>
      <c r="O154" s="2"/>
      <c r="P154" s="2">
        <v>46.17</v>
      </c>
    </row>
    <row r="155" spans="1:16">
      <c r="B155" t="s">
        <v>65</v>
      </c>
      <c r="C155" t="s">
        <v>41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</row>
    <row r="156" spans="1:16">
      <c r="B156" t="s">
        <v>65</v>
      </c>
      <c r="C156" t="s">
        <v>6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</row>
    <row r="157" spans="1:16">
      <c r="A157">
        <v>62502600</v>
      </c>
      <c r="B157" t="s">
        <v>66</v>
      </c>
      <c r="C157" t="s">
        <v>8</v>
      </c>
      <c r="D157" s="2">
        <v>0</v>
      </c>
      <c r="E157" s="2">
        <v>0</v>
      </c>
      <c r="F157" s="2">
        <v>1500</v>
      </c>
      <c r="G157" s="2">
        <v>0</v>
      </c>
      <c r="H157" s="2">
        <v>0</v>
      </c>
      <c r="I157" s="2">
        <v>1500</v>
      </c>
      <c r="J157" s="2">
        <v>0</v>
      </c>
      <c r="K157" s="2">
        <v>0</v>
      </c>
      <c r="L157" s="2">
        <v>0</v>
      </c>
      <c r="M157" s="2">
        <v>1500</v>
      </c>
      <c r="N157" s="2">
        <v>0</v>
      </c>
      <c r="O157" s="2">
        <v>1500</v>
      </c>
      <c r="P157" s="2">
        <v>6000</v>
      </c>
    </row>
    <row r="158" spans="1:16">
      <c r="A158">
        <v>63150026</v>
      </c>
      <c r="B158" t="s">
        <v>38</v>
      </c>
      <c r="C158">
        <v>2013</v>
      </c>
      <c r="D158" s="2"/>
      <c r="E158" s="2"/>
      <c r="F158" s="2"/>
      <c r="G158" s="2"/>
      <c r="H158" s="2">
        <v>440.96</v>
      </c>
      <c r="I158" s="2"/>
      <c r="J158" s="2"/>
      <c r="K158" s="2"/>
      <c r="L158" s="2"/>
      <c r="M158" s="2"/>
      <c r="N158" s="2"/>
      <c r="O158" s="2"/>
      <c r="P158" s="2">
        <v>440.96</v>
      </c>
    </row>
    <row r="159" spans="1:16">
      <c r="A159" t="s">
        <v>39</v>
      </c>
      <c r="D159" s="2">
        <v>101349.58666666668</v>
      </c>
      <c r="E159" s="2">
        <v>101510.91333333334</v>
      </c>
      <c r="F159" s="2">
        <v>98575.393333333355</v>
      </c>
      <c r="G159" s="2">
        <v>88333.733333333294</v>
      </c>
      <c r="H159" s="2">
        <v>82946.516666666663</v>
      </c>
      <c r="I159" s="2">
        <v>92094.746666666644</v>
      </c>
      <c r="J159" s="2">
        <v>72316.756666666639</v>
      </c>
      <c r="K159" s="2">
        <v>85817.716666666674</v>
      </c>
      <c r="L159" s="2">
        <v>65403.706666666651</v>
      </c>
      <c r="M159" s="2">
        <v>90347.846666666665</v>
      </c>
      <c r="N159" s="2">
        <v>81974.96666666666</v>
      </c>
      <c r="O159" s="2">
        <v>83922.566666666695</v>
      </c>
      <c r="P159" s="2">
        <v>938850.08000000007</v>
      </c>
    </row>
    <row r="160" spans="1:16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4:16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4:16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4:16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4:16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 t="s">
        <v>80</v>
      </c>
      <c r="P164" s="2">
        <v>110000</v>
      </c>
    </row>
    <row r="165" spans="4:16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 t="s">
        <v>42</v>
      </c>
      <c r="P165" s="2">
        <v>81000</v>
      </c>
    </row>
    <row r="166" spans="4:16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4:16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4:16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4:16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4:16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4:16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4:16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4:16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4:16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4:16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4:16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4:16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4:16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4:16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4:16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4:16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4:16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4:16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4:16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4:16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4:16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4:16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4:16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4:16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4:16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4:16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4:16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4:16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4:16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4:16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4:16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4:16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4:16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4:16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4:16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4:16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4:16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4:16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4:16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4:16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4:16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4:16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4:16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4:16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4:16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4:16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4:16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4:16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4:16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4:16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4:16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4:16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4:16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4:16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4:16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4:16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4:16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4:16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4:16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4:16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4:16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4:16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4:16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4:16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4:16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4:16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4:16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4:16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4:16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4:16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4:16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4:16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4:16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4:16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4:16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4:16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4:16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4:16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4:16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4:16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4:16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4:16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4:16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4:16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4:16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4:16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4:16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4:16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4:16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4:16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4:16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4:16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4:16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4:16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4:16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4:16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4:16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4:16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4:16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4:16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4:16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4:16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4:16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4:16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4:16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4:16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4:16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4:16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4:16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4:16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4:16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4:16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4:16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4:16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4:16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4:16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4:16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4:16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4:16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4:16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4:16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4:16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4:16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4:16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4:16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4:16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4:16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4:16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4:16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4:16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4:16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4:16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4:16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4:16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4:16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4:16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4:16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4:16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4:16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4:16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4:16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4:16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4:16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4:16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4:16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4:16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4:16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4:16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4:16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4:16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4:16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4:16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4:16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4:16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4:16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4:16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4:16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4:16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4:16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4:16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4:16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4:16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4:16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4:16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4:16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4:16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4:16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4:16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4:16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4:16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4:16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4:16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4:16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4:16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4:16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4:16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4:16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4:16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4:16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4:16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4:16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4:16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4:16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4:16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4:16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4:16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4:16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4:16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4:16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4:16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4:16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4:16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4:16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4:16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4:16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4:16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4:16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4:16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4:16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4:16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4:16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4:16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4:16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4:16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4:16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4:16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4:16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4:16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4:16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4:16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4:16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4:16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4:16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4:16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4:16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4:16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4:16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4:16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4:16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4:16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4:16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4:16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4:16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4:16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4:16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4:16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4:16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4:16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4:16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4:16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4:16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4:16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4:16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4:16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4:16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4:16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4:16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</sheetData>
  <autoFilter ref="A4:P159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C7437F39F8419B9D8679B2A7FECC" ma:contentTypeVersion="29" ma:contentTypeDescription="Create a new document." ma:contentTypeScope="" ma:versionID="f0d49a663a403217d6ba745b5bc45137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78254be2f0d484d90e7f84ed6ad75287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1:DocumentSetDescription" minOccurs="0"/>
                <xsd:element ref="ns2:SERS_x0020_Doc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9" nillable="true" ma:displayName="Description" ma:description="A description of the Document Set" ma:hidden="true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tru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 ma:readOnly="tru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 ma:readOnly="true">
      <xsd:simpleType>
        <xsd:restriction base="dms:Text">
          <xsd:maxLength value="255"/>
        </xsd:restriction>
      </xsd:simpleType>
    </xsd:element>
    <xsd:element name="Document_x0020_Type" ma:index="11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  <xsd:element name="Preparer" ma:index="12" nillable="true" ma:displayName="Preparer" ma:internalName="Preparer" ma:readOnly="true">
      <xsd:simpleType>
        <xsd:restriction base="dms:Text">
          <xsd:maxLength value="255"/>
        </xsd:restriction>
      </xsd:simpleType>
    </xsd:element>
    <xsd:element name="Responsible_x0020_Witness" ma:index="13" nillable="true" ma:displayName="Witness" ma:internalName="Responsible_x0020_Witness" ma:readOnly="true">
      <xsd:simpleType>
        <xsd:restriction base="dms:Text">
          <xsd:maxLength value="255"/>
        </xsd:restriction>
      </xsd:simpleType>
    </xsd:element>
    <xsd:element name="Internal_x0020_Reviewer" ma:index="14" nillable="true" ma:displayName="Reviewer" ma:list="UserInfo" ma:SharePointGroup="0" ma:internalName="Internal_x0020_Reviewer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5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6" nillable="true" ma:displayName="Final Due Date" ma:format="DateOnly" ma:internalName="Final_x0020_Due_x0020_Date">
      <xsd:simpleType>
        <xsd:restriction base="dms:DateTime"/>
      </xsd:simpleType>
    </xsd:element>
    <xsd:element name="SERS_x0020_Doc_x0020_Status" ma:index="20" nillable="true" ma:displayName="SERS Doc Status" ma:default="Draft" ma:format="Dropdown" ma:internalName="SERS_x0020_Doc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7203d2c3-413f-43d7-a52d-eb1ac8076465" xsi:nil="true"/>
    <Document_x0020_Type xmlns="7203d2c3-413f-43d7-a52d-eb1ac8076465" xsi:nil="true"/>
    <SERS_x0020_Doc_x0020_Status xmlns="7203d2c3-413f-43d7-a52d-eb1ac8076465">Draft</SERS_x0020_Doc_x0020_Status>
    <Final_x0020_Due_x0020_Date xmlns="7203d2c3-413f-43d7-a52d-eb1ac8076465" xsi:nil="true"/>
    <DocumentSetDescription xmlns="http://schemas.microsoft.com/sharepoint/v3" xsi:nil="true"/>
    <Docket_x0020_Number xmlns="7203d2c3-413f-43d7-a52d-eb1ac8076465">Case No. 2015-00418-GRC</Docket_x0020_Number>
  </documentManagement>
</p:properties>
</file>

<file path=customXml/itemProps1.xml><?xml version="1.0" encoding="utf-8"?>
<ds:datastoreItem xmlns:ds="http://schemas.openxmlformats.org/officeDocument/2006/customXml" ds:itemID="{0A48FA80-DF05-49A5-9172-1DA71EBDACA4}"/>
</file>

<file path=customXml/itemProps2.xml><?xml version="1.0" encoding="utf-8"?>
<ds:datastoreItem xmlns:ds="http://schemas.openxmlformats.org/officeDocument/2006/customXml" ds:itemID="{B28642C9-7E0E-4971-8BB9-B993C864864B}"/>
</file>

<file path=customXml/itemProps3.xml><?xml version="1.0" encoding="utf-8"?>
<ds:datastoreItem xmlns:ds="http://schemas.openxmlformats.org/officeDocument/2006/customXml" ds:itemID="{58809635-BD58-4D7C-948F-80A3C70C84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P</vt:lpstr>
    </vt:vector>
  </TitlesOfParts>
  <Company>American Water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KAW_R_PSCDR2_NUM036_attachment 16</dc:title>
  <dc:creator>Peter Z. Yuan</dc:creator>
  <cp:lastModifiedBy>Mary G. Money</cp:lastModifiedBy>
  <dcterms:created xsi:type="dcterms:W3CDTF">2014-06-12T21:03:22Z</dcterms:created>
  <dcterms:modified xsi:type="dcterms:W3CDTF">2015-05-21T18:27:59Z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0x0101007A55C7437F39F8419B9D8679B2A7FECC</vt:lpwstr>
  </property>
</Properties>
</file>