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20250" windowHeight="7650"/>
  </bookViews>
  <sheets>
    <sheet name="LG&amp;E" sheetId="3" r:id="rId1"/>
  </sheets>
  <calcPr calcId="152511"/>
</workbook>
</file>

<file path=xl/calcChain.xml><?xml version="1.0" encoding="utf-8"?>
<calcChain xmlns="http://schemas.openxmlformats.org/spreadsheetml/2006/main">
  <c r="K23" i="3" l="1"/>
  <c r="K22" i="3"/>
  <c r="K21" i="3"/>
  <c r="K20" i="3"/>
  <c r="K19" i="3"/>
  <c r="K18" i="3"/>
  <c r="K17" i="3"/>
  <c r="K16" i="3"/>
  <c r="K15" i="3"/>
  <c r="N22" i="3"/>
  <c r="N23" i="3"/>
  <c r="N21" i="3"/>
  <c r="N20" i="3"/>
  <c r="N19" i="3"/>
  <c r="N18" i="3"/>
  <c r="N17" i="3"/>
  <c r="N16" i="3"/>
  <c r="N15" i="3"/>
  <c r="Q23" i="3"/>
  <c r="Q22" i="3"/>
  <c r="Q21" i="3"/>
  <c r="Q20" i="3"/>
  <c r="Q19" i="3"/>
  <c r="Q18" i="3"/>
  <c r="Q17" i="3"/>
  <c r="Q16" i="3"/>
  <c r="Q15" i="3"/>
  <c r="Q11" i="3"/>
  <c r="Q10" i="3"/>
  <c r="Q9" i="3"/>
  <c r="N9" i="3"/>
  <c r="N10" i="3"/>
  <c r="N11" i="3"/>
  <c r="K11" i="3"/>
  <c r="K10" i="3"/>
  <c r="K9" i="3"/>
  <c r="H23" i="3"/>
  <c r="H22" i="3"/>
  <c r="H21" i="3"/>
  <c r="H20" i="3"/>
  <c r="H19" i="3"/>
  <c r="H18" i="3"/>
  <c r="H17" i="3"/>
  <c r="H16" i="3"/>
  <c r="H15" i="3"/>
  <c r="H11" i="3"/>
  <c r="H10" i="3"/>
  <c r="H9" i="3"/>
  <c r="E23" i="3"/>
  <c r="E22" i="3"/>
  <c r="E21" i="3"/>
  <c r="E20" i="3"/>
  <c r="E19" i="3"/>
  <c r="E18" i="3"/>
  <c r="E17" i="3"/>
  <c r="E16" i="3"/>
  <c r="E15" i="3"/>
  <c r="E11" i="3"/>
  <c r="E10" i="3"/>
  <c r="E9" i="3"/>
  <c r="P24" i="3" l="1"/>
  <c r="M24" i="3"/>
  <c r="J24" i="3"/>
  <c r="N24" i="3" s="1"/>
  <c r="G24" i="3"/>
  <c r="K24" i="3" s="1"/>
  <c r="D24" i="3"/>
  <c r="C24" i="3"/>
  <c r="P12" i="3"/>
  <c r="M12" i="3"/>
  <c r="Q12" i="3" s="1"/>
  <c r="J12" i="3"/>
  <c r="G12" i="3"/>
  <c r="D12" i="3"/>
  <c r="C12" i="3"/>
  <c r="E12" i="3" s="1"/>
  <c r="K12" i="3" l="1"/>
  <c r="E24" i="3"/>
  <c r="Q24" i="3"/>
  <c r="H12" i="3"/>
  <c r="N12" i="3"/>
  <c r="H24" i="3"/>
</calcChain>
</file>

<file path=xl/sharedStrings.xml><?xml version="1.0" encoding="utf-8"?>
<sst xmlns="http://schemas.openxmlformats.org/spreadsheetml/2006/main" count="26" uniqueCount="22">
  <si>
    <t>LOUISVILLE GAS AND ELECTRIC COMPANY</t>
  </si>
  <si>
    <t>ENVIRONMENTAL SURCHARGE REPORT</t>
  </si>
  <si>
    <t>Pollution Control - Operations &amp; Maintenance Expenses</t>
  </si>
  <si>
    <t>O&amp;M Expense Account</t>
  </si>
  <si>
    <t>% Change from Prior Period</t>
  </si>
  <si>
    <t xml:space="preserve"> </t>
  </si>
  <si>
    <t>2009 Plan</t>
  </si>
  <si>
    <t>ECR Landfill Operations</t>
  </si>
  <si>
    <t>ECR Landfill Maintenance</t>
  </si>
  <si>
    <t xml:space="preserve">    Total 2009 Plan O&amp;M Expenses</t>
  </si>
  <si>
    <t>2011 Plan</t>
  </si>
  <si>
    <t xml:space="preserve">    Total 2011 Plan O&amp;M Expenses</t>
  </si>
  <si>
    <t>ECR Sorbent Injection Operation</t>
  </si>
  <si>
    <t>ECR Sorbent Reactant - Reagent Only</t>
  </si>
  <si>
    <t>ECR Sorbent Injection Maintenance</t>
  </si>
  <si>
    <t>ECR Baghouse Operations</t>
  </si>
  <si>
    <t>ECR Baghouse Maintenance</t>
  </si>
  <si>
    <t>ECR Activated Carbon</t>
  </si>
  <si>
    <t xml:space="preserve">          Adjustment for CCP Disposal in Base Rates (ES Form 2.51)</t>
  </si>
  <si>
    <t xml:space="preserve">          Adjustment for Base Rates Baseline Amounts</t>
  </si>
  <si>
    <t>ECR Scrubber Operations</t>
  </si>
  <si>
    <t>ECR Scrubber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</si>
</sst>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Fill="1"/>
    <xf numFmtId="1" fontId="5" fillId="0" borderId="0" xfId="1" applyNumberFormat="1" applyFont="1" applyFill="1" applyAlignment="1">
      <alignment horizontal="left"/>
    </xf>
    <xf numFmtId="0" fontId="3" fillId="0" borderId="0" xfId="1" applyFont="1" applyFill="1" applyBorder="1"/>
    <xf numFmtId="0" fontId="3" fillId="0" borderId="1" xfId="1" applyFont="1" applyFill="1" applyBorder="1" applyAlignment="1">
      <alignment horizontal="center"/>
    </xf>
    <xf numFmtId="17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1" fontId="5" fillId="0" borderId="1" xfId="1" applyNumberFormat="1" applyFont="1" applyFill="1" applyBorder="1" applyAlignment="1">
      <alignment horizontal="left" wrapText="1"/>
    </xf>
    <xf numFmtId="0" fontId="3" fillId="0" borderId="2" xfId="1" applyFont="1" applyFill="1" applyBorder="1"/>
    <xf numFmtId="0" fontId="3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left"/>
    </xf>
    <xf numFmtId="0" fontId="3" fillId="0" borderId="3" xfId="1" applyFont="1" applyFill="1" applyBorder="1"/>
    <xf numFmtId="0" fontId="3" fillId="0" borderId="8" xfId="1" applyFont="1" applyFill="1" applyBorder="1"/>
    <xf numFmtId="0" fontId="3" fillId="0" borderId="9" xfId="1" applyFont="1" applyFill="1" applyBorder="1"/>
    <xf numFmtId="43" fontId="3" fillId="0" borderId="10" xfId="2" applyNumberFormat="1" applyFont="1" applyFill="1" applyBorder="1" applyProtection="1">
      <protection locked="0"/>
    </xf>
    <xf numFmtId="1" fontId="5" fillId="0" borderId="10" xfId="3" applyNumberFormat="1" applyFont="1" applyFill="1" applyBorder="1" applyAlignment="1" applyProtection="1">
      <alignment horizontal="left"/>
      <protection locked="0"/>
    </xf>
    <xf numFmtId="43" fontId="3" fillId="0" borderId="0" xfId="2" applyNumberFormat="1" applyFont="1" applyFill="1" applyBorder="1" applyProtection="1">
      <protection locked="0"/>
    </xf>
    <xf numFmtId="43" fontId="3" fillId="0" borderId="11" xfId="2" applyNumberFormat="1" applyFont="1" applyFill="1" applyBorder="1" applyProtection="1">
      <protection locked="0"/>
    </xf>
    <xf numFmtId="0" fontId="3" fillId="0" borderId="12" xfId="1" applyFont="1" applyFill="1" applyBorder="1"/>
    <xf numFmtId="0" fontId="3" fillId="0" borderId="13" xfId="1" applyFont="1" applyFill="1" applyBorder="1"/>
    <xf numFmtId="43" fontId="3" fillId="0" borderId="14" xfId="2" applyNumberFormat="1" applyFont="1" applyFill="1" applyBorder="1" applyProtection="1">
      <protection locked="0"/>
    </xf>
    <xf numFmtId="1" fontId="5" fillId="0" borderId="14" xfId="3" applyNumberFormat="1" applyFont="1" applyFill="1" applyBorder="1" applyAlignment="1">
      <alignment horizontal="left"/>
    </xf>
    <xf numFmtId="9" fontId="3" fillId="0" borderId="0" xfId="3" applyFont="1" applyFill="1" applyBorder="1"/>
    <xf numFmtId="9" fontId="3" fillId="0" borderId="11" xfId="3" applyFont="1" applyFill="1" applyBorder="1" applyProtection="1">
      <protection locked="0"/>
    </xf>
    <xf numFmtId="1" fontId="5" fillId="0" borderId="11" xfId="3" applyNumberFormat="1" applyFont="1" applyFill="1" applyBorder="1" applyAlignment="1" applyProtection="1">
      <alignment horizontal="left"/>
      <protection locked="0"/>
    </xf>
    <xf numFmtId="1" fontId="5" fillId="0" borderId="0" xfId="3" applyNumberFormat="1" applyFont="1" applyFill="1" applyBorder="1" applyAlignment="1">
      <alignment horizontal="left"/>
    </xf>
    <xf numFmtId="0" fontId="3" fillId="0" borderId="4" xfId="5" quotePrefix="1" applyFont="1" applyFill="1" applyBorder="1" applyAlignment="1" applyProtection="1">
      <alignment horizontal="left"/>
    </xf>
    <xf numFmtId="0" fontId="3" fillId="0" borderId="5" xfId="5" applyFont="1" applyFill="1" applyBorder="1" applyAlignment="1" applyProtection="1">
      <alignment horizontal="center"/>
    </xf>
    <xf numFmtId="0" fontId="3" fillId="0" borderId="8" xfId="5" applyFont="1" applyFill="1" applyBorder="1" applyProtection="1"/>
    <xf numFmtId="0" fontId="3" fillId="0" borderId="9" xfId="5" applyFont="1" applyFill="1" applyBorder="1" applyProtection="1"/>
    <xf numFmtId="1" fontId="5" fillId="0" borderId="11" xfId="3" applyNumberFormat="1" applyFont="1" applyFill="1" applyBorder="1" applyAlignment="1">
      <alignment horizontal="left"/>
    </xf>
    <xf numFmtId="0" fontId="3" fillId="0" borderId="9" xfId="5" quotePrefix="1" applyFont="1" applyFill="1" applyBorder="1" applyAlignment="1" applyProtection="1">
      <alignment horizontal="left"/>
    </xf>
    <xf numFmtId="0" fontId="3" fillId="0" borderId="9" xfId="4" quotePrefix="1" applyFont="1" applyFill="1" applyBorder="1" applyAlignment="1" applyProtection="1">
      <alignment horizontal="left"/>
    </xf>
    <xf numFmtId="0" fontId="3" fillId="0" borderId="12" xfId="5" applyFont="1" applyFill="1" applyBorder="1" applyProtection="1"/>
    <xf numFmtId="0" fontId="3" fillId="0" borderId="13" xfId="5" quotePrefix="1" applyFont="1" applyFill="1" applyBorder="1" applyAlignment="1" applyProtection="1">
      <alignment horizontal="left"/>
    </xf>
    <xf numFmtId="9" fontId="3" fillId="0" borderId="14" xfId="3" applyFont="1" applyFill="1" applyBorder="1" applyProtection="1">
      <protection locked="0"/>
    </xf>
    <xf numFmtId="0" fontId="3" fillId="0" borderId="7" xfId="1" applyFont="1" applyFill="1" applyBorder="1"/>
    <xf numFmtId="0" fontId="3" fillId="0" borderId="9" xfId="1" applyFont="1" applyFill="1" applyBorder="1" applyAlignment="1">
      <alignment horizontal="right"/>
    </xf>
    <xf numFmtId="0" fontId="3" fillId="0" borderId="8" xfId="4" applyFont="1" applyFill="1" applyBorder="1" applyAlignment="1" applyProtection="1">
      <alignment horizontal="left"/>
    </xf>
    <xf numFmtId="0" fontId="3" fillId="0" borderId="6" xfId="1" applyFont="1" applyFill="1" applyBorder="1"/>
    <xf numFmtId="9" fontId="3" fillId="0" borderId="6" xfId="3" applyFont="1" applyFill="1" applyBorder="1"/>
    <xf numFmtId="0" fontId="3" fillId="0" borderId="8" xfId="5" applyFont="1" applyFill="1" applyBorder="1" applyAlignment="1" applyProtection="1">
      <alignment horizontal="lef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</cellXfs>
  <cellStyles count="7">
    <cellStyle name="Comma 2" xfId="2"/>
    <cellStyle name="Currency 2" xfId="6"/>
    <cellStyle name="Normal" xfId="0" builtinId="0"/>
    <cellStyle name="Normal 2" xfId="5"/>
    <cellStyle name="Normal 4" xfId="1"/>
    <cellStyle name="Normal_Attachment to KU Question 2-2 Revised ES Form 2.50 FINAL 2" xfId="4"/>
    <cellStyle name="Percent 2" xfId="3"/>
  </cellStyles>
  <dxfs count="1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Normal="100" workbookViewId="0">
      <selection sqref="A1:Q1"/>
    </sheetView>
  </sheetViews>
  <sheetFormatPr defaultRowHeight="12.75" x14ac:dyDescent="0.2"/>
  <cols>
    <col min="1" max="1" width="12.42578125" style="1" customWidth="1"/>
    <col min="2" max="2" width="37.5703125" style="1" customWidth="1"/>
    <col min="3" max="4" width="10.85546875" style="1" customWidth="1"/>
    <col min="5" max="5" width="10.5703125" style="1" customWidth="1"/>
    <col min="6" max="6" width="1.85546875" style="1" customWidth="1"/>
    <col min="7" max="7" width="10.85546875" style="1" customWidth="1"/>
    <col min="8" max="8" width="10.5703125" style="1" customWidth="1"/>
    <col min="9" max="9" width="1.85546875" style="1" customWidth="1"/>
    <col min="10" max="10" width="10.85546875" style="1" customWidth="1"/>
    <col min="11" max="11" width="10.5703125" style="1" customWidth="1"/>
    <col min="12" max="12" width="1.85546875" style="1" customWidth="1"/>
    <col min="13" max="13" width="10.85546875" style="1" customWidth="1"/>
    <col min="14" max="14" width="10.5703125" style="1" customWidth="1"/>
    <col min="15" max="15" width="1.85546875" style="1" customWidth="1"/>
    <col min="16" max="16" width="10.85546875" style="1" customWidth="1"/>
    <col min="17" max="17" width="10.5703125" style="1" customWidth="1"/>
    <col min="18" max="16384" width="9.140625" style="1"/>
  </cols>
  <sheetData>
    <row r="1" spans="1:17" ht="20.85" customHeigh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20.85" customHeight="1" x14ac:dyDescent="0.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0.8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75" customHeight="1" x14ac:dyDescent="0.2"/>
    <row r="6" spans="1:17" ht="39" thickBot="1" x14ac:dyDescent="0.25">
      <c r="A6" s="4"/>
      <c r="B6" s="4" t="s">
        <v>3</v>
      </c>
      <c r="C6" s="5">
        <v>42094</v>
      </c>
      <c r="D6" s="5">
        <v>42124</v>
      </c>
      <c r="E6" s="6" t="s">
        <v>4</v>
      </c>
      <c r="F6" s="7"/>
      <c r="G6" s="5">
        <v>42155</v>
      </c>
      <c r="H6" s="6" t="s">
        <v>4</v>
      </c>
      <c r="I6" s="7"/>
      <c r="J6" s="5">
        <v>42185</v>
      </c>
      <c r="K6" s="6" t="s">
        <v>4</v>
      </c>
      <c r="L6" s="7"/>
      <c r="M6" s="5">
        <v>42216</v>
      </c>
      <c r="N6" s="6" t="s">
        <v>4</v>
      </c>
      <c r="O6" s="7"/>
      <c r="P6" s="5">
        <v>42247</v>
      </c>
      <c r="Q6" s="6" t="s">
        <v>4</v>
      </c>
    </row>
    <row r="7" spans="1:17" ht="15.75" customHeight="1" thickTop="1" x14ac:dyDescent="0.2">
      <c r="A7" s="8"/>
      <c r="B7" s="9"/>
      <c r="D7" s="9"/>
      <c r="F7" s="10"/>
      <c r="I7" s="2"/>
      <c r="L7" s="2"/>
      <c r="O7" s="2"/>
      <c r="Q7" s="39"/>
    </row>
    <row r="8" spans="1:17" s="3" customFormat="1" ht="15.75" customHeight="1" x14ac:dyDescent="0.2">
      <c r="A8" s="11" t="s">
        <v>6</v>
      </c>
      <c r="B8" s="3" t="s">
        <v>5</v>
      </c>
      <c r="F8" s="10"/>
      <c r="I8" s="10"/>
      <c r="L8" s="10"/>
      <c r="O8" s="10"/>
      <c r="Q8" s="36"/>
    </row>
    <row r="9" spans="1:17" s="3" customFormat="1" ht="15.75" customHeight="1" x14ac:dyDescent="0.2">
      <c r="A9" s="38">
        <v>502013</v>
      </c>
      <c r="B9" s="13" t="s">
        <v>7</v>
      </c>
      <c r="C9" s="17">
        <v>0</v>
      </c>
      <c r="D9" s="17">
        <v>0</v>
      </c>
      <c r="E9" s="23">
        <f>IF((C9+D9)=0,0,IF((C9+D9)&gt;0,ROUND(IFERROR((D9-C9)/C9*SIGN(C9),1),4),IF((C9+D9)&lt;0,ROUND(IFERROR((D9-C9)/C9*SIGN(C9),-1),4))))</f>
        <v>0</v>
      </c>
      <c r="F9" s="24"/>
      <c r="G9" s="17">
        <v>0</v>
      </c>
      <c r="H9" s="23">
        <f>IF((D9+G9)=0,0,IF((D9+G9)&gt;0,ROUND(IFERROR((G9-D9)/D9*SIGN(D9),1),4),IF((D9+G9)&lt;0,ROUND(IFERROR((G9-D9)/D9*SIGN(D9),-1),4))))</f>
        <v>0</v>
      </c>
      <c r="I9" s="24"/>
      <c r="J9" s="17">
        <v>0</v>
      </c>
      <c r="K9" s="23">
        <f>IF((G9+J9)=0,0,IF((G9+J9)&gt;0,ROUND(IFERROR((J9-G9)/G9*SIGN(G9),1),4),IF((G9+J9)&lt;0,ROUND(IFERROR((J9-G9)/G9*SIGN(G9),-1),4))))</f>
        <v>0</v>
      </c>
      <c r="L9" s="24"/>
      <c r="M9" s="17">
        <v>0</v>
      </c>
      <c r="N9" s="23">
        <f>IF((J9+M9)=0,0,IF((J9+M9)&gt;0,ROUND(IFERROR((M9-J9)/J9*SIGN(J9),1),4),IF((J9+M9)&lt;0,ROUND(IFERROR((M9-J9)/J9*SIGN(J9),-1),4))))</f>
        <v>0</v>
      </c>
      <c r="O9" s="24"/>
      <c r="P9" s="17">
        <v>0</v>
      </c>
      <c r="Q9" s="23">
        <f>IF((M9+P9)=0,0,IF((M9+P9)&gt;0,ROUND(IFERROR((P9-M9)/M9*SIGN(M9),1),4),IF((M9+P9)&lt;0,ROUND(IFERROR((P9-M9)/M9*SIGN(M9),-1),4))))</f>
        <v>0</v>
      </c>
    </row>
    <row r="10" spans="1:17" s="3" customFormat="1" ht="15.75" customHeight="1" x14ac:dyDescent="0.2">
      <c r="A10" s="38">
        <v>512107</v>
      </c>
      <c r="B10" s="13" t="s">
        <v>8</v>
      </c>
      <c r="C10" s="14">
        <v>0</v>
      </c>
      <c r="D10" s="14">
        <v>0</v>
      </c>
      <c r="E10" s="23">
        <f>IF((C10+D10)=0,0,IF((C10+D10)&gt;0,ROUND(IFERROR((D10-C10)/C10*SIGN(C10),1),4),IF((C10+D10)&lt;0,ROUND(IFERROR((D10-C10)/C10*SIGN(C10),-1),4))))</f>
        <v>0</v>
      </c>
      <c r="F10" s="24"/>
      <c r="G10" s="14">
        <v>0</v>
      </c>
      <c r="H10" s="23">
        <f>IF((D10+G10)=0,0,IF((D10+G10)&gt;0,ROUND(IFERROR((G10-D10)/D10*SIGN(D10),1),4),IF((D10+G10)&lt;0,ROUND(IFERROR((G10-D10)/D10*SIGN(D10),-1),4))))</f>
        <v>0</v>
      </c>
      <c r="I10" s="15"/>
      <c r="J10" s="14">
        <v>0</v>
      </c>
      <c r="K10" s="23">
        <f>IF((G10+J10)=0,0,IF((G10+J10)&gt;0,ROUND(IFERROR((J10-G10)/G10*SIGN(G10),1),4),IF((G10+J10)&lt;0,ROUND(IFERROR((J10-G10)/G10*SIGN(G10),-1),4))))</f>
        <v>0</v>
      </c>
      <c r="L10" s="15"/>
      <c r="M10" s="14">
        <v>0</v>
      </c>
      <c r="N10" s="23">
        <f>IF((J10+M10)=0,0,IF((J10+M10)&gt;0,ROUND(IFERROR((M10-J10)/J10*SIGN(J10),1),4),IF((J10+M10)&lt;0,ROUND(IFERROR((M10-J10)/J10*SIGN(J10),-1),4))))</f>
        <v>0</v>
      </c>
      <c r="O10" s="15"/>
      <c r="P10" s="14">
        <v>0</v>
      </c>
      <c r="Q10" s="23">
        <f>IF((M10+P10)=0,0,IF((M10+P10)&gt;0,ROUND(IFERROR((P10-M10)/M10*SIGN(M10),1),4),IF((M10+P10)&lt;0,ROUND(IFERROR((P10-M10)/M10*SIGN(M10),-1),4))))</f>
        <v>0</v>
      </c>
    </row>
    <row r="11" spans="1:17" s="3" customFormat="1" ht="15.75" customHeight="1" x14ac:dyDescent="0.2">
      <c r="A11" s="12" t="s">
        <v>18</v>
      </c>
      <c r="B11" s="37"/>
      <c r="C11" s="14">
        <v>0</v>
      </c>
      <c r="D11" s="14">
        <v>0</v>
      </c>
      <c r="E11" s="23">
        <f>IF((C11+D11)=0,0,IF((C11+D11)&gt;0,ROUND(IFERROR((D11-C11)/C11*SIGN(C11),1),4),IF((C11+D11)&lt;0,ROUND(IFERROR((D11-C11)/C11*SIGN(C11),-1),4))))</f>
        <v>0</v>
      </c>
      <c r="F11" s="24"/>
      <c r="G11" s="14">
        <v>0</v>
      </c>
      <c r="H11" s="23">
        <f>IF((D11+G11)=0,0,IF((D11+G11)&gt;0,ROUND(IFERROR((G11-D11)/D11*SIGN(D11),1),4),IF((D11+G11)&lt;0,ROUND(IFERROR((G11-D11)/D11*SIGN(D11),-1),4))))</f>
        <v>0</v>
      </c>
      <c r="I11" s="15"/>
      <c r="J11" s="14">
        <v>0</v>
      </c>
      <c r="K11" s="23">
        <f>IF((G11+J11)=0,0,IF((G11+J11)&gt;0,ROUND(IFERROR((J11-G11)/G11*SIGN(G11),1),4),IF((G11+J11)&lt;0,ROUND(IFERROR((J11-G11)/G11*SIGN(G11),-1),4))))</f>
        <v>0</v>
      </c>
      <c r="L11" s="15"/>
      <c r="M11" s="14">
        <v>0</v>
      </c>
      <c r="N11" s="23">
        <f>IF((J11+M11)=0,0,IF((J11+M11)&gt;0,ROUND(IFERROR((M11-J11)/J11*SIGN(J11),1),4),IF((J11+M11)&lt;0,ROUND(IFERROR((M11-J11)/J11*SIGN(J11),-1),4))))</f>
        <v>0</v>
      </c>
      <c r="O11" s="15"/>
      <c r="P11" s="14">
        <v>0</v>
      </c>
      <c r="Q11" s="23">
        <f>IF((M11+P11)=0,0,IF((M11+P11)&gt;0,ROUND(IFERROR((P11-M11)/M11*SIGN(M11),1),4),IF((M11+P11)&lt;0,ROUND(IFERROR((P11-M11)/M11*SIGN(M11),-1),4))))</f>
        <v>0</v>
      </c>
    </row>
    <row r="12" spans="1:17" ht="15.75" customHeight="1" thickBot="1" x14ac:dyDescent="0.25">
      <c r="A12" s="18"/>
      <c r="B12" s="19" t="s">
        <v>9</v>
      </c>
      <c r="C12" s="20">
        <f>SUM(C9:C11)</f>
        <v>0</v>
      </c>
      <c r="D12" s="20">
        <f>SUM(D9:D11)</f>
        <v>0</v>
      </c>
      <c r="E12" s="35">
        <f>IF((C12+D12)=0,0,IF((C12+D12)&gt;0,ROUND(IFERROR((D12-C12)/C12*SIGN(C12),1),4),IF((C12+D12)&lt;0,ROUND(IFERROR((D12-C12)/C12*SIGN(C12),-1),4))))</f>
        <v>0</v>
      </c>
      <c r="F12" s="21"/>
      <c r="G12" s="20">
        <f>SUM(G9:G11)</f>
        <v>0</v>
      </c>
      <c r="H12" s="35">
        <f>IF((D12+G12)=0,0,IF((D12+G12)&gt;0,ROUND(IFERROR((G12-D12)/D12*SIGN(D12),1),4),IF((D12+G12)&lt;0,ROUND(IFERROR((G12-D12)/D12*SIGN(D12),-1),4))))</f>
        <v>0</v>
      </c>
      <c r="I12" s="21"/>
      <c r="J12" s="20">
        <f>SUM(J9:J11)</f>
        <v>0</v>
      </c>
      <c r="K12" s="35">
        <f>IF((G12+J12)=0,0,IF((G12+J12)&gt;0,ROUND(IFERROR((J12-G12)/G12*SIGN(G12),1),4),IF((G12+J12)&lt;0,ROUND(IFERROR((J12-G12)/G12*SIGN(G12),-1),4))))</f>
        <v>0</v>
      </c>
      <c r="L12" s="21"/>
      <c r="M12" s="20">
        <f>SUM(M9:M11)</f>
        <v>0</v>
      </c>
      <c r="N12" s="35">
        <f>IF((J12+M12)=0,0,IF((J12+M12)&gt;0,ROUND(IFERROR((M12-J12)/J12*SIGN(J12),1),4),IF((J12+M12)&lt;0,ROUND(IFERROR((M12-J12)/J12*SIGN(J12),-1),4))))</f>
        <v>0</v>
      </c>
      <c r="O12" s="21"/>
      <c r="P12" s="20">
        <f>SUM(P9:P11)</f>
        <v>0</v>
      </c>
      <c r="Q12" s="35">
        <f>IF((M12+P12)=0,0,IF((M12+P12)&gt;0,ROUND(IFERROR((P12-M12)/M12*SIGN(M12),1),4),IF((M12+P12)&lt;0,ROUND(IFERROR((P12-M12)/M12*SIGN(M12),-1),4))))</f>
        <v>0</v>
      </c>
    </row>
    <row r="13" spans="1:17" ht="15.75" customHeight="1" thickTop="1" x14ac:dyDescent="0.2">
      <c r="A13" s="8"/>
      <c r="B13" s="3"/>
      <c r="C13" s="16"/>
      <c r="D13" s="16"/>
      <c r="E13" s="22"/>
      <c r="F13" s="25"/>
      <c r="G13" s="16"/>
      <c r="H13" s="22"/>
      <c r="I13" s="25"/>
      <c r="J13" s="16"/>
      <c r="K13" s="22"/>
      <c r="L13" s="25"/>
      <c r="M13" s="16"/>
      <c r="N13" s="22"/>
      <c r="O13" s="25"/>
      <c r="P13" s="16"/>
      <c r="Q13" s="40"/>
    </row>
    <row r="14" spans="1:17" ht="15.75" customHeight="1" x14ac:dyDescent="0.2">
      <c r="A14" s="26" t="s">
        <v>10</v>
      </c>
      <c r="B14" s="27"/>
      <c r="C14" s="16"/>
      <c r="D14" s="16"/>
      <c r="E14" s="22"/>
      <c r="F14" s="25"/>
      <c r="G14" s="16"/>
      <c r="H14" s="22"/>
      <c r="I14" s="25"/>
      <c r="J14" s="16"/>
      <c r="K14" s="22"/>
      <c r="L14" s="25"/>
      <c r="M14" s="16"/>
      <c r="N14" s="22"/>
      <c r="O14" s="25"/>
      <c r="P14" s="16"/>
      <c r="Q14" s="40"/>
    </row>
    <row r="15" spans="1:17" ht="15.75" customHeight="1" x14ac:dyDescent="0.2">
      <c r="A15" s="41">
        <v>502056</v>
      </c>
      <c r="B15" s="29" t="s">
        <v>20</v>
      </c>
      <c r="C15" s="17">
        <v>120393.09</v>
      </c>
      <c r="D15" s="17">
        <v>151788.09</v>
      </c>
      <c r="E15" s="23">
        <f t="shared" ref="E15:E24" si="0">IF((C15+D15)=0,0,IF((C15+D15)&gt;0,ROUND(IFERROR((D15-C15)/C15*SIGN(C15),1),4),IF((C15+D15)&lt;0,ROUND(IFERROR((D15-C15)/C15*SIGN(C15),-1),4))))</f>
        <v>0.26079999999999998</v>
      </c>
      <c r="F15" s="30"/>
      <c r="G15" s="17">
        <v>121606.78</v>
      </c>
      <c r="H15" s="23">
        <f t="shared" ref="H15:H24" si="1">IF((D15+G15)=0,0,IF((D15+G15)&gt;0,ROUND(IFERROR((G15-D15)/D15*SIGN(D15),1),4),IF((D15+G15)&lt;0,ROUND(IFERROR((G15-D15)/D15*SIGN(D15),-1),4))))</f>
        <v>-0.1988</v>
      </c>
      <c r="I15" s="30"/>
      <c r="J15" s="17">
        <v>222841.81</v>
      </c>
      <c r="K15" s="23">
        <f t="shared" ref="K15:K24" si="2">IF((G15+J15)=0,0,IF((G15+J15)&gt;0,ROUND(IFERROR((J15-G15)/G15*SIGN(G15),1),4),IF((G15+J15)&lt;0,ROUND(IFERROR((J15-G15)/G15*SIGN(G15),-1),4))))</f>
        <v>0.83250000000000002</v>
      </c>
      <c r="L15" s="30"/>
      <c r="M15" s="17">
        <v>0</v>
      </c>
      <c r="N15" s="23">
        <f t="shared" ref="N15:N24" si="3">IF((J15+M15)=0,0,IF((J15+M15)&gt;0,ROUND(IFERROR((M15-J15)/J15*SIGN(J15),1),4),IF((J15+M15)&lt;0,ROUND(IFERROR((M15-J15)/J15*SIGN(J15),-1),4))))</f>
        <v>-1</v>
      </c>
      <c r="O15" s="30"/>
      <c r="P15" s="17">
        <v>0</v>
      </c>
      <c r="Q15" s="23">
        <f t="shared" ref="Q15:Q24" si="4">IF((M15+P15)=0,0,IF((M15+P15)&gt;0,ROUND(IFERROR((P15-M15)/M15*SIGN(M15),1),4),IF((M15+P15)&lt;0,ROUND(IFERROR((P15-M15)/M15*SIGN(M15),-1),4))))</f>
        <v>0</v>
      </c>
    </row>
    <row r="16" spans="1:17" ht="15.75" customHeight="1" x14ac:dyDescent="0.2">
      <c r="A16" s="41">
        <v>512055</v>
      </c>
      <c r="B16" s="29" t="s">
        <v>21</v>
      </c>
      <c r="C16" s="17">
        <v>89241.81</v>
      </c>
      <c r="D16" s="17">
        <v>21642.55</v>
      </c>
      <c r="E16" s="23">
        <f t="shared" si="0"/>
        <v>-0.75749999999999995</v>
      </c>
      <c r="F16" s="30"/>
      <c r="G16" s="17">
        <v>31383.89</v>
      </c>
      <c r="H16" s="23">
        <f t="shared" si="1"/>
        <v>0.4501</v>
      </c>
      <c r="I16" s="30"/>
      <c r="J16" s="17">
        <v>21596.09</v>
      </c>
      <c r="K16" s="23">
        <f t="shared" si="2"/>
        <v>-0.31190000000000001</v>
      </c>
      <c r="L16" s="30"/>
      <c r="M16" s="17">
        <v>49903.15</v>
      </c>
      <c r="N16" s="23">
        <f t="shared" si="3"/>
        <v>1.3107</v>
      </c>
      <c r="O16" s="30"/>
      <c r="P16" s="17">
        <v>47501.94</v>
      </c>
      <c r="Q16" s="23">
        <f t="shared" si="4"/>
        <v>-4.8099999999999997E-2</v>
      </c>
    </row>
    <row r="17" spans="1:17" ht="15.75" customHeight="1" x14ac:dyDescent="0.2">
      <c r="A17" s="41">
        <v>506159</v>
      </c>
      <c r="B17" s="29" t="s">
        <v>12</v>
      </c>
      <c r="C17" s="17">
        <v>12493.960000000001</v>
      </c>
      <c r="D17" s="17">
        <v>7843.6599999999989</v>
      </c>
      <c r="E17" s="23">
        <f t="shared" si="0"/>
        <v>-0.37219999999999998</v>
      </c>
      <c r="F17" s="30"/>
      <c r="G17" s="17">
        <v>22840.269999999997</v>
      </c>
      <c r="H17" s="23">
        <f t="shared" si="1"/>
        <v>1.9118999999999999</v>
      </c>
      <c r="I17" s="30"/>
      <c r="J17" s="17">
        <v>8988.4000000000015</v>
      </c>
      <c r="K17" s="23">
        <f t="shared" si="2"/>
        <v>-0.60650000000000004</v>
      </c>
      <c r="L17" s="30"/>
      <c r="M17" s="17">
        <v>15810.23</v>
      </c>
      <c r="N17" s="23">
        <f t="shared" si="3"/>
        <v>0.75900000000000001</v>
      </c>
      <c r="O17" s="30"/>
      <c r="P17" s="17">
        <v>8812.98</v>
      </c>
      <c r="Q17" s="23">
        <f t="shared" si="4"/>
        <v>-0.44259999999999999</v>
      </c>
    </row>
    <row r="18" spans="1:17" ht="15.75" customHeight="1" x14ac:dyDescent="0.2">
      <c r="A18" s="41">
        <v>506152</v>
      </c>
      <c r="B18" s="31" t="s">
        <v>13</v>
      </c>
      <c r="C18" s="17">
        <v>126929.65000000001</v>
      </c>
      <c r="D18" s="17">
        <v>171700.03000000003</v>
      </c>
      <c r="E18" s="23">
        <f t="shared" si="0"/>
        <v>0.35270000000000001</v>
      </c>
      <c r="F18" s="30"/>
      <c r="G18" s="17">
        <v>198122.02</v>
      </c>
      <c r="H18" s="23">
        <f t="shared" si="1"/>
        <v>0.15390000000000001</v>
      </c>
      <c r="I18" s="30"/>
      <c r="J18" s="17">
        <v>271868.21999999997</v>
      </c>
      <c r="K18" s="23">
        <f t="shared" si="2"/>
        <v>0.37219999999999998</v>
      </c>
      <c r="L18" s="30"/>
      <c r="M18" s="17">
        <v>255782.6</v>
      </c>
      <c r="N18" s="23">
        <f t="shared" si="3"/>
        <v>-5.9200000000000003E-2</v>
      </c>
      <c r="O18" s="30"/>
      <c r="P18" s="17">
        <v>300801.57</v>
      </c>
      <c r="Q18" s="23">
        <f t="shared" si="4"/>
        <v>0.17599999999999999</v>
      </c>
    </row>
    <row r="19" spans="1:17" ht="15.75" customHeight="1" x14ac:dyDescent="0.2">
      <c r="A19" s="41">
        <v>512152</v>
      </c>
      <c r="B19" s="29" t="s">
        <v>14</v>
      </c>
      <c r="C19" s="17">
        <v>25451.39</v>
      </c>
      <c r="D19" s="17">
        <v>30029.67</v>
      </c>
      <c r="E19" s="23">
        <f t="shared" si="0"/>
        <v>0.1799</v>
      </c>
      <c r="F19" s="30"/>
      <c r="G19" s="17">
        <v>44769.78</v>
      </c>
      <c r="H19" s="23">
        <f t="shared" si="1"/>
        <v>0.4909</v>
      </c>
      <c r="I19" s="30"/>
      <c r="J19" s="17">
        <v>44490.049999999996</v>
      </c>
      <c r="K19" s="23">
        <f t="shared" si="2"/>
        <v>-6.1999999999999998E-3</v>
      </c>
      <c r="L19" s="30"/>
      <c r="M19" s="17">
        <v>44356.51</v>
      </c>
      <c r="N19" s="23">
        <f t="shared" si="3"/>
        <v>-3.0000000000000001E-3</v>
      </c>
      <c r="O19" s="30"/>
      <c r="P19" s="17">
        <v>52746.22</v>
      </c>
      <c r="Q19" s="23">
        <f t="shared" si="4"/>
        <v>0.18909999999999999</v>
      </c>
    </row>
    <row r="20" spans="1:17" ht="15.75" customHeight="1" x14ac:dyDescent="0.2">
      <c r="A20" s="41">
        <v>506156</v>
      </c>
      <c r="B20" s="31" t="s">
        <v>15</v>
      </c>
      <c r="C20" s="17">
        <v>0</v>
      </c>
      <c r="D20" s="17">
        <v>0</v>
      </c>
      <c r="E20" s="23">
        <f t="shared" si="0"/>
        <v>0</v>
      </c>
      <c r="F20" s="30"/>
      <c r="G20" s="17">
        <v>0</v>
      </c>
      <c r="H20" s="23">
        <f t="shared" si="1"/>
        <v>0</v>
      </c>
      <c r="I20" s="30"/>
      <c r="J20" s="17">
        <v>0</v>
      </c>
      <c r="K20" s="23">
        <f t="shared" si="2"/>
        <v>0</v>
      </c>
      <c r="L20" s="30"/>
      <c r="M20" s="17">
        <v>20331.23</v>
      </c>
      <c r="N20" s="23">
        <f t="shared" si="3"/>
        <v>1</v>
      </c>
      <c r="O20" s="30"/>
      <c r="P20" s="17">
        <v>-26269.360000000001</v>
      </c>
      <c r="Q20" s="23">
        <f t="shared" si="4"/>
        <v>-2.2921</v>
      </c>
    </row>
    <row r="21" spans="1:17" ht="15.75" customHeight="1" x14ac:dyDescent="0.2">
      <c r="A21" s="41">
        <v>512156</v>
      </c>
      <c r="B21" s="31" t="s">
        <v>16</v>
      </c>
      <c r="C21" s="17">
        <v>11284.23</v>
      </c>
      <c r="D21" s="17">
        <v>4977.4399999999996</v>
      </c>
      <c r="E21" s="23">
        <f t="shared" si="0"/>
        <v>-0.55889999999999995</v>
      </c>
      <c r="F21" s="30"/>
      <c r="G21" s="17">
        <v>6327.8</v>
      </c>
      <c r="H21" s="23">
        <f t="shared" si="1"/>
        <v>0.27129999999999999</v>
      </c>
      <c r="I21" s="30"/>
      <c r="J21" s="17">
        <v>18695.38</v>
      </c>
      <c r="K21" s="23">
        <f t="shared" si="2"/>
        <v>1.9544999999999999</v>
      </c>
      <c r="L21" s="30"/>
      <c r="M21" s="17">
        <v>10350.5</v>
      </c>
      <c r="N21" s="23">
        <f t="shared" si="3"/>
        <v>-0.44640000000000002</v>
      </c>
      <c r="O21" s="30"/>
      <c r="P21" s="17">
        <v>594.42999999999995</v>
      </c>
      <c r="Q21" s="23">
        <f t="shared" si="4"/>
        <v>-0.94259999999999999</v>
      </c>
    </row>
    <row r="22" spans="1:17" ht="15.75" customHeight="1" x14ac:dyDescent="0.2">
      <c r="A22" s="41">
        <v>506151</v>
      </c>
      <c r="B22" s="29" t="s">
        <v>17</v>
      </c>
      <c r="C22" s="17">
        <v>0</v>
      </c>
      <c r="D22" s="17">
        <v>0</v>
      </c>
      <c r="E22" s="23">
        <f t="shared" si="0"/>
        <v>0</v>
      </c>
      <c r="F22" s="30"/>
      <c r="G22" s="17">
        <v>29256</v>
      </c>
      <c r="H22" s="23">
        <f t="shared" si="1"/>
        <v>1</v>
      </c>
      <c r="I22" s="30"/>
      <c r="J22" s="17">
        <v>0</v>
      </c>
      <c r="K22" s="23">
        <f t="shared" si="2"/>
        <v>-1</v>
      </c>
      <c r="L22" s="30"/>
      <c r="M22" s="17">
        <v>-29256</v>
      </c>
      <c r="N22" s="23">
        <f t="shared" si="3"/>
        <v>-1</v>
      </c>
      <c r="O22" s="30"/>
      <c r="P22" s="17">
        <v>0</v>
      </c>
      <c r="Q22" s="23">
        <f t="shared" si="4"/>
        <v>1</v>
      </c>
    </row>
    <row r="23" spans="1:17" ht="15.75" customHeight="1" x14ac:dyDescent="0.2">
      <c r="A23" s="28" t="s">
        <v>19</v>
      </c>
      <c r="B23" s="32"/>
      <c r="C23" s="17">
        <v>-202659.68</v>
      </c>
      <c r="D23" s="17">
        <v>-202659.68</v>
      </c>
      <c r="E23" s="23">
        <f t="shared" si="0"/>
        <v>0</v>
      </c>
      <c r="F23" s="30"/>
      <c r="G23" s="17">
        <v>-202659.68</v>
      </c>
      <c r="H23" s="23">
        <f t="shared" si="1"/>
        <v>0</v>
      </c>
      <c r="I23" s="30"/>
      <c r="J23" s="17">
        <v>-202659.68</v>
      </c>
      <c r="K23" s="23">
        <f t="shared" si="2"/>
        <v>0</v>
      </c>
      <c r="L23" s="30"/>
      <c r="M23" s="17">
        <v>0</v>
      </c>
      <c r="N23" s="23">
        <f t="shared" si="3"/>
        <v>1</v>
      </c>
      <c r="O23" s="30"/>
      <c r="P23" s="17">
        <v>0</v>
      </c>
      <c r="Q23" s="23">
        <f t="shared" si="4"/>
        <v>0</v>
      </c>
    </row>
    <row r="24" spans="1:17" ht="15.75" customHeight="1" thickBot="1" x14ac:dyDescent="0.25">
      <c r="A24" s="33"/>
      <c r="B24" s="34" t="s">
        <v>11</v>
      </c>
      <c r="C24" s="20">
        <f>SUM(C15:C23)</f>
        <v>183134.45</v>
      </c>
      <c r="D24" s="20">
        <f>SUM(D15:D23)</f>
        <v>185321.76</v>
      </c>
      <c r="E24" s="35">
        <f t="shared" si="0"/>
        <v>1.1900000000000001E-2</v>
      </c>
      <c r="F24" s="21"/>
      <c r="G24" s="20">
        <f>SUM(G15:G23)</f>
        <v>251646.86</v>
      </c>
      <c r="H24" s="35">
        <f t="shared" si="1"/>
        <v>0.3579</v>
      </c>
      <c r="I24" s="21"/>
      <c r="J24" s="20">
        <f>SUM(J15:J23)</f>
        <v>385820.27000000008</v>
      </c>
      <c r="K24" s="35">
        <f t="shared" si="2"/>
        <v>0.53320000000000001</v>
      </c>
      <c r="L24" s="21"/>
      <c r="M24" s="20">
        <f>SUM(M15:M23)</f>
        <v>367278.22</v>
      </c>
      <c r="N24" s="35">
        <f t="shared" si="3"/>
        <v>-4.8099999999999997E-2</v>
      </c>
      <c r="O24" s="21"/>
      <c r="P24" s="20">
        <f>SUM(P15:P23)</f>
        <v>384187.77999999997</v>
      </c>
      <c r="Q24" s="35">
        <f t="shared" si="4"/>
        <v>4.5999999999999999E-2</v>
      </c>
    </row>
    <row r="25" spans="1:17" ht="15.75" customHeight="1" thickTop="1" x14ac:dyDescent="0.2"/>
    <row r="26" spans="1:17" ht="15.75" customHeight="1" x14ac:dyDescent="0.2"/>
    <row r="27" spans="1:17" ht="15.75" customHeight="1" x14ac:dyDescent="0.2"/>
    <row r="28" spans="1:17" ht="15.75" customHeight="1" x14ac:dyDescent="0.2"/>
  </sheetData>
  <mergeCells count="3">
    <mergeCell ref="A1:Q1"/>
    <mergeCell ref="A2:Q2"/>
    <mergeCell ref="A3:Q3"/>
  </mergeCells>
  <conditionalFormatting sqref="E9">
    <cfRule type="cellIs" dxfId="179" priority="1008" operator="greaterThan">
      <formula>0.1</formula>
    </cfRule>
  </conditionalFormatting>
  <conditionalFormatting sqref="E9">
    <cfRule type="cellIs" dxfId="178" priority="1007" operator="lessThan">
      <formula>-0.1</formula>
    </cfRule>
  </conditionalFormatting>
  <conditionalFormatting sqref="E10">
    <cfRule type="cellIs" dxfId="177" priority="138" operator="greaterThan">
      <formula>0.1</formula>
    </cfRule>
  </conditionalFormatting>
  <conditionalFormatting sqref="E10">
    <cfRule type="cellIs" dxfId="176" priority="137" operator="lessThan">
      <formula>-0.1</formula>
    </cfRule>
  </conditionalFormatting>
  <conditionalFormatting sqref="E11">
    <cfRule type="cellIs" dxfId="175" priority="136" operator="greaterThan">
      <formula>0.1</formula>
    </cfRule>
  </conditionalFormatting>
  <conditionalFormatting sqref="E11">
    <cfRule type="cellIs" dxfId="174" priority="135" operator="lessThan">
      <formula>-0.1</formula>
    </cfRule>
  </conditionalFormatting>
  <conditionalFormatting sqref="E12">
    <cfRule type="cellIs" dxfId="173" priority="134" operator="greaterThan">
      <formula>0.1</formula>
    </cfRule>
  </conditionalFormatting>
  <conditionalFormatting sqref="E12">
    <cfRule type="cellIs" dxfId="172" priority="133" operator="lessThan">
      <formula>-0.1</formula>
    </cfRule>
  </conditionalFormatting>
  <conditionalFormatting sqref="H9">
    <cfRule type="cellIs" dxfId="171" priority="112" operator="greaterThan">
      <formula>0.1</formula>
    </cfRule>
  </conditionalFormatting>
  <conditionalFormatting sqref="H9">
    <cfRule type="cellIs" dxfId="170" priority="111" operator="lessThan">
      <formula>-0.1</formula>
    </cfRule>
  </conditionalFormatting>
  <conditionalFormatting sqref="H10">
    <cfRule type="cellIs" dxfId="169" priority="110" operator="greaterThan">
      <formula>0.1</formula>
    </cfRule>
  </conditionalFormatting>
  <conditionalFormatting sqref="H10">
    <cfRule type="cellIs" dxfId="168" priority="109" operator="lessThan">
      <formula>-0.1</formula>
    </cfRule>
  </conditionalFormatting>
  <conditionalFormatting sqref="H11">
    <cfRule type="cellIs" dxfId="167" priority="108" operator="greaterThan">
      <formula>0.1</formula>
    </cfRule>
  </conditionalFormatting>
  <conditionalFormatting sqref="H11">
    <cfRule type="cellIs" dxfId="166" priority="107" operator="lessThan">
      <formula>-0.1</formula>
    </cfRule>
  </conditionalFormatting>
  <conditionalFormatting sqref="H12">
    <cfRule type="cellIs" dxfId="165" priority="106" operator="greaterThan">
      <formula>0.1</formula>
    </cfRule>
  </conditionalFormatting>
  <conditionalFormatting sqref="H12">
    <cfRule type="cellIs" dxfId="164" priority="105" operator="lessThan">
      <formula>-0.1</formula>
    </cfRule>
  </conditionalFormatting>
  <conditionalFormatting sqref="K12">
    <cfRule type="cellIs" dxfId="163" priority="78" operator="greaterThan">
      <formula>0.1</formula>
    </cfRule>
  </conditionalFormatting>
  <conditionalFormatting sqref="K12">
    <cfRule type="cellIs" dxfId="162" priority="77" operator="lessThan">
      <formula>-0.1</formula>
    </cfRule>
  </conditionalFormatting>
  <conditionalFormatting sqref="N12">
    <cfRule type="cellIs" dxfId="161" priority="76" operator="greaterThan">
      <formula>0.1</formula>
    </cfRule>
  </conditionalFormatting>
  <conditionalFormatting sqref="N12">
    <cfRule type="cellIs" dxfId="160" priority="75" operator="lessThan">
      <formula>-0.1</formula>
    </cfRule>
  </conditionalFormatting>
  <conditionalFormatting sqref="Q12">
    <cfRule type="cellIs" dxfId="159" priority="74" operator="greaterThan">
      <formula>0.1</formula>
    </cfRule>
  </conditionalFormatting>
  <conditionalFormatting sqref="Q12">
    <cfRule type="cellIs" dxfId="158" priority="73" operator="lessThan">
      <formula>-0.1</formula>
    </cfRule>
  </conditionalFormatting>
  <conditionalFormatting sqref="K9">
    <cfRule type="cellIs" dxfId="157" priority="72" operator="greaterThan">
      <formula>0.1</formula>
    </cfRule>
  </conditionalFormatting>
  <conditionalFormatting sqref="K9">
    <cfRule type="cellIs" dxfId="156" priority="71" operator="lessThan">
      <formula>-0.1</formula>
    </cfRule>
  </conditionalFormatting>
  <conditionalFormatting sqref="K10">
    <cfRule type="cellIs" dxfId="155" priority="70" operator="greaterThan">
      <formula>0.1</formula>
    </cfRule>
  </conditionalFormatting>
  <conditionalFormatting sqref="K10">
    <cfRule type="cellIs" dxfId="154" priority="69" operator="lessThan">
      <formula>-0.1</formula>
    </cfRule>
  </conditionalFormatting>
  <conditionalFormatting sqref="K11">
    <cfRule type="cellIs" dxfId="153" priority="68" operator="greaterThan">
      <formula>0.1</formula>
    </cfRule>
  </conditionalFormatting>
  <conditionalFormatting sqref="K11">
    <cfRule type="cellIs" dxfId="152" priority="67" operator="lessThan">
      <formula>-0.1</formula>
    </cfRule>
  </conditionalFormatting>
  <conditionalFormatting sqref="N11">
    <cfRule type="cellIs" dxfId="151" priority="66" operator="greaterThan">
      <formula>0.1</formula>
    </cfRule>
  </conditionalFormatting>
  <conditionalFormatting sqref="N11">
    <cfRule type="cellIs" dxfId="150" priority="65" operator="lessThan">
      <formula>-0.1</formula>
    </cfRule>
  </conditionalFormatting>
  <conditionalFormatting sqref="N10">
    <cfRule type="cellIs" dxfId="149" priority="64" operator="greaterThan">
      <formula>0.1</formula>
    </cfRule>
  </conditionalFormatting>
  <conditionalFormatting sqref="N10">
    <cfRule type="cellIs" dxfId="148" priority="63" operator="lessThan">
      <formula>-0.1</formula>
    </cfRule>
  </conditionalFormatting>
  <conditionalFormatting sqref="N9">
    <cfRule type="cellIs" dxfId="147" priority="62" operator="greaterThan">
      <formula>0.1</formula>
    </cfRule>
  </conditionalFormatting>
  <conditionalFormatting sqref="N9">
    <cfRule type="cellIs" dxfId="146" priority="61" operator="lessThan">
      <formula>-0.1</formula>
    </cfRule>
  </conditionalFormatting>
  <conditionalFormatting sqref="Q9">
    <cfRule type="cellIs" dxfId="145" priority="60" operator="greaterThan">
      <formula>0.1</formula>
    </cfRule>
  </conditionalFormatting>
  <conditionalFormatting sqref="Q9">
    <cfRule type="cellIs" dxfId="144" priority="59" operator="lessThan">
      <formula>-0.1</formula>
    </cfRule>
  </conditionalFormatting>
  <conditionalFormatting sqref="Q10">
    <cfRule type="cellIs" dxfId="143" priority="58" operator="greaterThan">
      <formula>0.1</formula>
    </cfRule>
  </conditionalFormatting>
  <conditionalFormatting sqref="Q10">
    <cfRule type="cellIs" dxfId="142" priority="57" operator="lessThan">
      <formula>-0.1</formula>
    </cfRule>
  </conditionalFormatting>
  <conditionalFormatting sqref="Q11">
    <cfRule type="cellIs" dxfId="141" priority="56" operator="greaterThan">
      <formula>0.1</formula>
    </cfRule>
  </conditionalFormatting>
  <conditionalFormatting sqref="Q11">
    <cfRule type="cellIs" dxfId="140" priority="55" operator="lessThan">
      <formula>-0.1</formula>
    </cfRule>
  </conditionalFormatting>
  <printOptions horizontalCentered="1"/>
  <pageMargins left="0.5" right="0.5" top="1" bottom="0.75" header="0.3" footer="0.3"/>
  <pageSetup scale="72" orientation="landscape" r:id="rId1"/>
  <headerFooter>
    <oddFooter>&amp;RAttachment to Response to Question No. 4
Page &amp;P of &amp;N
Garrett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LG&amp;E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2016-01-08T18:14:52Z</dcterms:created>
  <dcterms:modified xsi:type="dcterms:W3CDTF">2016-01-08T18:19:15Z</dcterms:modified>
</cp:coreProperties>
</file>