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Staff DR 1.3 - Support Workpapers\"/>
    </mc:Choice>
  </mc:AlternateContent>
  <bookViews>
    <workbookView xWindow="120" yWindow="75" windowWidth="24915" windowHeight="12075"/>
  </bookViews>
  <sheets>
    <sheet name="For Filing" sheetId="3" r:id="rId1"/>
    <sheet name="Cost of Debt" sheetId="1" r:id="rId2"/>
    <sheet name="Cap." sheetId="2" r:id="rId3"/>
  </sheets>
  <calcPr calcId="152511" calcMode="manual"/>
</workbook>
</file>

<file path=xl/calcChain.xml><?xml version="1.0" encoding="utf-8"?>
<calcChain xmlns="http://schemas.openxmlformats.org/spreadsheetml/2006/main">
  <c r="C3" i="3" l="1"/>
  <c r="C5" i="3" s="1"/>
  <c r="D5" i="3" s="1"/>
  <c r="D3" i="3" l="1"/>
  <c r="D4" i="3"/>
  <c r="D11" i="3" s="1"/>
  <c r="D7" i="3" l="1"/>
  <c r="D10" i="3" s="1"/>
  <c r="D12" i="3" s="1"/>
</calcChain>
</file>

<file path=xl/sharedStrings.xml><?xml version="1.0" encoding="utf-8"?>
<sst xmlns="http://schemas.openxmlformats.org/spreadsheetml/2006/main" count="42" uniqueCount="40">
  <si>
    <t>Debt</t>
  </si>
  <si>
    <t>Annual Interest</t>
  </si>
  <si>
    <t>Amortization</t>
  </si>
  <si>
    <t>Annual Expense</t>
  </si>
  <si>
    <t>Implied Interest Rate</t>
  </si>
  <si>
    <t xml:space="preserve">LT </t>
  </si>
  <si>
    <t>ST</t>
  </si>
  <si>
    <t>TOTAL</t>
  </si>
  <si>
    <t>UTILITIES, INC. AND SUBSIDIARY COMPANIES</t>
  </si>
  <si>
    <t>CONSOLIDATED STATEMENTS OF CAPITALIZATION</t>
  </si>
  <si>
    <t>Unaudited</t>
  </si>
  <si>
    <t>June 30,</t>
  </si>
  <si>
    <t>December 31,</t>
  </si>
  <si>
    <t>COMMON SHAREHOLDERS' EQUITY:</t>
  </si>
  <si>
    <t xml:space="preserve">  Common shares, $.10 par value; authorized</t>
  </si>
  <si>
    <t xml:space="preserve">    and issued 1,000 shares</t>
  </si>
  <si>
    <t xml:space="preserve">  Paid-in capital</t>
  </si>
  <si>
    <t xml:space="preserve">  Retained earnings</t>
  </si>
  <si>
    <t xml:space="preserve">    TOTAL COMMON SHAREHOLDERS' EQUITY</t>
  </si>
  <si>
    <t xml:space="preserve"> </t>
  </si>
  <si>
    <t>LONG-TERM DEBT:</t>
  </si>
  <si>
    <t xml:space="preserve">  Collateral trust notes-</t>
  </si>
  <si>
    <t xml:space="preserve">    6.58%, $9,000,000 due in annual installments</t>
  </si>
  <si>
    <t xml:space="preserve">      beginning in 2017 through 2035</t>
  </si>
  <si>
    <t xml:space="preserve">       TOTAL LONG-TERM DEBT</t>
  </si>
  <si>
    <t xml:space="preserve">       Less-Current maturities </t>
  </si>
  <si>
    <t xml:space="preserve">       TOTAL LONG-TERM DEBT, NET</t>
  </si>
  <si>
    <t xml:space="preserve">          CAPITALIZATION, exclusive of short-term financing</t>
  </si>
  <si>
    <t>The accompanying notes to consolidated financial statements</t>
  </si>
  <si>
    <t xml:space="preserve">    are an integral part of these statements.</t>
  </si>
  <si>
    <t>Equity</t>
  </si>
  <si>
    <t>Int Expense</t>
  </si>
  <si>
    <t>ROE</t>
  </si>
  <si>
    <t>Total Cap</t>
  </si>
  <si>
    <t>Total</t>
  </si>
  <si>
    <t>Weight</t>
  </si>
  <si>
    <t>WCOD</t>
  </si>
  <si>
    <t>WCOE</t>
  </si>
  <si>
    <t>WACC</t>
  </si>
  <si>
    <t>AT JUNE 30,2015 AND DECEMBER 31,2014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</si>
</sst>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 &quot;;\(#,##0\)"/>
    <numFmt numFmtId="165" formatCode="#,##0\ ;\(#,##0\)"/>
    <numFmt numFmtId="166" formatCode="&quot;$&quot;&quot; &quot;#,##0&quot; &quot;;\(&quot;$&quot;#,##0\)"/>
    <numFmt numFmtId="167" formatCode="_(&quot;$&quot;* #,##0_);_(&quot;$&quot;* \(#,##0\);_(&quot;$&quot;* &quot;-&quot;??_);_(@_)"/>
    <numFmt numFmtId="168" formatCode="_(* #,##0_);_(* \(#,##0\);_(* &quot;-&quot;??_);_(@_)"/>
    <numFmt numFmtId="169" formatCode="m/d/yy\ \ 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Courier"/>
      <family val="3"/>
    </font>
    <font>
      <sz val="10"/>
      <name val="Courier"/>
      <family val="3"/>
    </font>
    <font>
      <sz val="9"/>
      <name val="Courier"/>
      <family val="3"/>
    </font>
    <font>
      <i/>
      <sz val="9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4">
    <xf numFmtId="0" fontId="0" fillId="0" borderId="0" xfId="0"/>
    <xf numFmtId="3" fontId="0" fillId="0" borderId="0" xfId="0" applyNumberFormat="1"/>
    <xf numFmtId="3" fontId="0" fillId="0" borderId="0" xfId="1" applyNumberFormat="1" applyFont="1"/>
    <xf numFmtId="10" fontId="0" fillId="0" borderId="0" xfId="3" applyNumberFormat="1" applyFont="1"/>
    <xf numFmtId="0" fontId="3" fillId="0" borderId="1" xfId="5"/>
    <xf numFmtId="3" fontId="3" fillId="0" borderId="1" xfId="5" applyNumberFormat="1"/>
    <xf numFmtId="10" fontId="3" fillId="0" borderId="1" xfId="3" applyNumberFormat="1" applyFont="1" applyBorder="1"/>
    <xf numFmtId="164" fontId="5" fillId="0" borderId="0" xfId="0" applyNumberFormat="1" applyFont="1"/>
    <xf numFmtId="164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center"/>
    </xf>
    <xf numFmtId="42" fontId="5" fillId="0" borderId="0" xfId="0" applyNumberFormat="1" applyFont="1" applyFill="1"/>
    <xf numFmtId="0" fontId="5" fillId="0" borderId="0" xfId="0" applyFont="1" applyFill="1"/>
    <xf numFmtId="42" fontId="5" fillId="0" borderId="3" xfId="0" applyNumberFormat="1" applyFont="1" applyFill="1" applyBorder="1"/>
    <xf numFmtId="166" fontId="5" fillId="0" borderId="0" xfId="0" applyNumberFormat="1" applyFont="1" applyFill="1"/>
    <xf numFmtId="10" fontId="5" fillId="0" borderId="0" xfId="3" applyNumberFormat="1" applyFont="1"/>
    <xf numFmtId="167" fontId="5" fillId="0" borderId="0" xfId="2" applyNumberFormat="1" applyFont="1" applyFill="1" applyAlignment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168" fontId="5" fillId="0" borderId="2" xfId="1" applyNumberFormat="1" applyFont="1" applyFill="1" applyBorder="1"/>
    <xf numFmtId="168" fontId="5" fillId="0" borderId="0" xfId="1" applyNumberFormat="1" applyFont="1" applyFill="1"/>
    <xf numFmtId="42" fontId="5" fillId="0" borderId="2" xfId="0" applyNumberFormat="1" applyFont="1" applyFill="1" applyBorder="1"/>
    <xf numFmtId="42" fontId="5" fillId="0" borderId="4" xfId="0" applyNumberFormat="1" applyFont="1" applyFill="1" applyBorder="1"/>
    <xf numFmtId="164" fontId="7" fillId="0" borderId="0" xfId="0" applyNumberFormat="1" applyFont="1" applyFill="1"/>
    <xf numFmtId="169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Border="1"/>
    <xf numFmtId="167" fontId="5" fillId="2" borderId="0" xfId="2" applyNumberFormat="1" applyFont="1" applyFill="1" applyBorder="1"/>
    <xf numFmtId="168" fontId="5" fillId="2" borderId="0" xfId="1" applyNumberFormat="1" applyFont="1" applyFill="1" applyBorder="1"/>
    <xf numFmtId="42" fontId="0" fillId="0" borderId="0" xfId="0" applyNumberFormat="1"/>
    <xf numFmtId="42" fontId="3" fillId="0" borderId="1" xfId="5" applyNumberFormat="1"/>
    <xf numFmtId="10" fontId="0" fillId="0" borderId="0" xfId="0" applyNumberFormat="1"/>
    <xf numFmtId="0" fontId="2" fillId="0" borderId="0" xfId="4" applyAlignment="1">
      <alignment horizontal="center"/>
    </xf>
    <xf numFmtId="164" fontId="4" fillId="0" borderId="0" xfId="0" applyNumberFormat="1" applyFont="1" applyFill="1" applyAlignment="1" applyProtection="1">
      <protection locked="0"/>
    </xf>
    <xf numFmtId="164" fontId="4" fillId="0" borderId="0" xfId="0" applyNumberFormat="1" applyFont="1" applyFill="1" applyAlignment="1"/>
  </cellXfs>
  <cellStyles count="6">
    <cellStyle name="Comma" xfId="1" builtinId="3"/>
    <cellStyle name="Currency" xfId="2" builtinId="4"/>
    <cellStyle name="Heading 4" xfId="4" builtinId="19"/>
    <cellStyle name="Normal" xfId="0" builtinId="0"/>
    <cellStyle name="Percent" xfId="3" builtinId="5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tabSelected="1" workbookViewId="0"/>
  </sheetViews>
  <sheetFormatPr defaultRowHeight="15" x14ac:dyDescent="0.25"/>
  <cols>
    <col min="2" max="2" width="11.28515625" bestFit="1" customWidth="1"/>
    <col min="3" max="3" width="13.7109375" bestFit="1" customWidth="1"/>
    <col min="4" max="4" width="20.42578125" bestFit="1" customWidth="1"/>
  </cols>
  <sheetData>
    <row r="2" spans="2:4" x14ac:dyDescent="0.25">
      <c r="C2" s="41" t="s">
        <v>34</v>
      </c>
      <c r="D2" s="41" t="s">
        <v>35</v>
      </c>
    </row>
    <row r="3" spans="2:4" x14ac:dyDescent="0.25">
      <c r="B3" t="s">
        <v>30</v>
      </c>
      <c r="C3" s="38">
        <f>Cap.!C18</f>
        <v>190277637.00999999</v>
      </c>
      <c r="D3" s="3">
        <f>C3/$C$5</f>
        <v>0.51387828480946374</v>
      </c>
    </row>
    <row r="4" spans="2:4" x14ac:dyDescent="0.25">
      <c r="B4" t="s">
        <v>0</v>
      </c>
      <c r="C4" s="38">
        <v>180000000</v>
      </c>
      <c r="D4" s="3">
        <f t="shared" ref="D4:D5" si="0">C4/$C$5</f>
        <v>0.48612171519053632</v>
      </c>
    </row>
    <row r="5" spans="2:4" ht="15.75" thickBot="1" x14ac:dyDescent="0.3">
      <c r="B5" s="4" t="s">
        <v>33</v>
      </c>
      <c r="C5" s="39">
        <f>SUM(C3:C4)</f>
        <v>370277637.00999999</v>
      </c>
      <c r="D5" s="6">
        <f t="shared" si="0"/>
        <v>1</v>
      </c>
    </row>
    <row r="6" spans="2:4" ht="15.75" thickTop="1" x14ac:dyDescent="0.25"/>
    <row r="7" spans="2:4" x14ac:dyDescent="0.25">
      <c r="B7" t="s">
        <v>32</v>
      </c>
      <c r="D7" s="3">
        <f>(7.13+(1.61/D3))/100</f>
        <v>0.10263037623095822</v>
      </c>
    </row>
    <row r="8" spans="2:4" x14ac:dyDescent="0.25">
      <c r="B8" t="s">
        <v>31</v>
      </c>
      <c r="D8" s="40">
        <v>6.6000000000000003E-2</v>
      </c>
    </row>
    <row r="9" spans="2:4" x14ac:dyDescent="0.25">
      <c r="D9" s="40"/>
    </row>
    <row r="10" spans="2:4" x14ac:dyDescent="0.25">
      <c r="B10" t="s">
        <v>36</v>
      </c>
      <c r="D10" s="3">
        <f>D3*D7</f>
        <v>5.2739521706914767E-2</v>
      </c>
    </row>
    <row r="11" spans="2:4" x14ac:dyDescent="0.25">
      <c r="B11" t="s">
        <v>37</v>
      </c>
      <c r="D11" s="3">
        <f>D4*D8</f>
        <v>3.2084033202575399E-2</v>
      </c>
    </row>
    <row r="12" spans="2:4" x14ac:dyDescent="0.25">
      <c r="B12" t="s">
        <v>38</v>
      </c>
      <c r="D12" s="40">
        <f>SUM(D10:D11)</f>
        <v>8.4823554909490173E-2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showGridLines="0" workbookViewId="0">
      <selection activeCell="C4" sqref="C4"/>
    </sheetView>
  </sheetViews>
  <sheetFormatPr defaultRowHeight="15" x14ac:dyDescent="0.25"/>
  <cols>
    <col min="3" max="3" width="13.42578125" bestFit="1" customWidth="1"/>
    <col min="4" max="4" width="14.85546875" bestFit="1" customWidth="1"/>
    <col min="5" max="5" width="12.5703125" bestFit="1" customWidth="1"/>
    <col min="6" max="6" width="15.28515625" bestFit="1" customWidth="1"/>
    <col min="7" max="7" width="2.7109375" customWidth="1"/>
    <col min="8" max="8" width="17.5703125" bestFit="1" customWidth="1"/>
  </cols>
  <sheetData>
    <row r="3" spans="2:8" x14ac:dyDescent="0.25">
      <c r="C3" t="s">
        <v>0</v>
      </c>
      <c r="D3" t="s">
        <v>1</v>
      </c>
      <c r="E3" t="s">
        <v>2</v>
      </c>
      <c r="F3" t="s">
        <v>3</v>
      </c>
      <c r="H3" t="s">
        <v>4</v>
      </c>
    </row>
    <row r="4" spans="2:8" x14ac:dyDescent="0.25">
      <c r="B4" t="s">
        <v>5</v>
      </c>
      <c r="C4" s="1">
        <v>180000000</v>
      </c>
      <c r="D4" s="2">
        <v>11844000</v>
      </c>
      <c r="E4" s="2">
        <v>82553.109999999986</v>
      </c>
      <c r="F4" s="1">
        <v>11926553.109999999</v>
      </c>
      <c r="H4" s="3">
        <v>6.6258628388888879E-2</v>
      </c>
    </row>
    <row r="5" spans="2:8" x14ac:dyDescent="0.25">
      <c r="B5" t="s">
        <v>6</v>
      </c>
      <c r="C5" s="2">
        <v>14500000</v>
      </c>
      <c r="D5" s="2">
        <v>261562.50000000003</v>
      </c>
      <c r="F5" s="1">
        <v>261562.50000000003</v>
      </c>
      <c r="H5" s="3">
        <v>1.6875000000000001E-2</v>
      </c>
    </row>
    <row r="6" spans="2:8" ht="15.75" thickBot="1" x14ac:dyDescent="0.3">
      <c r="B6" s="4" t="s">
        <v>7</v>
      </c>
      <c r="C6" s="5">
        <v>195500000</v>
      </c>
      <c r="D6" s="5">
        <v>12105562.5</v>
      </c>
      <c r="E6" s="5">
        <v>82553.109999999986</v>
      </c>
      <c r="F6" s="5">
        <v>12188115.609999999</v>
      </c>
      <c r="H6" s="6">
        <v>6.2343302352941173E-2</v>
      </c>
    </row>
    <row r="7" spans="2: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A19" sqref="A19"/>
    </sheetView>
  </sheetViews>
  <sheetFormatPr defaultColWidth="10.7109375" defaultRowHeight="11.1" customHeight="1" x14ac:dyDescent="0.15"/>
  <cols>
    <col min="1" max="1" width="69" style="7" customWidth="1"/>
    <col min="2" max="2" width="4.5703125" style="7" customWidth="1"/>
    <col min="3" max="3" width="17.28515625" style="7" bestFit="1" customWidth="1"/>
    <col min="4" max="4" width="1.7109375" style="7" customWidth="1"/>
    <col min="5" max="5" width="17.28515625" style="10" bestFit="1" customWidth="1"/>
    <col min="6" max="6" width="10.7109375" style="7" customWidth="1"/>
    <col min="7" max="7" width="13.28515625" style="7" customWidth="1"/>
    <col min="8" max="8" width="10.7109375" style="7" customWidth="1"/>
    <col min="9" max="9" width="13" style="7" bestFit="1" customWidth="1"/>
    <col min="10" max="16384" width="10.7109375" style="7"/>
  </cols>
  <sheetData>
    <row r="1" spans="1:6" ht="12" x14ac:dyDescent="0.15">
      <c r="A1" s="42" t="s">
        <v>8</v>
      </c>
      <c r="B1" s="42"/>
      <c r="C1" s="42"/>
      <c r="D1" s="42"/>
      <c r="E1" s="42"/>
    </row>
    <row r="2" spans="1:6" ht="12" x14ac:dyDescent="0.15">
      <c r="A2" s="8"/>
      <c r="B2" s="8"/>
      <c r="C2" s="9"/>
      <c r="D2" s="10"/>
      <c r="E2" s="9"/>
    </row>
    <row r="3" spans="1:6" ht="12" x14ac:dyDescent="0.15">
      <c r="A3" s="42" t="s">
        <v>9</v>
      </c>
      <c r="B3" s="42"/>
      <c r="C3" s="42"/>
      <c r="D3" s="42"/>
      <c r="E3" s="42"/>
    </row>
    <row r="4" spans="1:6" ht="12" x14ac:dyDescent="0.15">
      <c r="A4" s="8"/>
      <c r="B4" s="8"/>
      <c r="C4" s="9"/>
      <c r="D4" s="10"/>
      <c r="E4" s="9"/>
    </row>
    <row r="5" spans="1:6" ht="12" x14ac:dyDescent="0.15">
      <c r="A5" s="43" t="s">
        <v>39</v>
      </c>
      <c r="B5" s="43"/>
      <c r="C5" s="43"/>
      <c r="D5" s="43"/>
      <c r="E5" s="43"/>
      <c r="F5" s="11"/>
    </row>
    <row r="6" spans="1:6" ht="12" x14ac:dyDescent="0.15">
      <c r="A6" s="12"/>
      <c r="B6" s="10"/>
      <c r="C6" s="13"/>
      <c r="D6" s="14"/>
      <c r="E6" s="15"/>
      <c r="F6" s="11"/>
    </row>
    <row r="7" spans="1:6" ht="12" x14ac:dyDescent="0.15">
      <c r="A7" s="12"/>
      <c r="B7" s="10"/>
      <c r="C7" s="13"/>
      <c r="D7" s="14"/>
      <c r="E7" s="16"/>
      <c r="F7" s="11"/>
    </row>
    <row r="8" spans="1:6" ht="12" x14ac:dyDescent="0.15">
      <c r="A8" s="12"/>
      <c r="B8" s="10"/>
      <c r="C8" s="16" t="s">
        <v>10</v>
      </c>
      <c r="D8" s="14"/>
      <c r="E8" s="16"/>
      <c r="F8" s="11"/>
    </row>
    <row r="9" spans="1:6" ht="12" x14ac:dyDescent="0.15">
      <c r="A9" s="12"/>
      <c r="B9" s="10"/>
      <c r="C9" s="13" t="s">
        <v>11</v>
      </c>
      <c r="D9" s="14"/>
      <c r="E9" s="13" t="s">
        <v>12</v>
      </c>
      <c r="F9" s="11"/>
    </row>
    <row r="10" spans="1:6" ht="12" x14ac:dyDescent="0.15">
      <c r="A10" s="10"/>
      <c r="B10" s="10"/>
      <c r="C10" s="17">
        <v>2015</v>
      </c>
      <c r="D10" s="14"/>
      <c r="E10" s="17">
        <v>2014</v>
      </c>
    </row>
    <row r="11" spans="1:6" ht="12" x14ac:dyDescent="0.15">
      <c r="A11" s="10"/>
      <c r="B11" s="10"/>
      <c r="C11" s="18"/>
      <c r="D11" s="19"/>
      <c r="E11" s="12"/>
    </row>
    <row r="12" spans="1:6" ht="12" x14ac:dyDescent="0.15">
      <c r="A12" s="9" t="s">
        <v>13</v>
      </c>
      <c r="B12" s="9"/>
      <c r="C12" s="10"/>
      <c r="D12" s="10"/>
    </row>
    <row r="13" spans="1:6" ht="12" x14ac:dyDescent="0.15">
      <c r="A13" s="9" t="s">
        <v>14</v>
      </c>
      <c r="B13" s="9"/>
      <c r="C13" s="10"/>
      <c r="D13" s="10"/>
    </row>
    <row r="14" spans="1:6" ht="12" x14ac:dyDescent="0.15">
      <c r="A14" s="9" t="s">
        <v>15</v>
      </c>
      <c r="B14" s="9"/>
      <c r="C14" s="20">
        <v>100</v>
      </c>
      <c r="D14" s="10"/>
      <c r="E14" s="20">
        <v>100</v>
      </c>
    </row>
    <row r="15" spans="1:6" ht="12" x14ac:dyDescent="0.15">
      <c r="A15" s="9" t="s">
        <v>16</v>
      </c>
      <c r="B15" s="9"/>
      <c r="C15" s="10">
        <v>139122615.90000001</v>
      </c>
      <c r="D15" s="10"/>
      <c r="E15" s="10">
        <v>139122615.90000001</v>
      </c>
    </row>
    <row r="16" spans="1:6" ht="12" x14ac:dyDescent="0.15">
      <c r="A16" s="9" t="s">
        <v>17</v>
      </c>
      <c r="B16" s="21"/>
      <c r="C16" s="10">
        <v>51154921.109999992</v>
      </c>
      <c r="D16" s="10"/>
      <c r="E16" s="10">
        <v>48319233</v>
      </c>
    </row>
    <row r="17" spans="1:8" ht="12" x14ac:dyDescent="0.15">
      <c r="A17" s="10"/>
      <c r="B17" s="10"/>
      <c r="C17" s="12"/>
      <c r="D17" s="10"/>
      <c r="E17" s="12"/>
    </row>
    <row r="18" spans="1:8" ht="12.75" thickBot="1" x14ac:dyDescent="0.2">
      <c r="A18" s="9" t="s">
        <v>18</v>
      </c>
      <c r="B18" s="9"/>
      <c r="C18" s="22">
        <v>190277637.00999999</v>
      </c>
      <c r="D18" s="23"/>
      <c r="E18" s="22">
        <v>187441948.90000001</v>
      </c>
      <c r="G18" s="24">
        <v>0.51387828480946374</v>
      </c>
      <c r="H18" s="24">
        <v>0.51012670017982265</v>
      </c>
    </row>
    <row r="19" spans="1:8" ht="12.75" thickTop="1" x14ac:dyDescent="0.15">
      <c r="A19" s="10"/>
      <c r="B19" s="10"/>
      <c r="C19" s="12"/>
      <c r="D19" s="10"/>
      <c r="E19" s="12"/>
    </row>
    <row r="20" spans="1:8" ht="12" x14ac:dyDescent="0.15">
      <c r="A20" s="10"/>
      <c r="B20" s="10"/>
      <c r="C20" s="12" t="s">
        <v>19</v>
      </c>
      <c r="D20" s="10"/>
      <c r="E20" s="12" t="s">
        <v>19</v>
      </c>
    </row>
    <row r="21" spans="1:8" ht="12" x14ac:dyDescent="0.15">
      <c r="A21" s="9" t="s">
        <v>20</v>
      </c>
      <c r="B21" s="9"/>
      <c r="C21" s="10"/>
      <c r="D21" s="10"/>
    </row>
    <row r="22" spans="1:8" ht="12" x14ac:dyDescent="0.15">
      <c r="A22" s="9" t="s">
        <v>21</v>
      </c>
      <c r="B22" s="9"/>
      <c r="C22" s="10"/>
      <c r="D22" s="10"/>
    </row>
    <row r="23" spans="1:8" ht="12" x14ac:dyDescent="0.15">
      <c r="A23" s="9" t="s">
        <v>22</v>
      </c>
      <c r="B23" s="9"/>
      <c r="C23" s="25"/>
      <c r="D23" s="10"/>
      <c r="E23" s="25"/>
    </row>
    <row r="24" spans="1:8" ht="12" x14ac:dyDescent="0.15">
      <c r="A24" s="21" t="s">
        <v>23</v>
      </c>
      <c r="B24" s="9"/>
      <c r="C24" s="25">
        <v>180000000</v>
      </c>
      <c r="D24" s="10"/>
      <c r="E24" s="25">
        <v>180000000</v>
      </c>
    </row>
    <row r="25" spans="1:8" ht="12" x14ac:dyDescent="0.15">
      <c r="A25" s="21"/>
      <c r="B25" s="9"/>
      <c r="C25" s="26"/>
      <c r="D25" s="27"/>
      <c r="E25" s="28"/>
    </row>
    <row r="26" spans="1:8" ht="12" x14ac:dyDescent="0.15">
      <c r="A26" s="9"/>
      <c r="B26" s="9"/>
      <c r="C26" s="10"/>
      <c r="D26" s="10"/>
      <c r="E26" s="14"/>
    </row>
    <row r="27" spans="1:8" ht="14.1" customHeight="1" x14ac:dyDescent="0.15">
      <c r="A27" s="9" t="s">
        <v>24</v>
      </c>
      <c r="B27" s="9"/>
      <c r="C27" s="20">
        <v>180000000</v>
      </c>
      <c r="D27" s="23"/>
      <c r="E27" s="20">
        <v>180000000</v>
      </c>
    </row>
    <row r="28" spans="1:8" ht="12" x14ac:dyDescent="0.15">
      <c r="A28" s="9"/>
      <c r="B28" s="9"/>
      <c r="C28" s="20"/>
      <c r="D28" s="23"/>
      <c r="E28" s="20"/>
    </row>
    <row r="29" spans="1:8" ht="12" x14ac:dyDescent="0.15">
      <c r="A29" s="9" t="s">
        <v>25</v>
      </c>
      <c r="B29" s="9"/>
      <c r="C29" s="28">
        <v>0</v>
      </c>
      <c r="D29" s="29"/>
      <c r="E29" s="28">
        <v>0</v>
      </c>
    </row>
    <row r="30" spans="1:8" ht="12" x14ac:dyDescent="0.15">
      <c r="A30" s="10"/>
      <c r="B30" s="10"/>
      <c r="C30" s="12"/>
      <c r="D30" s="10"/>
      <c r="E30" s="12"/>
    </row>
    <row r="31" spans="1:8" ht="12" x14ac:dyDescent="0.15">
      <c r="A31" s="9" t="s">
        <v>26</v>
      </c>
      <c r="B31" s="9"/>
      <c r="C31" s="30">
        <v>180000000</v>
      </c>
      <c r="D31" s="20"/>
      <c r="E31" s="30">
        <v>180000000</v>
      </c>
    </row>
    <row r="32" spans="1:8" ht="12" x14ac:dyDescent="0.15">
      <c r="A32" s="10"/>
      <c r="B32" s="10"/>
      <c r="C32" s="12"/>
      <c r="D32" s="10"/>
      <c r="E32" s="12"/>
    </row>
    <row r="33" spans="1:5" ht="12.75" thickBot="1" x14ac:dyDescent="0.2">
      <c r="A33" s="9" t="s">
        <v>27</v>
      </c>
      <c r="B33" s="9"/>
      <c r="C33" s="31">
        <v>370277637.00999999</v>
      </c>
      <c r="D33" s="20"/>
      <c r="E33" s="31">
        <v>367441948.89999998</v>
      </c>
    </row>
    <row r="34" spans="1:5" ht="12.75" thickTop="1" x14ac:dyDescent="0.15">
      <c r="A34" s="10"/>
      <c r="B34" s="10"/>
      <c r="C34" s="12"/>
      <c r="D34" s="19"/>
      <c r="E34" s="12"/>
    </row>
    <row r="35" spans="1:5" ht="12" x14ac:dyDescent="0.15">
      <c r="A35" s="10"/>
      <c r="B35" s="10"/>
      <c r="C35" s="12"/>
      <c r="D35" s="19"/>
      <c r="E35" s="12"/>
    </row>
    <row r="36" spans="1:5" ht="12" x14ac:dyDescent="0.15">
      <c r="A36" s="32" t="s">
        <v>28</v>
      </c>
      <c r="B36" s="33"/>
      <c r="C36" s="10"/>
      <c r="D36" s="10"/>
    </row>
    <row r="37" spans="1:5" ht="12" x14ac:dyDescent="0.15">
      <c r="A37" s="32" t="s">
        <v>29</v>
      </c>
      <c r="B37" s="10"/>
      <c r="C37" s="10"/>
      <c r="D37" s="10"/>
    </row>
    <row r="38" spans="1:5" ht="12" x14ac:dyDescent="0.15">
      <c r="A38" s="10"/>
      <c r="B38" s="10"/>
      <c r="C38" s="10"/>
      <c r="D38" s="10"/>
    </row>
    <row r="39" spans="1:5" ht="12" x14ac:dyDescent="0.15">
      <c r="A39" s="34"/>
      <c r="B39" s="10"/>
      <c r="C39" s="10"/>
      <c r="D39" s="10"/>
    </row>
    <row r="40" spans="1:5" ht="12" x14ac:dyDescent="0.15">
      <c r="A40" s="10"/>
      <c r="B40" s="10"/>
      <c r="C40" s="10"/>
      <c r="D40" s="10"/>
    </row>
    <row r="41" spans="1:5" ht="12" x14ac:dyDescent="0.15">
      <c r="A41" s="10"/>
      <c r="B41" s="10"/>
      <c r="C41" s="10"/>
      <c r="D41" s="10"/>
    </row>
    <row r="42" spans="1:5" ht="12" x14ac:dyDescent="0.15">
      <c r="A42" s="10"/>
      <c r="B42" s="10"/>
      <c r="C42" s="10"/>
      <c r="D42" s="10"/>
    </row>
    <row r="43" spans="1:5" ht="12" x14ac:dyDescent="0.15"/>
    <row r="44" spans="1:5" ht="12" x14ac:dyDescent="0.15"/>
    <row r="45" spans="1:5" ht="12" x14ac:dyDescent="0.15"/>
    <row r="46" spans="1:5" ht="12" x14ac:dyDescent="0.15"/>
    <row r="47" spans="1:5" ht="12" x14ac:dyDescent="0.15"/>
    <row r="48" spans="1:5" ht="12" x14ac:dyDescent="0.15"/>
    <row r="49" spans="5:7" ht="12" x14ac:dyDescent="0.15"/>
    <row r="50" spans="5:7" ht="12" x14ac:dyDescent="0.15">
      <c r="E50" s="27"/>
      <c r="F50" s="35"/>
      <c r="G50" s="35"/>
    </row>
    <row r="51" spans="5:7" ht="12" x14ac:dyDescent="0.15">
      <c r="E51" s="27"/>
      <c r="F51" s="35"/>
      <c r="G51" s="35"/>
    </row>
    <row r="52" spans="5:7" ht="12" x14ac:dyDescent="0.15">
      <c r="E52" s="27"/>
      <c r="F52" s="35"/>
      <c r="G52" s="35"/>
    </row>
    <row r="53" spans="5:7" ht="11.1" customHeight="1" x14ac:dyDescent="0.15">
      <c r="E53" s="27"/>
      <c r="F53" s="35"/>
      <c r="G53" s="35"/>
    </row>
    <row r="54" spans="5:7" ht="11.1" customHeight="1" x14ac:dyDescent="0.15">
      <c r="E54" s="27"/>
      <c r="F54" s="36"/>
      <c r="G54" s="35"/>
    </row>
    <row r="55" spans="5:7" ht="11.1" customHeight="1" x14ac:dyDescent="0.15">
      <c r="E55" s="27"/>
      <c r="F55" s="35"/>
      <c r="G55" s="35"/>
    </row>
    <row r="56" spans="5:7" ht="11.1" customHeight="1" x14ac:dyDescent="0.15">
      <c r="E56" s="27"/>
      <c r="F56" s="37"/>
      <c r="G56" s="35"/>
    </row>
    <row r="57" spans="5:7" ht="11.1" customHeight="1" x14ac:dyDescent="0.15">
      <c r="E57" s="27"/>
      <c r="F57" s="35"/>
      <c r="G57" s="35"/>
    </row>
    <row r="58" spans="5:7" ht="11.1" customHeight="1" x14ac:dyDescent="0.15">
      <c r="E58" s="27"/>
      <c r="F58" s="35"/>
      <c r="G58" s="35"/>
    </row>
    <row r="59" spans="5:7" ht="11.1" customHeight="1" x14ac:dyDescent="0.15">
      <c r="E59" s="27"/>
      <c r="F59" s="35"/>
      <c r="G59" s="35"/>
    </row>
    <row r="60" spans="5:7" ht="11.1" customHeight="1" x14ac:dyDescent="0.15">
      <c r="E60" s="27"/>
      <c r="F60" s="35"/>
      <c r="G60" s="35"/>
    </row>
    <row r="61" spans="5:7" ht="11.1" customHeight="1" x14ac:dyDescent="0.15">
      <c r="E61" s="27"/>
      <c r="F61" s="35"/>
      <c r="G61" s="35"/>
    </row>
    <row r="62" spans="5:7" ht="11.1" customHeight="1" x14ac:dyDescent="0.15">
      <c r="E62" s="27"/>
      <c r="F62" s="35"/>
      <c r="G62" s="35"/>
    </row>
    <row r="63" spans="5:7" ht="11.1" customHeight="1" x14ac:dyDescent="0.15">
      <c r="E63" s="27"/>
      <c r="F63" s="35"/>
      <c r="G63" s="35"/>
    </row>
    <row r="64" spans="5:7" ht="11.1" customHeight="1" x14ac:dyDescent="0.15">
      <c r="E64" s="27"/>
      <c r="F64" s="35"/>
      <c r="G64" s="35"/>
    </row>
    <row r="65" spans="5:20" ht="11.1" customHeight="1" x14ac:dyDescent="0.15">
      <c r="E65" s="27"/>
      <c r="F65" s="35"/>
      <c r="G65" s="35"/>
      <c r="T65" s="7">
        <v>11208960.98</v>
      </c>
    </row>
    <row r="66" spans="5:20" ht="11.1" customHeight="1" x14ac:dyDescent="0.15">
      <c r="E66" s="27"/>
      <c r="F66" s="35"/>
      <c r="G66" s="35"/>
      <c r="T66" s="7">
        <v>112225</v>
      </c>
    </row>
    <row r="67" spans="5:20" ht="11.1" customHeight="1" x14ac:dyDescent="0.15">
      <c r="E67" s="27"/>
      <c r="F67" s="35"/>
      <c r="G67" s="35"/>
      <c r="T67" s="7">
        <v>5422681.1900000004</v>
      </c>
    </row>
    <row r="68" spans="5:20" ht="11.1" customHeight="1" x14ac:dyDescent="0.15">
      <c r="E68" s="27"/>
      <c r="F68" s="35"/>
      <c r="G6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Filing</vt:lpstr>
      <vt:lpstr>Cost of Debt</vt:lpstr>
      <vt:lpstr>Cap.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jpkersey</dc:creator>
  <cp:lastModifiedBy>bhallora</cp:lastModifiedBy>
  <dcterms:created xsi:type="dcterms:W3CDTF">2014-08-19T19:02:24Z</dcterms:created>
  <dcterms:modified xsi:type="dcterms:W3CDTF">2015-12-21T16:16:14Z</dcterms:modified>
</cp:coreProperties>
</file>