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iwater.com\files\Rate Case\Kentucky\2015 WSCKY Rate Case\Data Requests\PSC Data Request 3 filed 2016.XX.XX\"/>
    </mc:Choice>
  </mc:AlternateContent>
  <bookViews>
    <workbookView xWindow="0" yWindow="0" windowWidth="21600" windowHeight="10320"/>
  </bookViews>
  <sheets>
    <sheet name="Staff DR 3.6c" sheetId="1" r:id="rId1"/>
  </sheets>
  <calcPr calcId="152511" calcMode="manual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1" i="1" l="1"/>
  <c r="F21" i="1"/>
  <c r="F11" i="1"/>
  <c r="F18" i="1"/>
  <c r="L16" i="1"/>
  <c r="K16" i="1"/>
  <c r="L15" i="1"/>
  <c r="L14" i="1"/>
  <c r="L9" i="1"/>
  <c r="K9" i="1"/>
  <c r="L8" i="1"/>
  <c r="K8" i="1"/>
  <c r="L7" i="1"/>
  <c r="K7" i="1"/>
  <c r="L6" i="1"/>
  <c r="K6" i="1"/>
  <c r="L5" i="1"/>
  <c r="L11" i="1" s="1"/>
  <c r="K5" i="1"/>
  <c r="L4" i="1"/>
  <c r="K4" i="1"/>
  <c r="L18" i="1" l="1"/>
</calcChain>
</file>

<file path=xl/sharedStrings.xml><?xml version="1.0" encoding="utf-8"?>
<sst xmlns="http://schemas.openxmlformats.org/spreadsheetml/2006/main" count="39" uniqueCount="30">
  <si>
    <t xml:space="preserve">Co </t>
  </si>
  <si>
    <t>Asset Number</t>
  </si>
  <si>
    <t>Business Unit</t>
  </si>
  <si>
    <t xml:space="preserve">Description </t>
  </si>
  <si>
    <t>Cost @ 6/30/2015</t>
  </si>
  <si>
    <t>NBV @ 6/30/2015</t>
  </si>
  <si>
    <t>Start Date</t>
  </si>
  <si>
    <t>Life (Months)</t>
  </si>
  <si>
    <t>Months Remaining</t>
  </si>
  <si>
    <t>Monthly Expense</t>
  </si>
  <si>
    <t>Annual Expense</t>
  </si>
  <si>
    <t>HYDRANT PAINTING</t>
  </si>
  <si>
    <t>WATER STANDPIPE PAINT IN GRUBB</t>
  </si>
  <si>
    <t>MULTI YR LAB FEES</t>
  </si>
  <si>
    <t>S0CS</t>
  </si>
  <si>
    <t>5 Year Water Tank Inspections</t>
  </si>
  <si>
    <t>3 WATER STORAGE TANKS</t>
  </si>
  <si>
    <t>Total Current Def Assets Expense</t>
  </si>
  <si>
    <t>Tank Cleaning</t>
  </si>
  <si>
    <t>Paint 210,000 gall Standpipe on Washington Street</t>
  </si>
  <si>
    <t>Sealing Driveway @ Middlesboro</t>
  </si>
  <si>
    <t>Total Pro Forma Def Assets Expense</t>
  </si>
  <si>
    <t>Pro Forma Cost</t>
  </si>
  <si>
    <t>Response to Staff DR 3.6c</t>
  </si>
  <si>
    <t>Total Pro Forma Def Assets Cost</t>
  </si>
  <si>
    <t>Total Current Def Assets Cost</t>
  </si>
  <si>
    <t>[1]</t>
  </si>
  <si>
    <t>Total Pro Forma Present Def Assets Expense</t>
  </si>
  <si>
    <t>Total Pro Forma Present Def Assets Cost</t>
  </si>
  <si>
    <t>[1] Per wp-j; This is the total deferred maintenance expense proposed by WSKY, which includes the annual deferred maintenance expense for assets on the books as of 6/30/15 and pro forma deferred maintenance expense.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</si>
</sst>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3"/>
    <xf numFmtId="164" fontId="0" fillId="0" borderId="0" xfId="2" applyNumberFormat="1" applyFont="1"/>
    <xf numFmtId="14" fontId="0" fillId="0" borderId="0" xfId="0" applyNumberFormat="1"/>
    <xf numFmtId="165" fontId="0" fillId="0" borderId="0" xfId="1" applyNumberFormat="1" applyFont="1"/>
    <xf numFmtId="0" fontId="0" fillId="0" borderId="0" xfId="0" applyNumberFormat="1"/>
    <xf numFmtId="49" fontId="0" fillId="0" borderId="0" xfId="0" applyNumberFormat="1"/>
    <xf numFmtId="0" fontId="0" fillId="0" borderId="0" xfId="0" applyFont="1"/>
    <xf numFmtId="0" fontId="3" fillId="0" borderId="1" xfId="0" applyFont="1" applyBorder="1" applyAlignment="1">
      <alignment horizontal="right"/>
    </xf>
    <xf numFmtId="0" fontId="4" fillId="0" borderId="0" xfId="0" applyNumberFormat="1" applyFont="1"/>
    <xf numFmtId="0" fontId="4" fillId="0" borderId="0" xfId="0" applyFont="1"/>
    <xf numFmtId="164" fontId="4" fillId="0" borderId="0" xfId="2" applyNumberFormat="1" applyFont="1"/>
    <xf numFmtId="14" fontId="4" fillId="0" borderId="0" xfId="0" applyNumberFormat="1" applyFont="1"/>
    <xf numFmtId="165" fontId="4" fillId="0" borderId="0" xfId="1" applyNumberFormat="1" applyFont="1"/>
    <xf numFmtId="0" fontId="4" fillId="0" borderId="0" xfId="0" applyFont="1" applyFill="1"/>
    <xf numFmtId="165" fontId="0" fillId="0" borderId="0" xfId="0" applyNumberFormat="1"/>
    <xf numFmtId="165" fontId="4" fillId="0" borderId="0" xfId="0" applyNumberFormat="1" applyFont="1"/>
    <xf numFmtId="165" fontId="0" fillId="0" borderId="1" xfId="0" applyNumberFormat="1" applyBorder="1"/>
    <xf numFmtId="164" fontId="4" fillId="0" borderId="0" xfId="0" applyNumberFormat="1" applyFont="1"/>
    <xf numFmtId="164" fontId="0" fillId="0" borderId="0" xfId="0" applyNumberFormat="1"/>
    <xf numFmtId="164" fontId="4" fillId="0" borderId="0" xfId="1" applyNumberFormat="1" applyFont="1"/>
    <xf numFmtId="164" fontId="4" fillId="0" borderId="0" xfId="1" applyNumberFormat="1" applyFont="1" applyFill="1"/>
    <xf numFmtId="0" fontId="3" fillId="0" borderId="0" xfId="0" applyFont="1"/>
    <xf numFmtId="0" fontId="3" fillId="0" borderId="2" xfId="0" applyFont="1" applyBorder="1" applyAlignment="1">
      <alignment horizontal="right"/>
    </xf>
    <xf numFmtId="165" fontId="0" fillId="0" borderId="2" xfId="0" applyNumberFormat="1" applyBorder="1"/>
    <xf numFmtId="0" fontId="0" fillId="0" borderId="2" xfId="0" applyBorder="1"/>
    <xf numFmtId="0" fontId="5" fillId="0" borderId="0" xfId="0" applyFont="1"/>
  </cellXfs>
  <cellStyles count="4">
    <cellStyle name="Comma" xfId="1" builtinId="3"/>
    <cellStyle name="Currency" xfId="2" builtinId="4"/>
    <cellStyle name="Heading 4" xfId="3" builtinId="1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tabSelected="1" zoomScale="90" zoomScaleNormal="90" workbookViewId="0">
      <selection activeCell="G13" sqref="G13"/>
    </sheetView>
  </sheetViews>
  <sheetFormatPr defaultRowHeight="15" x14ac:dyDescent="0.25"/>
  <cols>
    <col min="1" max="1" width="1" customWidth="1"/>
    <col min="2" max="2" width="4.42578125" bestFit="1" customWidth="1"/>
    <col min="3" max="3" width="13.7109375" bestFit="1" customWidth="1"/>
    <col min="4" max="4" width="13.140625" bestFit="1" customWidth="1"/>
    <col min="5" max="5" width="46.85546875" bestFit="1" customWidth="1"/>
    <col min="6" max="7" width="17.5703125" bestFit="1" customWidth="1"/>
    <col min="8" max="8" width="10.42578125" bestFit="1" customWidth="1"/>
    <col min="9" max="9" width="13.140625" bestFit="1" customWidth="1"/>
    <col min="10" max="10" width="18" bestFit="1" customWidth="1"/>
    <col min="11" max="11" width="17.42578125" customWidth="1"/>
    <col min="12" max="12" width="15.28515625" bestFit="1" customWidth="1"/>
  </cols>
  <sheetData>
    <row r="1" spans="1:12" x14ac:dyDescent="0.25">
      <c r="A1" s="22" t="s">
        <v>23</v>
      </c>
    </row>
    <row r="3" spans="1:12" x14ac:dyDescent="0.2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</row>
    <row r="4" spans="1:12" x14ac:dyDescent="0.25">
      <c r="B4">
        <v>345</v>
      </c>
      <c r="C4">
        <v>1006258</v>
      </c>
      <c r="D4">
        <v>345102</v>
      </c>
      <c r="E4" t="s">
        <v>11</v>
      </c>
      <c r="F4" s="2">
        <v>28469</v>
      </c>
      <c r="G4" s="2">
        <v>15816.1</v>
      </c>
      <c r="H4" s="3">
        <v>41214</v>
      </c>
      <c r="I4" s="4">
        <v>72</v>
      </c>
      <c r="J4" s="4">
        <v>39.999971899258846</v>
      </c>
      <c r="K4" s="2">
        <f>F4/I4</f>
        <v>395.40277777777777</v>
      </c>
      <c r="L4" s="15">
        <f t="shared" ref="L4:L9" si="0">F4/I4*12</f>
        <v>4744.833333333333</v>
      </c>
    </row>
    <row r="5" spans="1:12" x14ac:dyDescent="0.25">
      <c r="B5">
        <v>345</v>
      </c>
      <c r="C5">
        <v>5000366</v>
      </c>
      <c r="D5">
        <v>345101</v>
      </c>
      <c r="E5" t="s">
        <v>12</v>
      </c>
      <c r="F5" s="2">
        <v>66615.740000000005</v>
      </c>
      <c r="G5" s="2">
        <v>32179.41</v>
      </c>
      <c r="H5" s="3">
        <v>41244</v>
      </c>
      <c r="I5" s="4">
        <v>60</v>
      </c>
      <c r="J5" s="4">
        <v>28.983609579357672</v>
      </c>
      <c r="K5" s="2">
        <f t="shared" ref="K5:K7" si="1">F5/I5</f>
        <v>1110.2623333333333</v>
      </c>
      <c r="L5" s="15">
        <f t="shared" si="0"/>
        <v>13323.148000000001</v>
      </c>
    </row>
    <row r="6" spans="1:12" x14ac:dyDescent="0.25">
      <c r="B6" s="5">
        <v>345</v>
      </c>
      <c r="C6">
        <v>1007984</v>
      </c>
      <c r="D6">
        <v>345101</v>
      </c>
      <c r="E6" s="6" t="s">
        <v>13</v>
      </c>
      <c r="F6" s="2">
        <v>1555</v>
      </c>
      <c r="G6" s="2">
        <v>1122.58</v>
      </c>
      <c r="H6" s="3">
        <v>41883</v>
      </c>
      <c r="I6" s="4">
        <v>36</v>
      </c>
      <c r="J6" s="4">
        <v>25.988990353697748</v>
      </c>
      <c r="K6" s="2">
        <f t="shared" si="1"/>
        <v>43.194444444444443</v>
      </c>
      <c r="L6" s="15">
        <f t="shared" si="0"/>
        <v>518.33333333333326</v>
      </c>
    </row>
    <row r="7" spans="1:12" x14ac:dyDescent="0.25">
      <c r="B7" s="5">
        <v>345</v>
      </c>
      <c r="C7">
        <v>1008005</v>
      </c>
      <c r="D7">
        <v>345102</v>
      </c>
      <c r="E7" s="6" t="s">
        <v>14</v>
      </c>
      <c r="F7" s="2">
        <v>900</v>
      </c>
      <c r="G7" s="2">
        <v>649.73</v>
      </c>
      <c r="H7" s="3">
        <v>41883</v>
      </c>
      <c r="I7" s="4">
        <v>36</v>
      </c>
      <c r="J7" s="4">
        <v>25.9892</v>
      </c>
      <c r="K7" s="2">
        <f t="shared" si="1"/>
        <v>25</v>
      </c>
      <c r="L7" s="15">
        <f t="shared" si="0"/>
        <v>300</v>
      </c>
    </row>
    <row r="8" spans="1:12" s="10" customFormat="1" x14ac:dyDescent="0.25">
      <c r="B8" s="9">
        <v>345</v>
      </c>
      <c r="C8" s="10">
        <v>1008115</v>
      </c>
      <c r="D8" s="10">
        <v>345101</v>
      </c>
      <c r="E8" s="10" t="s">
        <v>15</v>
      </c>
      <c r="F8" s="18">
        <v>3000</v>
      </c>
      <c r="G8" s="11">
        <v>3000</v>
      </c>
      <c r="H8" s="12">
        <v>41778</v>
      </c>
      <c r="I8" s="13">
        <v>60</v>
      </c>
      <c r="J8" s="13">
        <v>60</v>
      </c>
      <c r="K8" s="11">
        <f>F8/I8</f>
        <v>50</v>
      </c>
      <c r="L8" s="16">
        <f t="shared" si="0"/>
        <v>600</v>
      </c>
    </row>
    <row r="9" spans="1:12" x14ac:dyDescent="0.25">
      <c r="B9" s="7">
        <v>345</v>
      </c>
      <c r="C9" s="7">
        <v>1008258</v>
      </c>
      <c r="D9" s="7">
        <v>345102</v>
      </c>
      <c r="E9" s="7" t="s">
        <v>16</v>
      </c>
      <c r="F9" s="2">
        <v>3100</v>
      </c>
      <c r="G9" s="2">
        <v>2373.84</v>
      </c>
      <c r="H9" s="3">
        <v>41760</v>
      </c>
      <c r="I9" s="4">
        <v>60</v>
      </c>
      <c r="J9" s="4">
        <v>45.945290322580647</v>
      </c>
      <c r="K9" s="2">
        <f>F9/I9</f>
        <v>51.666666666666664</v>
      </c>
      <c r="L9" s="15">
        <f t="shared" si="0"/>
        <v>620</v>
      </c>
    </row>
    <row r="10" spans="1:12" x14ac:dyDescent="0.25">
      <c r="F10" s="19"/>
      <c r="L10" s="15"/>
    </row>
    <row r="11" spans="1:12" x14ac:dyDescent="0.25">
      <c r="E11" s="8" t="s">
        <v>25</v>
      </c>
      <c r="F11" s="17">
        <f>SUM(F4:F10)</f>
        <v>103639.74</v>
      </c>
      <c r="J11" s="8"/>
      <c r="K11" s="8" t="s">
        <v>17</v>
      </c>
      <c r="L11" s="17">
        <f>SUM(L4:L10)</f>
        <v>20106.314666666665</v>
      </c>
    </row>
    <row r="12" spans="1:12" x14ac:dyDescent="0.25">
      <c r="F12" s="19"/>
      <c r="L12" s="15"/>
    </row>
    <row r="13" spans="1:12" x14ac:dyDescent="0.25">
      <c r="B13" s="1" t="s">
        <v>0</v>
      </c>
      <c r="C13" s="1" t="s">
        <v>1</v>
      </c>
      <c r="D13" s="1" t="s">
        <v>2</v>
      </c>
      <c r="E13" s="1" t="s">
        <v>3</v>
      </c>
      <c r="F13" s="1" t="s">
        <v>22</v>
      </c>
      <c r="G13" s="1"/>
      <c r="H13" s="1" t="s">
        <v>6</v>
      </c>
      <c r="I13" s="1" t="s">
        <v>7</v>
      </c>
      <c r="J13" s="1" t="s">
        <v>8</v>
      </c>
      <c r="K13" s="1" t="s">
        <v>9</v>
      </c>
      <c r="L13" s="1" t="s">
        <v>10</v>
      </c>
    </row>
    <row r="14" spans="1:12" s="10" customFormat="1" x14ac:dyDescent="0.25">
      <c r="B14" s="10">
        <v>345</v>
      </c>
      <c r="C14" s="10">
        <v>1009374</v>
      </c>
      <c r="D14" s="10">
        <v>345102</v>
      </c>
      <c r="E14" s="10" t="s">
        <v>18</v>
      </c>
      <c r="F14" s="20">
        <v>6000</v>
      </c>
      <c r="H14" s="12">
        <v>42285</v>
      </c>
      <c r="I14" s="14">
        <v>36</v>
      </c>
      <c r="J14" s="13">
        <v>36</v>
      </c>
      <c r="K14" s="11">
        <v>133.25438434598865</v>
      </c>
      <c r="L14" s="16">
        <f>F14/I14*12</f>
        <v>2000</v>
      </c>
    </row>
    <row r="15" spans="1:12" s="10" customFormat="1" x14ac:dyDescent="0.25">
      <c r="B15" s="10">
        <v>345</v>
      </c>
      <c r="C15" s="10">
        <v>5000727</v>
      </c>
      <c r="D15" s="10">
        <v>345101</v>
      </c>
      <c r="E15" s="14" t="s">
        <v>19</v>
      </c>
      <c r="F15" s="21">
        <v>111103.05194509568</v>
      </c>
      <c r="H15" s="12">
        <v>42339</v>
      </c>
      <c r="I15" s="14">
        <v>120</v>
      </c>
      <c r="J15" s="13">
        <v>120</v>
      </c>
      <c r="K15" s="11">
        <v>925.85876620913064</v>
      </c>
      <c r="L15" s="16">
        <f>F15/I15*12</f>
        <v>11110.305194509569</v>
      </c>
    </row>
    <row r="16" spans="1:12" s="10" customFormat="1" x14ac:dyDescent="0.25">
      <c r="B16" s="10">
        <v>345</v>
      </c>
      <c r="C16" s="10">
        <v>1009315</v>
      </c>
      <c r="D16" s="10">
        <v>345102</v>
      </c>
      <c r="E16" s="14" t="s">
        <v>20</v>
      </c>
      <c r="F16" s="20">
        <v>2750</v>
      </c>
      <c r="H16" s="12">
        <v>42243</v>
      </c>
      <c r="I16" s="10">
        <v>36</v>
      </c>
      <c r="J16" s="13">
        <v>36</v>
      </c>
      <c r="K16" s="11">
        <f>F16/I16</f>
        <v>76.388888888888886</v>
      </c>
      <c r="L16" s="16">
        <f>F16/I16*12</f>
        <v>916.66666666666663</v>
      </c>
    </row>
    <row r="17" spans="3:13" s="10" customFormat="1" x14ac:dyDescent="0.25">
      <c r="L17" s="16"/>
    </row>
    <row r="18" spans="3:13" x14ac:dyDescent="0.25">
      <c r="E18" s="8" t="s">
        <v>24</v>
      </c>
      <c r="F18" s="17">
        <f>SUM(F14:F17)</f>
        <v>119853.05194509568</v>
      </c>
      <c r="J18" s="8"/>
      <c r="K18" s="8" t="s">
        <v>21</v>
      </c>
      <c r="L18" s="17">
        <f>SUM(L14:L17)</f>
        <v>14026.971861176235</v>
      </c>
    </row>
    <row r="21" spans="3:13" ht="18" thickBot="1" x14ac:dyDescent="0.3">
      <c r="E21" s="23" t="s">
        <v>28</v>
      </c>
      <c r="F21" s="24">
        <f>F11+F18</f>
        <v>223492.7919450957</v>
      </c>
      <c r="J21" s="25"/>
      <c r="K21" s="23" t="s">
        <v>27</v>
      </c>
      <c r="L21" s="24">
        <f>L11+L18</f>
        <v>34133.286527842902</v>
      </c>
      <c r="M21" s="26" t="s">
        <v>26</v>
      </c>
    </row>
    <row r="22" spans="3:13" ht="15.75" thickTop="1" x14ac:dyDescent="0.25"/>
    <row r="23" spans="3:13" x14ac:dyDescent="0.25">
      <c r="C23" s="22" t="s">
        <v>29</v>
      </c>
    </row>
    <row r="24" spans="3:13" x14ac:dyDescent="0.25">
      <c r="C24" s="2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Staff DR 3.6c</vt:lpstr>
    </vt:vector>
  </TitlesOfParts>
  <Company>Utilities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bhallora</dc:creator>
  <cp:lastModifiedBy>bhallora</cp:lastModifiedBy>
  <dcterms:created xsi:type="dcterms:W3CDTF">2016-02-09T16:55:08Z</dcterms:created>
  <dcterms:modified xsi:type="dcterms:W3CDTF">2016-02-09T17:19:06Z</dcterms:modified>
</cp:coreProperties>
</file>