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iwater.com\files\Business Units\Midwest and Mid Atlantic\WSCKY\Consumption Analysis for 2015 Rate Case\"/>
    </mc:Choice>
  </mc:AlternateContent>
  <bookViews>
    <workbookView xWindow="0" yWindow="0" windowWidth="25200" windowHeight="11895"/>
  </bookViews>
  <sheets>
    <sheet name="Consumption Change" sheetId="4" r:id="rId1"/>
    <sheet name="Consumption Change Winter" sheetId="6" r:id="rId2"/>
    <sheet name="Consumption Per Customer" sheetId="3" r:id="rId3"/>
    <sheet name="Support&gt;&gt;" sheetId="5" r:id="rId4"/>
    <sheet name="Customer Counts" sheetId="1" r:id="rId5"/>
    <sheet name="Consumption - Summary" sheetId="2" r:id="rId6"/>
  </sheets>
  <calcPr calcId="152511" calcMode="manual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C53" i="3" l="1"/>
  <c r="BY53" i="3"/>
  <c r="BM53" i="3"/>
  <c r="BI53" i="3"/>
  <c r="AW53" i="3"/>
  <c r="AS53" i="3"/>
  <c r="AG53" i="3"/>
  <c r="AC53" i="3"/>
  <c r="Q53" i="3"/>
  <c r="M53" i="3"/>
  <c r="CJ53" i="2"/>
  <c r="CJ53" i="3" s="1"/>
  <c r="CI53" i="2"/>
  <c r="CI53" i="3" s="1"/>
  <c r="CH53" i="2"/>
  <c r="CH53" i="3" s="1"/>
  <c r="CG53" i="2"/>
  <c r="CG53" i="3" s="1"/>
  <c r="CF53" i="2"/>
  <c r="CF53" i="3" s="1"/>
  <c r="CE53" i="2"/>
  <c r="CE53" i="3" s="1"/>
  <c r="CD53" i="2"/>
  <c r="CD53" i="3" s="1"/>
  <c r="CC53" i="2"/>
  <c r="CB53" i="2"/>
  <c r="CB53" i="3" s="1"/>
  <c r="CA53" i="2"/>
  <c r="CA53" i="3" s="1"/>
  <c r="BZ53" i="2"/>
  <c r="BZ53" i="3" s="1"/>
  <c r="BY53" i="2"/>
  <c r="BX53" i="2"/>
  <c r="BX53" i="3" s="1"/>
  <c r="BW53" i="2"/>
  <c r="BW53" i="3" s="1"/>
  <c r="BV53" i="2"/>
  <c r="BV53" i="3" s="1"/>
  <c r="BU53" i="2"/>
  <c r="BU53" i="3" s="1"/>
  <c r="BT53" i="2"/>
  <c r="BT53" i="3" s="1"/>
  <c r="BS53" i="2"/>
  <c r="BS53" i="3" s="1"/>
  <c r="BR53" i="2"/>
  <c r="BR53" i="3" s="1"/>
  <c r="BQ53" i="2"/>
  <c r="BQ53" i="3" s="1"/>
  <c r="BP53" i="2"/>
  <c r="BP53" i="3" s="1"/>
  <c r="BO53" i="2"/>
  <c r="BO53" i="3" s="1"/>
  <c r="BN53" i="2"/>
  <c r="BN53" i="3" s="1"/>
  <c r="BM53" i="2"/>
  <c r="BL53" i="2"/>
  <c r="BL53" i="3" s="1"/>
  <c r="BK53" i="2"/>
  <c r="BK53" i="3" s="1"/>
  <c r="BJ53" i="2"/>
  <c r="BJ53" i="3" s="1"/>
  <c r="BI53" i="2"/>
  <c r="BH53" i="2"/>
  <c r="BH53" i="3" s="1"/>
  <c r="BG53" i="2"/>
  <c r="BG53" i="3" s="1"/>
  <c r="BF53" i="2"/>
  <c r="BF53" i="3" s="1"/>
  <c r="BE53" i="2"/>
  <c r="BE53" i="3" s="1"/>
  <c r="BD53" i="2"/>
  <c r="BD53" i="3" s="1"/>
  <c r="BC53" i="2"/>
  <c r="BC53" i="3" s="1"/>
  <c r="BB53" i="2"/>
  <c r="BB53" i="3" s="1"/>
  <c r="BA53" i="2"/>
  <c r="BA53" i="3" s="1"/>
  <c r="AZ53" i="2"/>
  <c r="AZ53" i="3" s="1"/>
  <c r="AY53" i="2"/>
  <c r="AY53" i="3" s="1"/>
  <c r="AX53" i="2"/>
  <c r="AX53" i="3" s="1"/>
  <c r="AW53" i="2"/>
  <c r="AV53" i="2"/>
  <c r="AV53" i="3" s="1"/>
  <c r="AU53" i="2"/>
  <c r="AU53" i="3" s="1"/>
  <c r="AT53" i="2"/>
  <c r="AT53" i="3" s="1"/>
  <c r="AS53" i="2"/>
  <c r="AR53" i="2"/>
  <c r="AR53" i="3" s="1"/>
  <c r="AQ53" i="2"/>
  <c r="AQ53" i="3" s="1"/>
  <c r="AP53" i="2"/>
  <c r="AP53" i="3" s="1"/>
  <c r="AO53" i="2"/>
  <c r="AO53" i="3" s="1"/>
  <c r="AN53" i="2"/>
  <c r="AN53" i="3" s="1"/>
  <c r="AM53" i="2"/>
  <c r="AM53" i="3" s="1"/>
  <c r="AL53" i="2"/>
  <c r="AL53" i="3" s="1"/>
  <c r="AK53" i="2"/>
  <c r="AK53" i="3" s="1"/>
  <c r="AJ53" i="2"/>
  <c r="AJ53" i="3" s="1"/>
  <c r="AI53" i="2"/>
  <c r="AI53" i="3" s="1"/>
  <c r="AH53" i="2"/>
  <c r="AH53" i="3" s="1"/>
  <c r="AG53" i="2"/>
  <c r="AF53" i="2"/>
  <c r="AF53" i="3" s="1"/>
  <c r="AE53" i="2"/>
  <c r="AE53" i="3" s="1"/>
  <c r="AD53" i="2"/>
  <c r="AD53" i="3" s="1"/>
  <c r="AC53" i="2"/>
  <c r="AB53" i="2"/>
  <c r="AB53" i="3" s="1"/>
  <c r="AA53" i="2"/>
  <c r="AA53" i="3" s="1"/>
  <c r="Z53" i="2"/>
  <c r="Z53" i="3" s="1"/>
  <c r="Y53" i="2"/>
  <c r="Y53" i="3" s="1"/>
  <c r="X53" i="2"/>
  <c r="X53" i="3" s="1"/>
  <c r="W53" i="2"/>
  <c r="W53" i="3" s="1"/>
  <c r="V53" i="2"/>
  <c r="V53" i="3" s="1"/>
  <c r="U53" i="2"/>
  <c r="U53" i="3" s="1"/>
  <c r="T53" i="2"/>
  <c r="T53" i="3" s="1"/>
  <c r="S53" i="2"/>
  <c r="S53" i="3" s="1"/>
  <c r="R53" i="2"/>
  <c r="R53" i="3" s="1"/>
  <c r="Q53" i="2"/>
  <c r="P53" i="2"/>
  <c r="P53" i="3" s="1"/>
  <c r="O53" i="2"/>
  <c r="O53" i="3" s="1"/>
  <c r="N53" i="2"/>
  <c r="N53" i="3" s="1"/>
  <c r="M53" i="2"/>
  <c r="L53" i="2"/>
  <c r="L53" i="3" s="1"/>
  <c r="K53" i="2"/>
  <c r="K53" i="3" s="1"/>
  <c r="J53" i="2"/>
  <c r="J53" i="3" s="1"/>
  <c r="I53" i="2"/>
  <c r="I53" i="3" s="1"/>
  <c r="H53" i="2"/>
  <c r="H53" i="3" s="1"/>
  <c r="G53" i="2"/>
  <c r="G53" i="3" s="1"/>
  <c r="F53" i="2"/>
  <c r="F53" i="3" s="1"/>
  <c r="E53" i="2"/>
  <c r="E53" i="3" s="1"/>
  <c r="D53" i="2"/>
  <c r="D53" i="3" s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6" l="1"/>
  <c r="D53" i="6"/>
  <c r="N53" i="6" s="1"/>
  <c r="E53" i="6"/>
  <c r="P53" i="6" s="1"/>
  <c r="F53" i="6"/>
  <c r="H53" i="6"/>
  <c r="I53" i="6"/>
  <c r="G53" i="6"/>
  <c r="Q53" i="6" s="1"/>
  <c r="C53" i="4"/>
  <c r="D1" i="6"/>
  <c r="R53" i="6" l="1"/>
  <c r="O53" i="6"/>
  <c r="S53" i="6"/>
  <c r="L53" i="6" s="1"/>
  <c r="K53" i="6"/>
  <c r="E1" i="6"/>
  <c r="M53" i="6" l="1"/>
  <c r="F1" i="6"/>
  <c r="G1" i="6" l="1"/>
  <c r="H1" i="6" l="1"/>
  <c r="I1" i="6" l="1"/>
  <c r="D1" i="4" l="1"/>
  <c r="D53" i="4" s="1"/>
  <c r="N53" i="4" s="1"/>
  <c r="E1" i="4" l="1"/>
  <c r="E53" i="4" s="1"/>
  <c r="O53" i="4" s="1"/>
  <c r="CE52" i="3"/>
  <c r="BW52" i="3"/>
  <c r="BV52" i="3"/>
  <c r="BO52" i="3"/>
  <c r="BK52" i="3"/>
  <c r="BJ52" i="3"/>
  <c r="BG52" i="3"/>
  <c r="BB52" i="3"/>
  <c r="AU52" i="3"/>
  <c r="AT52" i="3"/>
  <c r="AL52" i="3"/>
  <c r="AI52" i="3"/>
  <c r="AE52" i="3"/>
  <c r="AA52" i="3"/>
  <c r="Z52" i="3"/>
  <c r="S52" i="3"/>
  <c r="K52" i="3"/>
  <c r="J52" i="3"/>
  <c r="CJ51" i="3"/>
  <c r="CI51" i="3"/>
  <c r="CA51" i="3"/>
  <c r="BX51" i="3"/>
  <c r="BT51" i="3"/>
  <c r="BP51" i="3"/>
  <c r="BO51" i="3"/>
  <c r="BN51" i="3"/>
  <c r="BH51" i="3"/>
  <c r="BF51" i="3"/>
  <c r="AZ51" i="3"/>
  <c r="AY51" i="3"/>
  <c r="AR51" i="3"/>
  <c r="AN51" i="3"/>
  <c r="AM51" i="3"/>
  <c r="AJ51" i="3"/>
  <c r="AE51" i="3"/>
  <c r="AD51" i="3"/>
  <c r="X51" i="3"/>
  <c r="W51" i="3"/>
  <c r="O51" i="3"/>
  <c r="L51" i="3"/>
  <c r="H51" i="3"/>
  <c r="CB50" i="3"/>
  <c r="BT50" i="3"/>
  <c r="BS50" i="3"/>
  <c r="BL50" i="3"/>
  <c r="BD50" i="3"/>
  <c r="AR50" i="3"/>
  <c r="AQ50" i="3"/>
  <c r="AI50" i="3"/>
  <c r="AB50" i="3"/>
  <c r="P50" i="3"/>
  <c r="H50" i="3"/>
  <c r="G50" i="3"/>
  <c r="CH49" i="3"/>
  <c r="CF49" i="3"/>
  <c r="BX49" i="3"/>
  <c r="BV49" i="3"/>
  <c r="BR49" i="3"/>
  <c r="BN49" i="3"/>
  <c r="BF49" i="3"/>
  <c r="AX49" i="3"/>
  <c r="AW49" i="3"/>
  <c r="AT49" i="3"/>
  <c r="AS49" i="3"/>
  <c r="AR49" i="3"/>
  <c r="AL49" i="3"/>
  <c r="AH49" i="3"/>
  <c r="AG49" i="3"/>
  <c r="AD49" i="3"/>
  <c r="AC49" i="3"/>
  <c r="AB49" i="3"/>
  <c r="V49" i="3"/>
  <c r="R49" i="3"/>
  <c r="Q49" i="3"/>
  <c r="N49" i="3"/>
  <c r="M49" i="3"/>
  <c r="L49" i="3"/>
  <c r="F49" i="3"/>
  <c r="CH48" i="3"/>
  <c r="CG48" i="3"/>
  <c r="BV48" i="3"/>
  <c r="BR48" i="3"/>
  <c r="BQ48" i="3"/>
  <c r="BF48" i="3"/>
  <c r="BB48" i="3"/>
  <c r="BA48" i="3"/>
  <c r="AP48" i="3"/>
  <c r="AL48" i="3"/>
  <c r="AK48" i="3"/>
  <c r="Z48" i="3"/>
  <c r="V48" i="3"/>
  <c r="U48" i="3"/>
  <c r="J48" i="3"/>
  <c r="F48" i="3"/>
  <c r="E48" i="3"/>
  <c r="CF47" i="3"/>
  <c r="CB47" i="3"/>
  <c r="BZ47" i="3"/>
  <c r="BX47" i="3"/>
  <c r="BP47" i="3"/>
  <c r="BL47" i="3"/>
  <c r="BJ47" i="3"/>
  <c r="BH47" i="3"/>
  <c r="AZ47" i="3"/>
  <c r="AV47" i="3"/>
  <c r="AT47" i="3"/>
  <c r="AR47" i="3"/>
  <c r="AJ47" i="3"/>
  <c r="AF47" i="3"/>
  <c r="AD47" i="3"/>
  <c r="AB47" i="3"/>
  <c r="T47" i="3"/>
  <c r="P47" i="3"/>
  <c r="N47" i="3"/>
  <c r="L47" i="3"/>
  <c r="CJ46" i="3"/>
  <c r="CG46" i="3"/>
  <c r="CF46" i="3"/>
  <c r="BY46" i="3"/>
  <c r="BU46" i="3"/>
  <c r="BT46" i="3"/>
  <c r="BQ46" i="3"/>
  <c r="BP46" i="3"/>
  <c r="BI46" i="3"/>
  <c r="BE46" i="3"/>
  <c r="BD46" i="3"/>
  <c r="BA46" i="3"/>
  <c r="AZ46" i="3"/>
  <c r="AS46" i="3"/>
  <c r="AO46" i="3"/>
  <c r="AN46" i="3"/>
  <c r="AK46" i="3"/>
  <c r="AJ46" i="3"/>
  <c r="AC46" i="3"/>
  <c r="Y46" i="3"/>
  <c r="X46" i="3"/>
  <c r="U46" i="3"/>
  <c r="T46" i="3"/>
  <c r="M46" i="3"/>
  <c r="I46" i="3"/>
  <c r="H46" i="3"/>
  <c r="E46" i="3"/>
  <c r="CH45" i="3"/>
  <c r="CD45" i="3"/>
  <c r="CC45" i="3"/>
  <c r="BZ45" i="3"/>
  <c r="BY45" i="3"/>
  <c r="BX45" i="3"/>
  <c r="BR45" i="3"/>
  <c r="BN45" i="3"/>
  <c r="BM45" i="3"/>
  <c r="BI45" i="3"/>
  <c r="BH45" i="3"/>
  <c r="BB45" i="3"/>
  <c r="AX45" i="3"/>
  <c r="AW45" i="3"/>
  <c r="AS45" i="3"/>
  <c r="AR45" i="3"/>
  <c r="AL45" i="3"/>
  <c r="AH45" i="3"/>
  <c r="AG45" i="3"/>
  <c r="AC45" i="3"/>
  <c r="AB45" i="3"/>
  <c r="V45" i="3"/>
  <c r="R45" i="3"/>
  <c r="Q45" i="3"/>
  <c r="M45" i="3"/>
  <c r="L45" i="3"/>
  <c r="F45" i="3"/>
  <c r="CJ41" i="3"/>
  <c r="CI41" i="3"/>
  <c r="CH41" i="3"/>
  <c r="CG41" i="3"/>
  <c r="CF41" i="3"/>
  <c r="CE41" i="3"/>
  <c r="CD41" i="3"/>
  <c r="CC41" i="3"/>
  <c r="CB41" i="3"/>
  <c r="CA41" i="3"/>
  <c r="BZ41" i="3"/>
  <c r="BY41" i="3"/>
  <c r="BX41" i="3"/>
  <c r="BW41" i="3"/>
  <c r="BV41" i="3"/>
  <c r="BU41" i="3"/>
  <c r="BT41" i="3"/>
  <c r="BS41" i="3"/>
  <c r="BR41" i="3"/>
  <c r="BQ41" i="3"/>
  <c r="BP41" i="3"/>
  <c r="BO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CJ40" i="3"/>
  <c r="CI40" i="3"/>
  <c r="CH40" i="3"/>
  <c r="CG40" i="3"/>
  <c r="CF40" i="3"/>
  <c r="CE40" i="3"/>
  <c r="CD40" i="3"/>
  <c r="CC40" i="3"/>
  <c r="CB40" i="3"/>
  <c r="CA40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CJ39" i="3"/>
  <c r="CI39" i="3"/>
  <c r="CH39" i="3"/>
  <c r="CG39" i="3"/>
  <c r="CF39" i="3"/>
  <c r="CE39" i="3"/>
  <c r="CD39" i="3"/>
  <c r="CC39" i="3"/>
  <c r="CB39" i="3"/>
  <c r="CA39" i="3"/>
  <c r="BZ39" i="3"/>
  <c r="BY39" i="3"/>
  <c r="BX39" i="3"/>
  <c r="BW39" i="3"/>
  <c r="BV39" i="3"/>
  <c r="BU39" i="3"/>
  <c r="BT39" i="3"/>
  <c r="BS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CJ38" i="3"/>
  <c r="CI38" i="3"/>
  <c r="CH38" i="3"/>
  <c r="CG38" i="3"/>
  <c r="CF38" i="3"/>
  <c r="CE38" i="3"/>
  <c r="CD38" i="3"/>
  <c r="CC38" i="3"/>
  <c r="CB38" i="3"/>
  <c r="CA38" i="3"/>
  <c r="BZ38" i="3"/>
  <c r="BY38" i="3"/>
  <c r="BX38" i="3"/>
  <c r="BW38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CJ37" i="3"/>
  <c r="CI37" i="3"/>
  <c r="CH37" i="3"/>
  <c r="CG37" i="3"/>
  <c r="CF37" i="3"/>
  <c r="CE37" i="3"/>
  <c r="CD37" i="3"/>
  <c r="CC37" i="3"/>
  <c r="CB37" i="3"/>
  <c r="CA37" i="3"/>
  <c r="BZ37" i="3"/>
  <c r="BY37" i="3"/>
  <c r="BX37" i="3"/>
  <c r="BW37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CJ36" i="3"/>
  <c r="CI36" i="3"/>
  <c r="CH36" i="3"/>
  <c r="CG36" i="3"/>
  <c r="CF36" i="3"/>
  <c r="CE36" i="3"/>
  <c r="CD36" i="3"/>
  <c r="CC36" i="3"/>
  <c r="CB36" i="3"/>
  <c r="CA36" i="3"/>
  <c r="BZ36" i="3"/>
  <c r="BY36" i="3"/>
  <c r="BX36" i="3"/>
  <c r="BW36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CJ35" i="3"/>
  <c r="CI35" i="3"/>
  <c r="CH35" i="3"/>
  <c r="CG35" i="3"/>
  <c r="CF35" i="3"/>
  <c r="CE35" i="3"/>
  <c r="CD35" i="3"/>
  <c r="CC35" i="3"/>
  <c r="CB35" i="3"/>
  <c r="CA35" i="3"/>
  <c r="BZ35" i="3"/>
  <c r="BY35" i="3"/>
  <c r="BX35" i="3"/>
  <c r="BW35" i="3"/>
  <c r="BV35" i="3"/>
  <c r="BU35" i="3"/>
  <c r="BT35" i="3"/>
  <c r="BS35" i="3"/>
  <c r="BR35" i="3"/>
  <c r="BQ35" i="3"/>
  <c r="BP35" i="3"/>
  <c r="BO35" i="3"/>
  <c r="BN35" i="3"/>
  <c r="BM35" i="3"/>
  <c r="BL35" i="3"/>
  <c r="BK35" i="3"/>
  <c r="BJ35" i="3"/>
  <c r="BI35" i="3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CJ34" i="3"/>
  <c r="CI34" i="3"/>
  <c r="CH34" i="3"/>
  <c r="CG34" i="3"/>
  <c r="CF34" i="3"/>
  <c r="CE34" i="3"/>
  <c r="CD34" i="3"/>
  <c r="CC34" i="3"/>
  <c r="CB34" i="3"/>
  <c r="CA34" i="3"/>
  <c r="BZ34" i="3"/>
  <c r="BY34" i="3"/>
  <c r="BX34" i="3"/>
  <c r="BW34" i="3"/>
  <c r="BV34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CJ33" i="3"/>
  <c r="CI33" i="3"/>
  <c r="CH33" i="3"/>
  <c r="CG33" i="3"/>
  <c r="CF33" i="3"/>
  <c r="CE33" i="3"/>
  <c r="CD33" i="3"/>
  <c r="CC33" i="3"/>
  <c r="CB33" i="3"/>
  <c r="CA33" i="3"/>
  <c r="BZ33" i="3"/>
  <c r="BY33" i="3"/>
  <c r="BX33" i="3"/>
  <c r="BW33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CJ32" i="3"/>
  <c r="CI32" i="3"/>
  <c r="CH32" i="3"/>
  <c r="CG32" i="3"/>
  <c r="CF32" i="3"/>
  <c r="CE32" i="3"/>
  <c r="CD32" i="3"/>
  <c r="CC32" i="3"/>
  <c r="CB32" i="3"/>
  <c r="CA32" i="3"/>
  <c r="BZ32" i="3"/>
  <c r="BY32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CJ31" i="3"/>
  <c r="CI31" i="3"/>
  <c r="CH31" i="3"/>
  <c r="CG31" i="3"/>
  <c r="CF31" i="3"/>
  <c r="CE31" i="3"/>
  <c r="CD31" i="3"/>
  <c r="CC31" i="3"/>
  <c r="CB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CJ30" i="3"/>
  <c r="CI30" i="3"/>
  <c r="CH30" i="3"/>
  <c r="CG30" i="3"/>
  <c r="CF30" i="3"/>
  <c r="CE30" i="3"/>
  <c r="CD30" i="3"/>
  <c r="CC30" i="3"/>
  <c r="CB30" i="3"/>
  <c r="CA30" i="3"/>
  <c r="BZ30" i="3"/>
  <c r="BY30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CJ29" i="3"/>
  <c r="CI29" i="3"/>
  <c r="CH29" i="3"/>
  <c r="CG29" i="3"/>
  <c r="CF29" i="3"/>
  <c r="CE29" i="3"/>
  <c r="CD29" i="3"/>
  <c r="CC29" i="3"/>
  <c r="CB29" i="3"/>
  <c r="CA29" i="3"/>
  <c r="BZ29" i="3"/>
  <c r="BY29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CJ28" i="3"/>
  <c r="CI28" i="3"/>
  <c r="CH28" i="3"/>
  <c r="CG28" i="3"/>
  <c r="CF28" i="3"/>
  <c r="CE28" i="3"/>
  <c r="CD28" i="3"/>
  <c r="CC28" i="3"/>
  <c r="CB28" i="3"/>
  <c r="CA28" i="3"/>
  <c r="BZ28" i="3"/>
  <c r="BY28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CJ27" i="3"/>
  <c r="CI27" i="3"/>
  <c r="CH27" i="3"/>
  <c r="CG27" i="3"/>
  <c r="CF27" i="3"/>
  <c r="CE27" i="3"/>
  <c r="CD27" i="3"/>
  <c r="CC27" i="3"/>
  <c r="CB27" i="3"/>
  <c r="CA27" i="3"/>
  <c r="BZ27" i="3"/>
  <c r="BY27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CJ26" i="3"/>
  <c r="CI26" i="3"/>
  <c r="CH26" i="3"/>
  <c r="CG26" i="3"/>
  <c r="CF26" i="3"/>
  <c r="CE26" i="3"/>
  <c r="CD26" i="3"/>
  <c r="CC26" i="3"/>
  <c r="CB26" i="3"/>
  <c r="CA26" i="3"/>
  <c r="BZ26" i="3"/>
  <c r="BY26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CJ25" i="3"/>
  <c r="CI25" i="3"/>
  <c r="CH25" i="3"/>
  <c r="CG25" i="3"/>
  <c r="CF25" i="3"/>
  <c r="CE25" i="3"/>
  <c r="CD25" i="3"/>
  <c r="CC25" i="3"/>
  <c r="CB25" i="3"/>
  <c r="CA25" i="3"/>
  <c r="BZ25" i="3"/>
  <c r="BY25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CJ24" i="3"/>
  <c r="CI24" i="3"/>
  <c r="CH24" i="3"/>
  <c r="CG24" i="3"/>
  <c r="CF24" i="3"/>
  <c r="CE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CJ23" i="3"/>
  <c r="CI23" i="3"/>
  <c r="CH23" i="3"/>
  <c r="CG23" i="3"/>
  <c r="CF23" i="3"/>
  <c r="CE23" i="3"/>
  <c r="CD23" i="3"/>
  <c r="CC23" i="3"/>
  <c r="CB23" i="3"/>
  <c r="CA23" i="3"/>
  <c r="BZ23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CJ22" i="3"/>
  <c r="CI22" i="3"/>
  <c r="CH22" i="3"/>
  <c r="CG22" i="3"/>
  <c r="CF22" i="3"/>
  <c r="CE22" i="3"/>
  <c r="CD22" i="3"/>
  <c r="CC22" i="3"/>
  <c r="CB22" i="3"/>
  <c r="CA22" i="3"/>
  <c r="BZ22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CJ21" i="3"/>
  <c r="CI21" i="3"/>
  <c r="CH21" i="3"/>
  <c r="CG21" i="3"/>
  <c r="CF21" i="3"/>
  <c r="CE21" i="3"/>
  <c r="CD21" i="3"/>
  <c r="CC21" i="3"/>
  <c r="CB21" i="3"/>
  <c r="CA21" i="3"/>
  <c r="BZ21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CJ20" i="3"/>
  <c r="CI20" i="3"/>
  <c r="CH20" i="3"/>
  <c r="CG20" i="3"/>
  <c r="CF20" i="3"/>
  <c r="CE20" i="3"/>
  <c r="CD20" i="3"/>
  <c r="CC20" i="3"/>
  <c r="CB20" i="3"/>
  <c r="CA20" i="3"/>
  <c r="BZ20" i="3"/>
  <c r="BY20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CJ19" i="3"/>
  <c r="CI19" i="3"/>
  <c r="CH19" i="3"/>
  <c r="CG19" i="3"/>
  <c r="CF19" i="3"/>
  <c r="CE19" i="3"/>
  <c r="CD19" i="3"/>
  <c r="CC19" i="3"/>
  <c r="CB19" i="3"/>
  <c r="CA19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CJ18" i="3"/>
  <c r="CI18" i="3"/>
  <c r="CH18" i="3"/>
  <c r="CG18" i="3"/>
  <c r="CF18" i="3"/>
  <c r="CE18" i="3"/>
  <c r="CD18" i="3"/>
  <c r="CC18" i="3"/>
  <c r="CB18" i="3"/>
  <c r="CA18" i="3"/>
  <c r="BZ18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CJ17" i="3"/>
  <c r="CI17" i="3"/>
  <c r="CH17" i="3"/>
  <c r="CG17" i="3"/>
  <c r="CF17" i="3"/>
  <c r="CE17" i="3"/>
  <c r="CD17" i="3"/>
  <c r="CC17" i="3"/>
  <c r="CB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CJ16" i="3"/>
  <c r="CI16" i="3"/>
  <c r="CH16" i="3"/>
  <c r="CG16" i="3"/>
  <c r="CF16" i="3"/>
  <c r="CE16" i="3"/>
  <c r="CD16" i="3"/>
  <c r="CC16" i="3"/>
  <c r="CB16" i="3"/>
  <c r="CA16" i="3"/>
  <c r="BZ16" i="3"/>
  <c r="BY16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CJ15" i="3"/>
  <c r="CI15" i="3"/>
  <c r="CH15" i="3"/>
  <c r="CG15" i="3"/>
  <c r="CF15" i="3"/>
  <c r="CE15" i="3"/>
  <c r="CD15" i="3"/>
  <c r="CC15" i="3"/>
  <c r="CB15" i="3"/>
  <c r="CA15" i="3"/>
  <c r="BZ15" i="3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CJ14" i="3"/>
  <c r="CI14" i="3"/>
  <c r="CH14" i="3"/>
  <c r="CG14" i="3"/>
  <c r="CF14" i="3"/>
  <c r="CE14" i="3"/>
  <c r="CD14" i="3"/>
  <c r="CC14" i="3"/>
  <c r="CB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CJ12" i="3"/>
  <c r="CI12" i="3"/>
  <c r="CH12" i="3"/>
  <c r="CG12" i="3"/>
  <c r="CF12" i="3"/>
  <c r="CE12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CJ11" i="3"/>
  <c r="CI11" i="3"/>
  <c r="CH11" i="3"/>
  <c r="CG11" i="3"/>
  <c r="CF11" i="3"/>
  <c r="CE11" i="3"/>
  <c r="CD11" i="3"/>
  <c r="CC11" i="3"/>
  <c r="CB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CJ6" i="3"/>
  <c r="CI6" i="3"/>
  <c r="CH6" i="3"/>
  <c r="CG6" i="3"/>
  <c r="CF6" i="3"/>
  <c r="CE6" i="3"/>
  <c r="CD6" i="3"/>
  <c r="CC6" i="3"/>
  <c r="CB6" i="3"/>
  <c r="CA6" i="3"/>
  <c r="BZ6" i="3"/>
  <c r="BY6" i="3"/>
  <c r="BX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CJ5" i="3"/>
  <c r="CI5" i="3"/>
  <c r="CH5" i="3"/>
  <c r="CG5" i="3"/>
  <c r="CF5" i="3"/>
  <c r="CE5" i="3"/>
  <c r="CD5" i="3"/>
  <c r="CC5" i="3"/>
  <c r="CB5" i="3"/>
  <c r="CA5" i="3"/>
  <c r="BZ5" i="3"/>
  <c r="BY5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CJ4" i="3"/>
  <c r="CI4" i="3"/>
  <c r="CH4" i="3"/>
  <c r="CG4" i="3"/>
  <c r="CF4" i="3"/>
  <c r="CE4" i="3"/>
  <c r="CD4" i="3"/>
  <c r="CC4" i="3"/>
  <c r="CB4" i="3"/>
  <c r="CA4" i="3"/>
  <c r="BZ4" i="3"/>
  <c r="BY4" i="3"/>
  <c r="BX4" i="3"/>
  <c r="BW4" i="3"/>
  <c r="BV4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CJ3" i="3"/>
  <c r="CI3" i="3"/>
  <c r="CH3" i="3"/>
  <c r="CG3" i="3"/>
  <c r="CF3" i="3"/>
  <c r="CE3" i="3"/>
  <c r="CD3" i="3"/>
  <c r="CC3" i="3"/>
  <c r="CB3" i="3"/>
  <c r="CA3" i="3"/>
  <c r="BZ3" i="3"/>
  <c r="BY3" i="3"/>
  <c r="BX3" i="3"/>
  <c r="BW3" i="3"/>
  <c r="BV3" i="3"/>
  <c r="BU3" i="3"/>
  <c r="BT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CJ2" i="3"/>
  <c r="CI2" i="3"/>
  <c r="CH2" i="3"/>
  <c r="CG2" i="3"/>
  <c r="CF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I2" i="3"/>
  <c r="BH2" i="3"/>
  <c r="BG2" i="3"/>
  <c r="BF2" i="3"/>
  <c r="BE2" i="3"/>
  <c r="BD2" i="3"/>
  <c r="BC2" i="3"/>
  <c r="BB2" i="3"/>
  <c r="BA2" i="3"/>
  <c r="AZ2" i="3"/>
  <c r="AY2" i="3"/>
  <c r="AX2" i="3"/>
  <c r="AW2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50" i="3"/>
  <c r="D49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CJ52" i="3"/>
  <c r="CI52" i="3"/>
  <c r="CH52" i="3"/>
  <c r="CG52" i="3"/>
  <c r="CF52" i="3"/>
  <c r="CD52" i="3"/>
  <c r="I52" i="6" s="1"/>
  <c r="CC52" i="3"/>
  <c r="CB52" i="3"/>
  <c r="CA52" i="3"/>
  <c r="BZ52" i="3"/>
  <c r="BY52" i="3"/>
  <c r="BX52" i="3"/>
  <c r="BU52" i="3"/>
  <c r="BT52" i="3"/>
  <c r="BS52" i="3"/>
  <c r="BR52" i="3"/>
  <c r="BQ52" i="3"/>
  <c r="BP52" i="3"/>
  <c r="BN52" i="3"/>
  <c r="BM52" i="3"/>
  <c r="BL52" i="3"/>
  <c r="BI52" i="3"/>
  <c r="BH52" i="3"/>
  <c r="BF52" i="3"/>
  <c r="BE52" i="3"/>
  <c r="BD52" i="3"/>
  <c r="BC52" i="3"/>
  <c r="BA52" i="3"/>
  <c r="AZ52" i="3"/>
  <c r="AY52" i="3"/>
  <c r="AX52" i="3"/>
  <c r="AW52" i="3"/>
  <c r="AV52" i="3"/>
  <c r="AS52" i="3"/>
  <c r="AR52" i="3"/>
  <c r="AQ52" i="3"/>
  <c r="AP52" i="3"/>
  <c r="AO52" i="3"/>
  <c r="AN52" i="3"/>
  <c r="AM52" i="3"/>
  <c r="AK52" i="3"/>
  <c r="AJ52" i="3"/>
  <c r="AH52" i="3"/>
  <c r="AG52" i="3"/>
  <c r="AF52" i="3"/>
  <c r="AD52" i="3"/>
  <c r="AC52" i="3"/>
  <c r="AB52" i="3"/>
  <c r="Y52" i="3"/>
  <c r="X52" i="3"/>
  <c r="W52" i="3"/>
  <c r="V52" i="3"/>
  <c r="U52" i="3"/>
  <c r="T52" i="3"/>
  <c r="R52" i="3"/>
  <c r="Q52" i="3"/>
  <c r="P52" i="3"/>
  <c r="O52" i="3"/>
  <c r="N52" i="3"/>
  <c r="M52" i="3"/>
  <c r="L52" i="3"/>
  <c r="I52" i="3"/>
  <c r="H52" i="3"/>
  <c r="G52" i="3"/>
  <c r="F52" i="3"/>
  <c r="E52" i="3"/>
  <c r="D52" i="3"/>
  <c r="CH51" i="3"/>
  <c r="CG51" i="3"/>
  <c r="CF51" i="3"/>
  <c r="CE51" i="3"/>
  <c r="CD51" i="3"/>
  <c r="CC51" i="3"/>
  <c r="CB51" i="3"/>
  <c r="BZ51" i="3"/>
  <c r="BY51" i="3"/>
  <c r="BW51" i="3"/>
  <c r="BV51" i="3"/>
  <c r="BU51" i="3"/>
  <c r="BS51" i="3"/>
  <c r="BR51" i="3"/>
  <c r="BQ51" i="3"/>
  <c r="BM51" i="3"/>
  <c r="BL51" i="3"/>
  <c r="BK51" i="3"/>
  <c r="BJ51" i="3"/>
  <c r="BI51" i="3"/>
  <c r="BG51" i="3"/>
  <c r="BE51" i="3"/>
  <c r="BD51" i="3"/>
  <c r="BC51" i="3"/>
  <c r="BB51" i="3"/>
  <c r="BA51" i="3"/>
  <c r="AX51" i="3"/>
  <c r="AW51" i="3"/>
  <c r="AV51" i="3"/>
  <c r="AU51" i="3"/>
  <c r="AT51" i="3"/>
  <c r="AS51" i="3"/>
  <c r="AQ51" i="3"/>
  <c r="AP51" i="3"/>
  <c r="AO51" i="3"/>
  <c r="AL51" i="3"/>
  <c r="AK51" i="3"/>
  <c r="AI51" i="3"/>
  <c r="AH51" i="3"/>
  <c r="AG51" i="3"/>
  <c r="AF51" i="3"/>
  <c r="AC51" i="3"/>
  <c r="AB51" i="3"/>
  <c r="AA51" i="3"/>
  <c r="Z51" i="3"/>
  <c r="Y51" i="3"/>
  <c r="V51" i="3"/>
  <c r="U51" i="3"/>
  <c r="T51" i="3"/>
  <c r="S51" i="3"/>
  <c r="R51" i="3"/>
  <c r="Q51" i="3"/>
  <c r="P51" i="3"/>
  <c r="N51" i="3"/>
  <c r="M51" i="3"/>
  <c r="K51" i="3"/>
  <c r="J51" i="3"/>
  <c r="I51" i="3"/>
  <c r="G51" i="3"/>
  <c r="F51" i="3"/>
  <c r="E51" i="3"/>
  <c r="D51" i="3"/>
  <c r="CJ50" i="3"/>
  <c r="CI50" i="3"/>
  <c r="CH50" i="3"/>
  <c r="CG50" i="3"/>
  <c r="CF50" i="3"/>
  <c r="CE50" i="3"/>
  <c r="CD50" i="3"/>
  <c r="CC50" i="3"/>
  <c r="CA50" i="3"/>
  <c r="BZ50" i="3"/>
  <c r="BY50" i="3"/>
  <c r="BX50" i="3"/>
  <c r="BW50" i="3"/>
  <c r="BV50" i="3"/>
  <c r="BU50" i="3"/>
  <c r="BR50" i="3"/>
  <c r="BQ50" i="3"/>
  <c r="BP50" i="3"/>
  <c r="BO50" i="3"/>
  <c r="BN50" i="3"/>
  <c r="BM50" i="3"/>
  <c r="BK50" i="3"/>
  <c r="BJ50" i="3"/>
  <c r="BI50" i="3"/>
  <c r="BH50" i="3"/>
  <c r="BG50" i="3"/>
  <c r="BF50" i="3"/>
  <c r="BE50" i="3"/>
  <c r="BC50" i="3"/>
  <c r="BB50" i="3"/>
  <c r="BA50" i="3"/>
  <c r="AZ50" i="3"/>
  <c r="AY50" i="3"/>
  <c r="AX50" i="3"/>
  <c r="AW50" i="3"/>
  <c r="AV50" i="3"/>
  <c r="AU50" i="3"/>
  <c r="AT50" i="3"/>
  <c r="AS50" i="3"/>
  <c r="AP50" i="3"/>
  <c r="AO50" i="3"/>
  <c r="AN50" i="3"/>
  <c r="AM50" i="3"/>
  <c r="AL50" i="3"/>
  <c r="AK50" i="3"/>
  <c r="AJ50" i="3"/>
  <c r="AH50" i="3"/>
  <c r="AG50" i="3"/>
  <c r="AF50" i="3"/>
  <c r="AE50" i="3"/>
  <c r="AD50" i="3"/>
  <c r="AC50" i="3"/>
  <c r="AA50" i="3"/>
  <c r="Z50" i="3"/>
  <c r="Y50" i="3"/>
  <c r="X50" i="3"/>
  <c r="W50" i="3"/>
  <c r="V50" i="3"/>
  <c r="U50" i="3"/>
  <c r="T50" i="3"/>
  <c r="S50" i="3"/>
  <c r="R50" i="3"/>
  <c r="Q50" i="3"/>
  <c r="O50" i="3"/>
  <c r="N50" i="3"/>
  <c r="M50" i="3"/>
  <c r="L50" i="3"/>
  <c r="K50" i="3"/>
  <c r="J50" i="3"/>
  <c r="I50" i="3"/>
  <c r="F50" i="3"/>
  <c r="E50" i="3"/>
  <c r="CJ49" i="3"/>
  <c r="CI49" i="3"/>
  <c r="CG49" i="3"/>
  <c r="CE49" i="3"/>
  <c r="CD49" i="3"/>
  <c r="CC49" i="3"/>
  <c r="CB49" i="3"/>
  <c r="CA49" i="3"/>
  <c r="BZ49" i="3"/>
  <c r="BY49" i="3"/>
  <c r="BW49" i="3"/>
  <c r="BU49" i="3"/>
  <c r="BT49" i="3"/>
  <c r="BS49" i="3"/>
  <c r="BQ49" i="3"/>
  <c r="BP49" i="3"/>
  <c r="BO49" i="3"/>
  <c r="BM49" i="3"/>
  <c r="BL49" i="3"/>
  <c r="BK49" i="3"/>
  <c r="BJ49" i="3"/>
  <c r="BI49" i="3"/>
  <c r="BH49" i="3"/>
  <c r="BG49" i="3"/>
  <c r="BE49" i="3"/>
  <c r="BD49" i="3"/>
  <c r="BC49" i="3"/>
  <c r="BB49" i="3"/>
  <c r="BA49" i="3"/>
  <c r="AZ49" i="3"/>
  <c r="AY49" i="3"/>
  <c r="AV49" i="3"/>
  <c r="AU49" i="3"/>
  <c r="AQ49" i="3"/>
  <c r="AP49" i="3"/>
  <c r="AO49" i="3"/>
  <c r="AN49" i="3"/>
  <c r="AM49" i="3"/>
  <c r="AK49" i="3"/>
  <c r="AJ49" i="3"/>
  <c r="AI49" i="3"/>
  <c r="AF49" i="3"/>
  <c r="AE49" i="3"/>
  <c r="AA49" i="3"/>
  <c r="Z49" i="3"/>
  <c r="Y49" i="3"/>
  <c r="X49" i="3"/>
  <c r="W49" i="3"/>
  <c r="U49" i="3"/>
  <c r="T49" i="3"/>
  <c r="S49" i="3"/>
  <c r="P49" i="3"/>
  <c r="O49" i="3"/>
  <c r="K49" i="3"/>
  <c r="J49" i="3"/>
  <c r="I49" i="3"/>
  <c r="H49" i="3"/>
  <c r="G49" i="3"/>
  <c r="E49" i="3"/>
  <c r="CJ48" i="3"/>
  <c r="CI48" i="3"/>
  <c r="CF48" i="3"/>
  <c r="CE48" i="3"/>
  <c r="CD48" i="3"/>
  <c r="CC48" i="3"/>
  <c r="CB48" i="3"/>
  <c r="CA48" i="3"/>
  <c r="BZ48" i="3"/>
  <c r="BY48" i="3"/>
  <c r="BX48" i="3"/>
  <c r="BW48" i="3"/>
  <c r="BU48" i="3"/>
  <c r="BT48" i="3"/>
  <c r="BS48" i="3"/>
  <c r="BP48" i="3"/>
  <c r="BO48" i="3"/>
  <c r="BN48" i="3"/>
  <c r="BM48" i="3"/>
  <c r="BL48" i="3"/>
  <c r="BK48" i="3"/>
  <c r="BJ48" i="3"/>
  <c r="BI48" i="3"/>
  <c r="BH48" i="3"/>
  <c r="BG48" i="3"/>
  <c r="BE48" i="3"/>
  <c r="BD48" i="3"/>
  <c r="BC48" i="3"/>
  <c r="AZ48" i="3"/>
  <c r="AY48" i="3"/>
  <c r="AX48" i="3"/>
  <c r="AW48" i="3"/>
  <c r="AV48" i="3"/>
  <c r="AU48" i="3"/>
  <c r="AT48" i="3"/>
  <c r="AS48" i="3"/>
  <c r="AR48" i="3"/>
  <c r="AQ48" i="3"/>
  <c r="AO48" i="3"/>
  <c r="AN48" i="3"/>
  <c r="AM48" i="3"/>
  <c r="AJ48" i="3"/>
  <c r="AI48" i="3"/>
  <c r="AH48" i="3"/>
  <c r="AG48" i="3"/>
  <c r="AF48" i="3"/>
  <c r="AE48" i="3"/>
  <c r="AD48" i="3"/>
  <c r="AC48" i="3"/>
  <c r="AB48" i="3"/>
  <c r="AA48" i="3"/>
  <c r="Y48" i="3"/>
  <c r="X48" i="3"/>
  <c r="W48" i="3"/>
  <c r="T48" i="3"/>
  <c r="S48" i="3"/>
  <c r="R48" i="3"/>
  <c r="Q48" i="3"/>
  <c r="P48" i="3"/>
  <c r="O48" i="3"/>
  <c r="N48" i="3"/>
  <c r="M48" i="3"/>
  <c r="L48" i="3"/>
  <c r="K48" i="3"/>
  <c r="I48" i="3"/>
  <c r="H48" i="3"/>
  <c r="G48" i="3"/>
  <c r="D48" i="3"/>
  <c r="CJ47" i="3"/>
  <c r="CI47" i="3"/>
  <c r="CH47" i="3"/>
  <c r="CG47" i="3"/>
  <c r="CE47" i="3"/>
  <c r="CD47" i="3"/>
  <c r="I47" i="6" s="1"/>
  <c r="CC47" i="3"/>
  <c r="CA47" i="3"/>
  <c r="BY47" i="3"/>
  <c r="BW47" i="3"/>
  <c r="BV47" i="3"/>
  <c r="BU47" i="3"/>
  <c r="BT47" i="3"/>
  <c r="BS47" i="3"/>
  <c r="BR47" i="3"/>
  <c r="BQ47" i="3"/>
  <c r="BO47" i="3"/>
  <c r="BN47" i="3"/>
  <c r="BM47" i="3"/>
  <c r="BK47" i="3"/>
  <c r="BI47" i="3"/>
  <c r="BG47" i="3"/>
  <c r="BF47" i="3"/>
  <c r="BE47" i="3"/>
  <c r="BD47" i="3"/>
  <c r="BC47" i="3"/>
  <c r="BB47" i="3"/>
  <c r="BA47" i="3"/>
  <c r="AY47" i="3"/>
  <c r="AX47" i="3"/>
  <c r="AW47" i="3"/>
  <c r="AU47" i="3"/>
  <c r="AS47" i="3"/>
  <c r="AQ47" i="3"/>
  <c r="AP47" i="3"/>
  <c r="AO47" i="3"/>
  <c r="AN47" i="3"/>
  <c r="AM47" i="3"/>
  <c r="AL47" i="3"/>
  <c r="AK47" i="3"/>
  <c r="AI47" i="3"/>
  <c r="AH47" i="3"/>
  <c r="E47" i="6" s="1"/>
  <c r="AG47" i="3"/>
  <c r="AE47" i="3"/>
  <c r="AC47" i="3"/>
  <c r="AA47" i="3"/>
  <c r="Z47" i="3"/>
  <c r="Y47" i="3"/>
  <c r="X47" i="3"/>
  <c r="W47" i="3"/>
  <c r="V47" i="3"/>
  <c r="U47" i="3"/>
  <c r="S47" i="3"/>
  <c r="R47" i="3"/>
  <c r="Q47" i="3"/>
  <c r="O47" i="3"/>
  <c r="M47" i="3"/>
  <c r="K47" i="3"/>
  <c r="J47" i="3"/>
  <c r="I47" i="3"/>
  <c r="H47" i="3"/>
  <c r="G47" i="3"/>
  <c r="F47" i="3"/>
  <c r="E47" i="3"/>
  <c r="D47" i="3"/>
  <c r="CI46" i="3"/>
  <c r="CH46" i="3"/>
  <c r="CE46" i="3"/>
  <c r="CD46" i="3"/>
  <c r="CC46" i="3"/>
  <c r="CB46" i="3"/>
  <c r="CA46" i="3"/>
  <c r="BZ46" i="3"/>
  <c r="BX46" i="3"/>
  <c r="BW46" i="3"/>
  <c r="BV46" i="3"/>
  <c r="BS46" i="3"/>
  <c r="BR46" i="3"/>
  <c r="H46" i="6" s="1"/>
  <c r="BO46" i="3"/>
  <c r="BN46" i="3"/>
  <c r="BM46" i="3"/>
  <c r="BL46" i="3"/>
  <c r="BK46" i="3"/>
  <c r="BJ46" i="3"/>
  <c r="BH46" i="3"/>
  <c r="BG46" i="3"/>
  <c r="BF46" i="3"/>
  <c r="BC46" i="3"/>
  <c r="BB46" i="3"/>
  <c r="AY46" i="3"/>
  <c r="AX46" i="3"/>
  <c r="AW46" i="3"/>
  <c r="AV46" i="3"/>
  <c r="AU46" i="3"/>
  <c r="AT46" i="3"/>
  <c r="AR46" i="3"/>
  <c r="AQ46" i="3"/>
  <c r="AP46" i="3"/>
  <c r="AM46" i="3"/>
  <c r="AL46" i="3"/>
  <c r="AI46" i="3"/>
  <c r="AH46" i="3"/>
  <c r="E46" i="6" s="1"/>
  <c r="AG46" i="3"/>
  <c r="AF46" i="3"/>
  <c r="AE46" i="3"/>
  <c r="AD46" i="3"/>
  <c r="AB46" i="3"/>
  <c r="AA46" i="3"/>
  <c r="Z46" i="3"/>
  <c r="W46" i="3"/>
  <c r="V46" i="3"/>
  <c r="S46" i="3"/>
  <c r="R46" i="3"/>
  <c r="Q46" i="3"/>
  <c r="P46" i="3"/>
  <c r="O46" i="3"/>
  <c r="N46" i="3"/>
  <c r="L46" i="3"/>
  <c r="K46" i="3"/>
  <c r="J46" i="3"/>
  <c r="G46" i="3"/>
  <c r="F46" i="3"/>
  <c r="D46" i="3"/>
  <c r="CJ45" i="3"/>
  <c r="CI45" i="3"/>
  <c r="CG45" i="3"/>
  <c r="CF45" i="3"/>
  <c r="CE45" i="3"/>
  <c r="CB45" i="3"/>
  <c r="CA45" i="3"/>
  <c r="BW45" i="3"/>
  <c r="BV45" i="3"/>
  <c r="BU45" i="3"/>
  <c r="BT45" i="3"/>
  <c r="BS45" i="3"/>
  <c r="BQ45" i="3"/>
  <c r="BP45" i="3"/>
  <c r="BO45" i="3"/>
  <c r="BL45" i="3"/>
  <c r="BK45" i="3"/>
  <c r="BJ45" i="3"/>
  <c r="BG45" i="3"/>
  <c r="BF45" i="3"/>
  <c r="BE45" i="3"/>
  <c r="BD45" i="3"/>
  <c r="BC45" i="3"/>
  <c r="BA45" i="3"/>
  <c r="AZ45" i="3"/>
  <c r="AY45" i="3"/>
  <c r="AV45" i="3"/>
  <c r="AU45" i="3"/>
  <c r="AT45" i="3"/>
  <c r="AQ45" i="3"/>
  <c r="AP45" i="3"/>
  <c r="AO45" i="3"/>
  <c r="AN45" i="3"/>
  <c r="AM45" i="3"/>
  <c r="AK45" i="3"/>
  <c r="AJ45" i="3"/>
  <c r="AI45" i="3"/>
  <c r="AF45" i="3"/>
  <c r="AE45" i="3"/>
  <c r="AD45" i="3"/>
  <c r="AA45" i="3"/>
  <c r="Z45" i="3"/>
  <c r="Y45" i="3"/>
  <c r="X45" i="3"/>
  <c r="W45" i="3"/>
  <c r="U45" i="3"/>
  <c r="T45" i="3"/>
  <c r="S45" i="3"/>
  <c r="P45" i="3"/>
  <c r="O45" i="3"/>
  <c r="N45" i="3"/>
  <c r="K45" i="3"/>
  <c r="J45" i="3"/>
  <c r="I45" i="3"/>
  <c r="H45" i="3"/>
  <c r="G45" i="3"/>
  <c r="E45" i="3"/>
  <c r="D45" i="3"/>
  <c r="G52" i="6" l="1"/>
  <c r="I49" i="6"/>
  <c r="C50" i="6"/>
  <c r="D51" i="6"/>
  <c r="O51" i="6" s="1"/>
  <c r="E51" i="6"/>
  <c r="F51" i="6"/>
  <c r="C48" i="6"/>
  <c r="I46" i="6"/>
  <c r="S46" i="6" s="1"/>
  <c r="I48" i="6"/>
  <c r="H50" i="6"/>
  <c r="H51" i="6"/>
  <c r="C2" i="6"/>
  <c r="N2" i="6" s="1"/>
  <c r="D2" i="6"/>
  <c r="E2" i="6"/>
  <c r="F2" i="6"/>
  <c r="G2" i="6"/>
  <c r="R2" i="6" s="1"/>
  <c r="H2" i="6"/>
  <c r="I2" i="6"/>
  <c r="C3" i="6"/>
  <c r="D3" i="6"/>
  <c r="O3" i="6" s="1"/>
  <c r="E3" i="6"/>
  <c r="F3" i="6"/>
  <c r="G3" i="6"/>
  <c r="Q3" i="6" s="1"/>
  <c r="H3" i="6"/>
  <c r="R3" i="6" s="1"/>
  <c r="I3" i="6"/>
  <c r="C4" i="6"/>
  <c r="D4" i="6"/>
  <c r="E4" i="6"/>
  <c r="P4" i="6" s="1"/>
  <c r="F4" i="6"/>
  <c r="G4" i="6"/>
  <c r="H4" i="6"/>
  <c r="I4" i="6"/>
  <c r="K4" i="6" s="1"/>
  <c r="C5" i="6"/>
  <c r="D5" i="6"/>
  <c r="N5" i="6" s="1"/>
  <c r="E5" i="6"/>
  <c r="O5" i="6" s="1"/>
  <c r="F5" i="6"/>
  <c r="P5" i="6" s="1"/>
  <c r="G5" i="6"/>
  <c r="H5" i="6"/>
  <c r="I5" i="6"/>
  <c r="K5" i="6" s="1"/>
  <c r="C6" i="6"/>
  <c r="K6" i="6" s="1"/>
  <c r="D6" i="6"/>
  <c r="E6" i="6"/>
  <c r="F6" i="6"/>
  <c r="G6" i="6"/>
  <c r="R6" i="6" s="1"/>
  <c r="H6" i="6"/>
  <c r="I6" i="6"/>
  <c r="C7" i="6"/>
  <c r="D7" i="6"/>
  <c r="K7" i="6" s="1"/>
  <c r="E7" i="6"/>
  <c r="F7" i="6"/>
  <c r="G7" i="6"/>
  <c r="Q7" i="6" s="1"/>
  <c r="H7" i="6"/>
  <c r="R7" i="6" s="1"/>
  <c r="I7" i="6"/>
  <c r="C8" i="6"/>
  <c r="D8" i="6"/>
  <c r="E8" i="6"/>
  <c r="P8" i="6" s="1"/>
  <c r="F8" i="6"/>
  <c r="G8" i="6"/>
  <c r="H8" i="6"/>
  <c r="I8" i="6"/>
  <c r="K8" i="6" s="1"/>
  <c r="C9" i="6"/>
  <c r="D9" i="6"/>
  <c r="N9" i="6" s="1"/>
  <c r="E9" i="6"/>
  <c r="O9" i="6" s="1"/>
  <c r="F9" i="6"/>
  <c r="P9" i="6" s="1"/>
  <c r="G9" i="6"/>
  <c r="H9" i="6"/>
  <c r="I9" i="6"/>
  <c r="S9" i="6" s="1"/>
  <c r="C10" i="6"/>
  <c r="N10" i="6" s="1"/>
  <c r="D10" i="6"/>
  <c r="E10" i="6"/>
  <c r="F10" i="6"/>
  <c r="G10" i="6"/>
  <c r="R10" i="6" s="1"/>
  <c r="H10" i="6"/>
  <c r="I10" i="6"/>
  <c r="C11" i="6"/>
  <c r="D11" i="6"/>
  <c r="O11" i="6" s="1"/>
  <c r="E11" i="6"/>
  <c r="F11" i="6"/>
  <c r="G11" i="6"/>
  <c r="Q11" i="6" s="1"/>
  <c r="H11" i="6"/>
  <c r="R11" i="6" s="1"/>
  <c r="I11" i="6"/>
  <c r="C12" i="6"/>
  <c r="D12" i="6"/>
  <c r="E12" i="6"/>
  <c r="P12" i="6" s="1"/>
  <c r="F12" i="6"/>
  <c r="G12" i="6"/>
  <c r="H12" i="6"/>
  <c r="I12" i="6"/>
  <c r="K12" i="6" s="1"/>
  <c r="C13" i="6"/>
  <c r="D13" i="6"/>
  <c r="N13" i="6" s="1"/>
  <c r="E13" i="6"/>
  <c r="O13" i="6" s="1"/>
  <c r="F13" i="6"/>
  <c r="P13" i="6" s="1"/>
  <c r="G13" i="6"/>
  <c r="H13" i="6"/>
  <c r="I13" i="6"/>
  <c r="K13" i="6" s="1"/>
  <c r="C14" i="6"/>
  <c r="K14" i="6" s="1"/>
  <c r="D14" i="6"/>
  <c r="E14" i="6"/>
  <c r="F14" i="6"/>
  <c r="G14" i="6"/>
  <c r="R14" i="6" s="1"/>
  <c r="H14" i="6"/>
  <c r="I14" i="6"/>
  <c r="C15" i="6"/>
  <c r="D15" i="6"/>
  <c r="K15" i="6" s="1"/>
  <c r="E15" i="6"/>
  <c r="F15" i="6"/>
  <c r="G15" i="6"/>
  <c r="Q15" i="6" s="1"/>
  <c r="H15" i="6"/>
  <c r="R15" i="6" s="1"/>
  <c r="I15" i="6"/>
  <c r="C16" i="6"/>
  <c r="D16" i="6"/>
  <c r="E16" i="6"/>
  <c r="P16" i="6" s="1"/>
  <c r="F16" i="6"/>
  <c r="G16" i="6"/>
  <c r="H16" i="6"/>
  <c r="I16" i="6"/>
  <c r="K16" i="6" s="1"/>
  <c r="C17" i="6"/>
  <c r="D17" i="6"/>
  <c r="N17" i="6" s="1"/>
  <c r="E17" i="6"/>
  <c r="O17" i="6" s="1"/>
  <c r="F17" i="6"/>
  <c r="P17" i="6" s="1"/>
  <c r="G17" i="6"/>
  <c r="H17" i="6"/>
  <c r="I17" i="6"/>
  <c r="S17" i="6" s="1"/>
  <c r="C18" i="6"/>
  <c r="N18" i="6" s="1"/>
  <c r="D18" i="6"/>
  <c r="E18" i="6"/>
  <c r="F18" i="6"/>
  <c r="G18" i="6"/>
  <c r="R18" i="6" s="1"/>
  <c r="H18" i="6"/>
  <c r="I18" i="6"/>
  <c r="C19" i="6"/>
  <c r="K19" i="6" s="1"/>
  <c r="D19" i="6"/>
  <c r="O19" i="6" s="1"/>
  <c r="E19" i="6"/>
  <c r="F19" i="6"/>
  <c r="G19" i="6"/>
  <c r="Q19" i="6" s="1"/>
  <c r="H19" i="6"/>
  <c r="R19" i="6" s="1"/>
  <c r="I19" i="6"/>
  <c r="C20" i="6"/>
  <c r="D20" i="6"/>
  <c r="E20" i="6"/>
  <c r="P20" i="6" s="1"/>
  <c r="F20" i="6"/>
  <c r="G20" i="6"/>
  <c r="H20" i="6"/>
  <c r="I20" i="6"/>
  <c r="C21" i="6"/>
  <c r="D21" i="6"/>
  <c r="N21" i="6" s="1"/>
  <c r="E21" i="6"/>
  <c r="O21" i="6" s="1"/>
  <c r="F21" i="6"/>
  <c r="P21" i="6" s="1"/>
  <c r="G21" i="6"/>
  <c r="H21" i="6"/>
  <c r="I21" i="6"/>
  <c r="S21" i="6" s="1"/>
  <c r="C22" i="6"/>
  <c r="N22" i="6" s="1"/>
  <c r="D22" i="6"/>
  <c r="E22" i="6"/>
  <c r="F22" i="6"/>
  <c r="G22" i="6"/>
  <c r="R22" i="6" s="1"/>
  <c r="H22" i="6"/>
  <c r="I22" i="6"/>
  <c r="K22" i="6" s="1"/>
  <c r="C23" i="6"/>
  <c r="K23" i="6" s="1"/>
  <c r="D23" i="6"/>
  <c r="O23" i="6" s="1"/>
  <c r="E23" i="6"/>
  <c r="F23" i="6"/>
  <c r="G23" i="6"/>
  <c r="Q23" i="6" s="1"/>
  <c r="H23" i="6"/>
  <c r="R23" i="6" s="1"/>
  <c r="I23" i="6"/>
  <c r="C24" i="6"/>
  <c r="D24" i="6"/>
  <c r="E24" i="6"/>
  <c r="P24" i="6" s="1"/>
  <c r="F24" i="6"/>
  <c r="G24" i="6"/>
  <c r="H24" i="6"/>
  <c r="I24" i="6"/>
  <c r="K24" i="6" s="1"/>
  <c r="C25" i="6"/>
  <c r="D25" i="6"/>
  <c r="N25" i="6" s="1"/>
  <c r="E25" i="6"/>
  <c r="O25" i="6" s="1"/>
  <c r="F25" i="6"/>
  <c r="P25" i="6" s="1"/>
  <c r="G25" i="6"/>
  <c r="H25" i="6"/>
  <c r="I25" i="6"/>
  <c r="S25" i="6" s="1"/>
  <c r="C26" i="6"/>
  <c r="N26" i="6" s="1"/>
  <c r="D26" i="6"/>
  <c r="E26" i="6"/>
  <c r="F26" i="6"/>
  <c r="G26" i="6"/>
  <c r="R26" i="6" s="1"/>
  <c r="H26" i="6"/>
  <c r="I26" i="6"/>
  <c r="C27" i="6"/>
  <c r="K27" i="6" s="1"/>
  <c r="D27" i="6"/>
  <c r="O27" i="6" s="1"/>
  <c r="E27" i="6"/>
  <c r="F27" i="6"/>
  <c r="G27" i="6"/>
  <c r="Q27" i="6" s="1"/>
  <c r="H27" i="6"/>
  <c r="R27" i="6" s="1"/>
  <c r="I27" i="6"/>
  <c r="C28" i="6"/>
  <c r="D28" i="6"/>
  <c r="E28" i="6"/>
  <c r="P28" i="6" s="1"/>
  <c r="F28" i="6"/>
  <c r="G28" i="6"/>
  <c r="H28" i="6"/>
  <c r="I28" i="6"/>
  <c r="C29" i="6"/>
  <c r="D29" i="6"/>
  <c r="N29" i="6" s="1"/>
  <c r="E29" i="6"/>
  <c r="O29" i="6" s="1"/>
  <c r="F29" i="6"/>
  <c r="P29" i="6" s="1"/>
  <c r="G29" i="6"/>
  <c r="H29" i="6"/>
  <c r="I29" i="6"/>
  <c r="S29" i="6" s="1"/>
  <c r="C30" i="6"/>
  <c r="N30" i="6" s="1"/>
  <c r="D30" i="6"/>
  <c r="E30" i="6"/>
  <c r="F30" i="6"/>
  <c r="G30" i="6"/>
  <c r="R30" i="6" s="1"/>
  <c r="H30" i="6"/>
  <c r="I30" i="6"/>
  <c r="K30" i="6" s="1"/>
  <c r="C31" i="6"/>
  <c r="D31" i="6"/>
  <c r="K31" i="6" s="1"/>
  <c r="E31" i="6"/>
  <c r="F31" i="6"/>
  <c r="G31" i="6"/>
  <c r="Q31" i="6" s="1"/>
  <c r="H31" i="6"/>
  <c r="R31" i="6" s="1"/>
  <c r="I31" i="6"/>
  <c r="C32" i="6"/>
  <c r="D32" i="6"/>
  <c r="E32" i="6"/>
  <c r="P32" i="6" s="1"/>
  <c r="F32" i="6"/>
  <c r="G32" i="6"/>
  <c r="H32" i="6"/>
  <c r="I32" i="6"/>
  <c r="C33" i="6"/>
  <c r="D33" i="6"/>
  <c r="N33" i="6" s="1"/>
  <c r="E33" i="6"/>
  <c r="O33" i="6" s="1"/>
  <c r="F33" i="6"/>
  <c r="P33" i="6" s="1"/>
  <c r="G33" i="6"/>
  <c r="H33" i="6"/>
  <c r="I33" i="6"/>
  <c r="S33" i="6" s="1"/>
  <c r="C34" i="6"/>
  <c r="N34" i="6" s="1"/>
  <c r="D34" i="6"/>
  <c r="E34" i="6"/>
  <c r="F34" i="6"/>
  <c r="G34" i="6"/>
  <c r="R34" i="6" s="1"/>
  <c r="H34" i="6"/>
  <c r="I34" i="6"/>
  <c r="K34" i="6" s="1"/>
  <c r="C35" i="6"/>
  <c r="K35" i="6" s="1"/>
  <c r="D35" i="6"/>
  <c r="O35" i="6" s="1"/>
  <c r="E35" i="6"/>
  <c r="F35" i="6"/>
  <c r="G35" i="6"/>
  <c r="Q35" i="6" s="1"/>
  <c r="H35" i="6"/>
  <c r="R35" i="6" s="1"/>
  <c r="I35" i="6"/>
  <c r="C36" i="6"/>
  <c r="D36" i="6"/>
  <c r="E36" i="6"/>
  <c r="P36" i="6" s="1"/>
  <c r="F36" i="6"/>
  <c r="G36" i="6"/>
  <c r="H36" i="6"/>
  <c r="I36" i="6"/>
  <c r="K36" i="6" s="1"/>
  <c r="C37" i="6"/>
  <c r="D37" i="6"/>
  <c r="N37" i="6" s="1"/>
  <c r="E37" i="6"/>
  <c r="O37" i="6" s="1"/>
  <c r="F37" i="6"/>
  <c r="P37" i="6" s="1"/>
  <c r="G37" i="6"/>
  <c r="H37" i="6"/>
  <c r="I37" i="6"/>
  <c r="S37" i="6" s="1"/>
  <c r="C38" i="6"/>
  <c r="N38" i="6" s="1"/>
  <c r="D38" i="6"/>
  <c r="E38" i="6"/>
  <c r="F38" i="6"/>
  <c r="G38" i="6"/>
  <c r="R38" i="6" s="1"/>
  <c r="H38" i="6"/>
  <c r="I38" i="6"/>
  <c r="K38" i="6" s="1"/>
  <c r="C39" i="6"/>
  <c r="K39" i="6" s="1"/>
  <c r="D39" i="6"/>
  <c r="O39" i="6" s="1"/>
  <c r="E39" i="6"/>
  <c r="F39" i="6"/>
  <c r="G39" i="6"/>
  <c r="Q39" i="6" s="1"/>
  <c r="H39" i="6"/>
  <c r="R39" i="6" s="1"/>
  <c r="I39" i="6"/>
  <c r="C40" i="6"/>
  <c r="D40" i="6"/>
  <c r="E40" i="6"/>
  <c r="P40" i="6" s="1"/>
  <c r="F40" i="6"/>
  <c r="G40" i="6"/>
  <c r="H40" i="6"/>
  <c r="I40" i="6"/>
  <c r="K40" i="6" s="1"/>
  <c r="C41" i="6"/>
  <c r="D41" i="6"/>
  <c r="N41" i="6" s="1"/>
  <c r="E41" i="6"/>
  <c r="O41" i="6" s="1"/>
  <c r="F41" i="6"/>
  <c r="P41" i="6" s="1"/>
  <c r="G41" i="6"/>
  <c r="H41" i="6"/>
  <c r="I41" i="6"/>
  <c r="S41" i="6" s="1"/>
  <c r="D45" i="6"/>
  <c r="O45" i="6" s="1"/>
  <c r="E45" i="6"/>
  <c r="I45" i="6"/>
  <c r="G51" i="6"/>
  <c r="Q51" i="6" s="1"/>
  <c r="P51" i="6"/>
  <c r="G48" i="6"/>
  <c r="D49" i="6"/>
  <c r="G49" i="6"/>
  <c r="C45" i="6"/>
  <c r="F45" i="6"/>
  <c r="P45" i="6" s="1"/>
  <c r="C46" i="6"/>
  <c r="E48" i="6"/>
  <c r="C49" i="6"/>
  <c r="E50" i="6"/>
  <c r="G50" i="6"/>
  <c r="R50" i="6" s="1"/>
  <c r="I50" i="6"/>
  <c r="C51" i="6"/>
  <c r="I51" i="6"/>
  <c r="D52" i="6"/>
  <c r="H52" i="6"/>
  <c r="R52" i="6" s="1"/>
  <c r="D48" i="6"/>
  <c r="E49" i="6"/>
  <c r="O49" i="6" s="1"/>
  <c r="F49" i="6"/>
  <c r="G45" i="6"/>
  <c r="D46" i="6"/>
  <c r="F46" i="6"/>
  <c r="P46" i="6" s="1"/>
  <c r="G46" i="6"/>
  <c r="R46" i="6" s="1"/>
  <c r="C47" i="6"/>
  <c r="D47" i="6"/>
  <c r="G47" i="6"/>
  <c r="H47" i="6"/>
  <c r="S47" i="6" s="1"/>
  <c r="F48" i="6"/>
  <c r="P48" i="6" s="1"/>
  <c r="D50" i="6"/>
  <c r="F50" i="6"/>
  <c r="P50" i="6" s="1"/>
  <c r="E52" i="6"/>
  <c r="O52" i="6" s="1"/>
  <c r="F47" i="6"/>
  <c r="P47" i="6" s="1"/>
  <c r="H48" i="6"/>
  <c r="H49" i="6"/>
  <c r="C52" i="6"/>
  <c r="F52" i="6"/>
  <c r="H45" i="6"/>
  <c r="K46" i="6"/>
  <c r="S48" i="6"/>
  <c r="K3" i="6"/>
  <c r="K11" i="6"/>
  <c r="K20" i="6"/>
  <c r="K28" i="6"/>
  <c r="K37" i="6"/>
  <c r="K41" i="6"/>
  <c r="K10" i="6"/>
  <c r="K17" i="6"/>
  <c r="K26" i="6"/>
  <c r="K32" i="6"/>
  <c r="P3" i="6"/>
  <c r="O4" i="6"/>
  <c r="Q4" i="6"/>
  <c r="R4" i="6"/>
  <c r="S4" i="6"/>
  <c r="R5" i="6"/>
  <c r="O6" i="6"/>
  <c r="P6" i="6"/>
  <c r="Q6" i="6"/>
  <c r="S6" i="6"/>
  <c r="P7" i="6"/>
  <c r="O8" i="6"/>
  <c r="Q8" i="6"/>
  <c r="R8" i="6"/>
  <c r="S8" i="6"/>
  <c r="R9" i="6"/>
  <c r="O10" i="6"/>
  <c r="P10" i="6"/>
  <c r="Q10" i="6"/>
  <c r="S10" i="6"/>
  <c r="P11" i="6"/>
  <c r="O12" i="6"/>
  <c r="Q12" i="6"/>
  <c r="R12" i="6"/>
  <c r="S12" i="6"/>
  <c r="R13" i="6"/>
  <c r="O14" i="6"/>
  <c r="P14" i="6"/>
  <c r="Q14" i="6"/>
  <c r="S14" i="6"/>
  <c r="P15" i="6"/>
  <c r="O16" i="6"/>
  <c r="Q16" i="6"/>
  <c r="R16" i="6"/>
  <c r="S16" i="6"/>
  <c r="R17" i="6"/>
  <c r="O18" i="6"/>
  <c r="P18" i="6"/>
  <c r="Q18" i="6"/>
  <c r="S18" i="6"/>
  <c r="P19" i="6"/>
  <c r="O20" i="6"/>
  <c r="Q20" i="6"/>
  <c r="R20" i="6"/>
  <c r="S20" i="6"/>
  <c r="R21" i="6"/>
  <c r="O22" i="6"/>
  <c r="P22" i="6"/>
  <c r="Q22" i="6"/>
  <c r="S22" i="6"/>
  <c r="P23" i="6"/>
  <c r="O24" i="6"/>
  <c r="Q24" i="6"/>
  <c r="R24" i="6"/>
  <c r="S24" i="6"/>
  <c r="R25" i="6"/>
  <c r="O26" i="6"/>
  <c r="P26" i="6"/>
  <c r="Q26" i="6"/>
  <c r="S26" i="6"/>
  <c r="P27" i="6"/>
  <c r="O28" i="6"/>
  <c r="Q28" i="6"/>
  <c r="R28" i="6"/>
  <c r="S28" i="6"/>
  <c r="R29" i="6"/>
  <c r="O30" i="6"/>
  <c r="P30" i="6"/>
  <c r="Q30" i="6"/>
  <c r="S30" i="6"/>
  <c r="P31" i="6"/>
  <c r="O32" i="6"/>
  <c r="Q32" i="6"/>
  <c r="R32" i="6"/>
  <c r="S32" i="6"/>
  <c r="R33" i="6"/>
  <c r="O34" i="6"/>
  <c r="P34" i="6"/>
  <c r="Q34" i="6"/>
  <c r="S34" i="6"/>
  <c r="P35" i="6"/>
  <c r="O36" i="6"/>
  <c r="Q36" i="6"/>
  <c r="R36" i="6"/>
  <c r="S36" i="6"/>
  <c r="R37" i="6"/>
  <c r="O38" i="6"/>
  <c r="P38" i="6"/>
  <c r="Q38" i="6"/>
  <c r="S38" i="6"/>
  <c r="P39" i="6"/>
  <c r="O40" i="6"/>
  <c r="Q40" i="6"/>
  <c r="R40" i="6"/>
  <c r="S40" i="6"/>
  <c r="R41" i="6"/>
  <c r="N4" i="6"/>
  <c r="N8" i="6"/>
  <c r="N12" i="6"/>
  <c r="N16" i="6"/>
  <c r="N20" i="6"/>
  <c r="N24" i="6"/>
  <c r="N28" i="6"/>
  <c r="N32" i="6"/>
  <c r="N36" i="6"/>
  <c r="N40" i="6"/>
  <c r="O2" i="6"/>
  <c r="P2" i="6"/>
  <c r="Q2" i="6"/>
  <c r="S2" i="6"/>
  <c r="D52" i="4"/>
  <c r="C5" i="4"/>
  <c r="C9" i="4"/>
  <c r="C13" i="4"/>
  <c r="C17" i="4"/>
  <c r="C21" i="4"/>
  <c r="C25" i="4"/>
  <c r="C29" i="4"/>
  <c r="C33" i="4"/>
  <c r="C37" i="4"/>
  <c r="C41" i="4"/>
  <c r="D7" i="4"/>
  <c r="D8" i="4"/>
  <c r="D10" i="4"/>
  <c r="D11" i="4"/>
  <c r="D13" i="4"/>
  <c r="N13" i="4" s="1"/>
  <c r="D19" i="4"/>
  <c r="D28" i="4"/>
  <c r="D29" i="4"/>
  <c r="D32" i="4"/>
  <c r="D33" i="4"/>
  <c r="N33" i="4" s="1"/>
  <c r="D38" i="4"/>
  <c r="C48" i="4"/>
  <c r="D48" i="4"/>
  <c r="D51" i="4"/>
  <c r="C52" i="4"/>
  <c r="D37" i="4"/>
  <c r="D41" i="4"/>
  <c r="C45" i="4"/>
  <c r="D45" i="4"/>
  <c r="D49" i="4"/>
  <c r="C49" i="4"/>
  <c r="C46" i="4"/>
  <c r="D46" i="4"/>
  <c r="D2" i="4"/>
  <c r="D3" i="4"/>
  <c r="D12" i="4"/>
  <c r="D22" i="4"/>
  <c r="D23" i="4"/>
  <c r="D24" i="4"/>
  <c r="D26" i="4"/>
  <c r="D31" i="4"/>
  <c r="D35" i="4"/>
  <c r="D50" i="4"/>
  <c r="E37" i="4"/>
  <c r="C2" i="4"/>
  <c r="C10" i="4"/>
  <c r="C14" i="4"/>
  <c r="C22" i="4"/>
  <c r="C30" i="4"/>
  <c r="C34" i="4"/>
  <c r="C50" i="4"/>
  <c r="C3" i="4"/>
  <c r="C7" i="4"/>
  <c r="C11" i="4"/>
  <c r="C15" i="4"/>
  <c r="C19" i="4"/>
  <c r="C23" i="4"/>
  <c r="C27" i="4"/>
  <c r="C31" i="4"/>
  <c r="C35" i="4"/>
  <c r="C39" i="4"/>
  <c r="D4" i="4"/>
  <c r="D30" i="4"/>
  <c r="D34" i="4"/>
  <c r="D36" i="4"/>
  <c r="D39" i="4"/>
  <c r="D40" i="4"/>
  <c r="C6" i="4"/>
  <c r="C18" i="4"/>
  <c r="C26" i="4"/>
  <c r="C38" i="4"/>
  <c r="D47" i="4"/>
  <c r="D5" i="4"/>
  <c r="D6" i="4"/>
  <c r="D9" i="4"/>
  <c r="D14" i="4"/>
  <c r="D15" i="4"/>
  <c r="D16" i="4"/>
  <c r="D17" i="4"/>
  <c r="D18" i="4"/>
  <c r="D20" i="4"/>
  <c r="D21" i="4"/>
  <c r="D25" i="4"/>
  <c r="D27" i="4"/>
  <c r="C47" i="4"/>
  <c r="C51" i="4"/>
  <c r="C4" i="4"/>
  <c r="C8" i="4"/>
  <c r="C12" i="4"/>
  <c r="C16" i="4"/>
  <c r="C20" i="4"/>
  <c r="C24" i="4"/>
  <c r="C28" i="4"/>
  <c r="C32" i="4"/>
  <c r="C36" i="4"/>
  <c r="C40" i="4"/>
  <c r="E33" i="4"/>
  <c r="E9" i="4"/>
  <c r="E17" i="4"/>
  <c r="O17" i="4" s="1"/>
  <c r="E41" i="4"/>
  <c r="E25" i="4"/>
  <c r="E5" i="4"/>
  <c r="E13" i="4"/>
  <c r="E21" i="4"/>
  <c r="E29" i="4"/>
  <c r="F1" i="4"/>
  <c r="F53" i="4" s="1"/>
  <c r="P53" i="4" s="1"/>
  <c r="E49" i="4"/>
  <c r="E45" i="4"/>
  <c r="E8" i="4"/>
  <c r="E16" i="4"/>
  <c r="O16" i="4" s="1"/>
  <c r="E24" i="4"/>
  <c r="E32" i="4"/>
  <c r="E40" i="4"/>
  <c r="E50" i="4"/>
  <c r="E46" i="4"/>
  <c r="E3" i="4"/>
  <c r="E6" i="4"/>
  <c r="E11" i="4"/>
  <c r="E23" i="4"/>
  <c r="E39" i="4"/>
  <c r="E2" i="4"/>
  <c r="E4" i="4"/>
  <c r="O4" i="4" s="1"/>
  <c r="E10" i="4"/>
  <c r="E14" i="4"/>
  <c r="E26" i="4"/>
  <c r="E27" i="4"/>
  <c r="E28" i="4"/>
  <c r="E30" i="4"/>
  <c r="E15" i="4"/>
  <c r="E52" i="4"/>
  <c r="E48" i="4"/>
  <c r="E7" i="4"/>
  <c r="E19" i="4"/>
  <c r="E31" i="4"/>
  <c r="E35" i="4"/>
  <c r="E51" i="4"/>
  <c r="E47" i="4"/>
  <c r="E12" i="4"/>
  <c r="E18" i="4"/>
  <c r="E20" i="4"/>
  <c r="E22" i="4"/>
  <c r="E34" i="4"/>
  <c r="E36" i="4"/>
  <c r="E38" i="4"/>
  <c r="K2" i="6" l="1"/>
  <c r="N39" i="6"/>
  <c r="M39" i="6" s="1"/>
  <c r="N35" i="6"/>
  <c r="M35" i="6" s="1"/>
  <c r="N31" i="6"/>
  <c r="L31" i="6" s="1"/>
  <c r="N27" i="6"/>
  <c r="N23" i="6"/>
  <c r="M23" i="6" s="1"/>
  <c r="N19" i="6"/>
  <c r="M19" i="6" s="1"/>
  <c r="N15" i="6"/>
  <c r="L15" i="6" s="1"/>
  <c r="N11" i="6"/>
  <c r="N7" i="6"/>
  <c r="M7" i="6" s="1"/>
  <c r="N3" i="6"/>
  <c r="M3" i="6" s="1"/>
  <c r="Q41" i="6"/>
  <c r="M41" i="6" s="1"/>
  <c r="S39" i="6"/>
  <c r="Q37" i="6"/>
  <c r="S35" i="6"/>
  <c r="Q33" i="6"/>
  <c r="M33" i="6" s="1"/>
  <c r="S31" i="6"/>
  <c r="O31" i="6"/>
  <c r="Q29" i="6"/>
  <c r="L29" i="6" s="1"/>
  <c r="S27" i="6"/>
  <c r="L27" i="6" s="1"/>
  <c r="Q25" i="6"/>
  <c r="S23" i="6"/>
  <c r="Q21" i="6"/>
  <c r="L21" i="6" s="1"/>
  <c r="S19" i="6"/>
  <c r="Q17" i="6"/>
  <c r="S15" i="6"/>
  <c r="O15" i="6"/>
  <c r="Q13" i="6"/>
  <c r="L13" i="6" s="1"/>
  <c r="S11" i="6"/>
  <c r="Q9" i="6"/>
  <c r="M9" i="6" s="1"/>
  <c r="S7" i="6"/>
  <c r="O7" i="6"/>
  <c r="Q5" i="6"/>
  <c r="S3" i="6"/>
  <c r="K25" i="6"/>
  <c r="K18" i="6"/>
  <c r="K9" i="6"/>
  <c r="R51" i="6"/>
  <c r="N14" i="6"/>
  <c r="L14" i="6" s="1"/>
  <c r="N6" i="6"/>
  <c r="L6" i="6" s="1"/>
  <c r="K29" i="6"/>
  <c r="K21" i="6"/>
  <c r="K33" i="6"/>
  <c r="N50" i="6"/>
  <c r="N48" i="6"/>
  <c r="N51" i="6"/>
  <c r="S13" i="6"/>
  <c r="S5" i="6"/>
  <c r="L5" i="6" s="1"/>
  <c r="K48" i="6"/>
  <c r="R45" i="6"/>
  <c r="K52" i="6"/>
  <c r="R49" i="6"/>
  <c r="N46" i="6"/>
  <c r="K49" i="6"/>
  <c r="K45" i="6"/>
  <c r="P52" i="6"/>
  <c r="K47" i="6"/>
  <c r="Q45" i="6"/>
  <c r="Q47" i="6"/>
  <c r="N52" i="6"/>
  <c r="Q50" i="6"/>
  <c r="Q49" i="6"/>
  <c r="S45" i="6"/>
  <c r="R48" i="6"/>
  <c r="N47" i="6"/>
  <c r="K51" i="6"/>
  <c r="S51" i="6"/>
  <c r="M51" i="6" s="1"/>
  <c r="O50" i="6"/>
  <c r="N49" i="6"/>
  <c r="O47" i="6"/>
  <c r="Q48" i="6"/>
  <c r="N45" i="6"/>
  <c r="R47" i="6"/>
  <c r="Q46" i="6"/>
  <c r="P49" i="6"/>
  <c r="Q52" i="6"/>
  <c r="K50" i="6"/>
  <c r="S50" i="6"/>
  <c r="O48" i="6"/>
  <c r="S52" i="6"/>
  <c r="S49" i="6"/>
  <c r="O46" i="6"/>
  <c r="N52" i="4"/>
  <c r="L35" i="6"/>
  <c r="L23" i="6"/>
  <c r="L7" i="6"/>
  <c r="L34" i="6"/>
  <c r="M34" i="6"/>
  <c r="L30" i="6"/>
  <c r="M30" i="6"/>
  <c r="L22" i="6"/>
  <c r="M22" i="6"/>
  <c r="L18" i="6"/>
  <c r="M18" i="6"/>
  <c r="M14" i="6"/>
  <c r="L10" i="6"/>
  <c r="M10" i="6"/>
  <c r="L41" i="6"/>
  <c r="L37" i="6"/>
  <c r="M37" i="6"/>
  <c r="L33" i="6"/>
  <c r="M29" i="6"/>
  <c r="L25" i="6"/>
  <c r="M25" i="6"/>
  <c r="M21" i="6"/>
  <c r="L17" i="6"/>
  <c r="M17" i="6"/>
  <c r="L9" i="6"/>
  <c r="L39" i="6"/>
  <c r="L19" i="6"/>
  <c r="L11" i="6"/>
  <c r="M11" i="6"/>
  <c r="L3" i="6"/>
  <c r="L38" i="6"/>
  <c r="M38" i="6"/>
  <c r="L26" i="6"/>
  <c r="M26" i="6"/>
  <c r="L2" i="6"/>
  <c r="L40" i="6"/>
  <c r="M40" i="6"/>
  <c r="L36" i="6"/>
  <c r="M36" i="6"/>
  <c r="L32" i="6"/>
  <c r="M32" i="6"/>
  <c r="L28" i="6"/>
  <c r="M28" i="6"/>
  <c r="L24" i="6"/>
  <c r="M24" i="6"/>
  <c r="L20" i="6"/>
  <c r="M20" i="6"/>
  <c r="L16" i="6"/>
  <c r="M16" i="6"/>
  <c r="L12" i="6"/>
  <c r="M12" i="6"/>
  <c r="L8" i="6"/>
  <c r="M8" i="6"/>
  <c r="L4" i="6"/>
  <c r="M4" i="6"/>
  <c r="O38" i="4"/>
  <c r="N41" i="4"/>
  <c r="N48" i="4"/>
  <c r="O28" i="4"/>
  <c r="O10" i="4"/>
  <c r="N38" i="4"/>
  <c r="O6" i="4"/>
  <c r="N28" i="4"/>
  <c r="N5" i="4"/>
  <c r="N37" i="4"/>
  <c r="N11" i="4"/>
  <c r="M2" i="6"/>
  <c r="O20" i="4"/>
  <c r="O45" i="4"/>
  <c r="N25" i="4"/>
  <c r="N9" i="4"/>
  <c r="O12" i="4"/>
  <c r="O11" i="4"/>
  <c r="N21" i="4"/>
  <c r="N10" i="4"/>
  <c r="O51" i="4"/>
  <c r="O7" i="4"/>
  <c r="O39" i="4"/>
  <c r="O32" i="4"/>
  <c r="O21" i="4"/>
  <c r="O33" i="4"/>
  <c r="N7" i="4"/>
  <c r="N29" i="4"/>
  <c r="O48" i="4"/>
  <c r="O46" i="4"/>
  <c r="O13" i="4"/>
  <c r="O41" i="4"/>
  <c r="N27" i="4"/>
  <c r="N14" i="4"/>
  <c r="N34" i="4"/>
  <c r="O37" i="4"/>
  <c r="N26" i="4"/>
  <c r="N2" i="4"/>
  <c r="O36" i="4"/>
  <c r="O35" i="4"/>
  <c r="O23" i="4"/>
  <c r="O49" i="4"/>
  <c r="N8" i="4"/>
  <c r="N18" i="4"/>
  <c r="N47" i="4"/>
  <c r="N19" i="4"/>
  <c r="O34" i="4"/>
  <c r="O31" i="4"/>
  <c r="O52" i="4"/>
  <c r="O27" i="4"/>
  <c r="O50" i="4"/>
  <c r="O5" i="4"/>
  <c r="N17" i="4"/>
  <c r="N30" i="4"/>
  <c r="N12" i="4"/>
  <c r="O22" i="4"/>
  <c r="O19" i="4"/>
  <c r="O15" i="4"/>
  <c r="O2" i="4"/>
  <c r="O40" i="4"/>
  <c r="O8" i="4"/>
  <c r="O29" i="4"/>
  <c r="O25" i="4"/>
  <c r="N32" i="4"/>
  <c r="N51" i="4"/>
  <c r="N39" i="4"/>
  <c r="O26" i="4"/>
  <c r="N24" i="4"/>
  <c r="O14" i="4"/>
  <c r="O18" i="4"/>
  <c r="O24" i="4"/>
  <c r="N20" i="4"/>
  <c r="N15" i="4"/>
  <c r="N36" i="4"/>
  <c r="N50" i="4"/>
  <c r="N31" i="4"/>
  <c r="N22" i="4"/>
  <c r="N46" i="4"/>
  <c r="N45" i="4"/>
  <c r="O47" i="4"/>
  <c r="N40" i="4"/>
  <c r="N3" i="4"/>
  <c r="O30" i="4"/>
  <c r="O3" i="4"/>
  <c r="O9" i="4"/>
  <c r="N16" i="4"/>
  <c r="N6" i="4"/>
  <c r="N4" i="4"/>
  <c r="N35" i="4"/>
  <c r="N23" i="4"/>
  <c r="N49" i="4"/>
  <c r="G1" i="4"/>
  <c r="G53" i="4" s="1"/>
  <c r="Q53" i="4" s="1"/>
  <c r="F50" i="4"/>
  <c r="P50" i="4" s="1"/>
  <c r="F46" i="4"/>
  <c r="P46" i="4" s="1"/>
  <c r="F5" i="4"/>
  <c r="P5" i="4" s="1"/>
  <c r="F7" i="4"/>
  <c r="P7" i="4" s="1"/>
  <c r="F13" i="4"/>
  <c r="P13" i="4" s="1"/>
  <c r="F15" i="4"/>
  <c r="P15" i="4" s="1"/>
  <c r="F21" i="4"/>
  <c r="P21" i="4" s="1"/>
  <c r="F23" i="4"/>
  <c r="P23" i="4" s="1"/>
  <c r="F29" i="4"/>
  <c r="P29" i="4" s="1"/>
  <c r="F31" i="4"/>
  <c r="P31" i="4" s="1"/>
  <c r="F37" i="4"/>
  <c r="P37" i="4" s="1"/>
  <c r="F39" i="4"/>
  <c r="P39" i="4" s="1"/>
  <c r="F51" i="4"/>
  <c r="P51" i="4" s="1"/>
  <c r="F47" i="4"/>
  <c r="P47" i="4" s="1"/>
  <c r="F8" i="4"/>
  <c r="P8" i="4" s="1"/>
  <c r="F11" i="4"/>
  <c r="P11" i="4" s="1"/>
  <c r="F12" i="4"/>
  <c r="P12" i="4" s="1"/>
  <c r="F19" i="4"/>
  <c r="P19" i="4" s="1"/>
  <c r="F20" i="4"/>
  <c r="P20" i="4" s="1"/>
  <c r="F24" i="4"/>
  <c r="P24" i="4" s="1"/>
  <c r="F35" i="4"/>
  <c r="P35" i="4" s="1"/>
  <c r="F36" i="4"/>
  <c r="P36" i="4" s="1"/>
  <c r="F40" i="4"/>
  <c r="P40" i="4" s="1"/>
  <c r="F9" i="4"/>
  <c r="P9" i="4" s="1"/>
  <c r="F25" i="4"/>
  <c r="P25" i="4" s="1"/>
  <c r="F41" i="4"/>
  <c r="P41" i="4" s="1"/>
  <c r="F2" i="4"/>
  <c r="P2" i="4" s="1"/>
  <c r="F52" i="4"/>
  <c r="P52" i="4" s="1"/>
  <c r="F48" i="4"/>
  <c r="P48" i="4" s="1"/>
  <c r="F3" i="4"/>
  <c r="P3" i="4" s="1"/>
  <c r="F4" i="4"/>
  <c r="P4" i="4" s="1"/>
  <c r="F16" i="4"/>
  <c r="P16" i="4" s="1"/>
  <c r="F17" i="4"/>
  <c r="P17" i="4" s="1"/>
  <c r="F32" i="4"/>
  <c r="P32" i="4" s="1"/>
  <c r="F33" i="4"/>
  <c r="P33" i="4" s="1"/>
  <c r="F49" i="4"/>
  <c r="P49" i="4" s="1"/>
  <c r="F45" i="4"/>
  <c r="P45" i="4" s="1"/>
  <c r="F28" i="4"/>
  <c r="P28" i="4" s="1"/>
  <c r="F27" i="4"/>
  <c r="P27" i="4" s="1"/>
  <c r="F34" i="4"/>
  <c r="P34" i="4" s="1"/>
  <c r="F26" i="4"/>
  <c r="P26" i="4" s="1"/>
  <c r="F18" i="4"/>
  <c r="P18" i="4" s="1"/>
  <c r="F10" i="4"/>
  <c r="P10" i="4" s="1"/>
  <c r="F38" i="4"/>
  <c r="P38" i="4" s="1"/>
  <c r="F30" i="4"/>
  <c r="P30" i="4" s="1"/>
  <c r="F22" i="4"/>
  <c r="P22" i="4" s="1"/>
  <c r="F14" i="4"/>
  <c r="P14" i="4" s="1"/>
  <c r="F6" i="4"/>
  <c r="P6" i="4" s="1"/>
  <c r="M31" i="6" l="1"/>
  <c r="M5" i="6"/>
  <c r="M13" i="6"/>
  <c r="M6" i="6"/>
  <c r="M15" i="6"/>
  <c r="M27" i="6"/>
  <c r="M48" i="6"/>
  <c r="M46" i="6"/>
  <c r="L48" i="6"/>
  <c r="L51" i="6"/>
  <c r="M50" i="6"/>
  <c r="L50" i="6"/>
  <c r="L46" i="6"/>
  <c r="M52" i="6"/>
  <c r="L52" i="6"/>
  <c r="M49" i="6"/>
  <c r="M47" i="6"/>
  <c r="L47" i="6"/>
  <c r="L45" i="6"/>
  <c r="M45" i="6"/>
  <c r="L49" i="6"/>
  <c r="H1" i="4"/>
  <c r="H53" i="4" s="1"/>
  <c r="R53" i="4" s="1"/>
  <c r="G51" i="4"/>
  <c r="Q51" i="4" s="1"/>
  <c r="G47" i="4"/>
  <c r="Q47" i="4" s="1"/>
  <c r="G4" i="4"/>
  <c r="Q4" i="4" s="1"/>
  <c r="G10" i="4"/>
  <c r="Q10" i="4" s="1"/>
  <c r="G12" i="4"/>
  <c r="Q12" i="4" s="1"/>
  <c r="G18" i="4"/>
  <c r="Q18" i="4" s="1"/>
  <c r="G20" i="4"/>
  <c r="Q20" i="4" s="1"/>
  <c r="G26" i="4"/>
  <c r="Q26" i="4" s="1"/>
  <c r="G28" i="4"/>
  <c r="Q28" i="4" s="1"/>
  <c r="G34" i="4"/>
  <c r="Q34" i="4" s="1"/>
  <c r="G36" i="4"/>
  <c r="Q36" i="4" s="1"/>
  <c r="G52" i="4"/>
  <c r="Q52" i="4" s="1"/>
  <c r="G48" i="4"/>
  <c r="Q48" i="4" s="1"/>
  <c r="G5" i="4"/>
  <c r="Q5" i="4" s="1"/>
  <c r="G13" i="4"/>
  <c r="Q13" i="4" s="1"/>
  <c r="G17" i="4"/>
  <c r="Q17" i="4" s="1"/>
  <c r="G21" i="4"/>
  <c r="Q21" i="4" s="1"/>
  <c r="G22" i="4"/>
  <c r="Q22" i="4" s="1"/>
  <c r="G33" i="4"/>
  <c r="Q33" i="4" s="1"/>
  <c r="G37" i="4"/>
  <c r="Q37" i="4" s="1"/>
  <c r="G38" i="4"/>
  <c r="Q38" i="4" s="1"/>
  <c r="G24" i="4"/>
  <c r="Q24" i="4" s="1"/>
  <c r="G40" i="4"/>
  <c r="Q40" i="4" s="1"/>
  <c r="G49" i="4"/>
  <c r="Q49" i="4" s="1"/>
  <c r="G45" i="4"/>
  <c r="Q45" i="4" s="1"/>
  <c r="G8" i="4"/>
  <c r="Q8" i="4" s="1"/>
  <c r="G9" i="4"/>
  <c r="Q9" i="4" s="1"/>
  <c r="G14" i="4"/>
  <c r="Q14" i="4" s="1"/>
  <c r="G25" i="4"/>
  <c r="Q25" i="4" s="1"/>
  <c r="G50" i="4"/>
  <c r="Q50" i="4" s="1"/>
  <c r="G46" i="4"/>
  <c r="Q46" i="4" s="1"/>
  <c r="G6" i="4"/>
  <c r="Q6" i="4" s="1"/>
  <c r="G16" i="4"/>
  <c r="Q16" i="4" s="1"/>
  <c r="G30" i="4"/>
  <c r="Q30" i="4" s="1"/>
  <c r="G32" i="4"/>
  <c r="Q32" i="4" s="1"/>
  <c r="G29" i="4"/>
  <c r="Q29" i="4" s="1"/>
  <c r="G41" i="4"/>
  <c r="Q41" i="4" s="1"/>
  <c r="G35" i="4"/>
  <c r="Q35" i="4" s="1"/>
  <c r="G27" i="4"/>
  <c r="Q27" i="4" s="1"/>
  <c r="G19" i="4"/>
  <c r="Q19" i="4" s="1"/>
  <c r="G11" i="4"/>
  <c r="Q11" i="4" s="1"/>
  <c r="G2" i="4"/>
  <c r="Q2" i="4" s="1"/>
  <c r="G39" i="4"/>
  <c r="Q39" i="4" s="1"/>
  <c r="G31" i="4"/>
  <c r="Q31" i="4" s="1"/>
  <c r="G23" i="4"/>
  <c r="Q23" i="4" s="1"/>
  <c r="G15" i="4"/>
  <c r="Q15" i="4" s="1"/>
  <c r="G7" i="4"/>
  <c r="Q7" i="4" s="1"/>
  <c r="G3" i="4"/>
  <c r="Q3" i="4" s="1"/>
  <c r="I1" i="4" l="1"/>
  <c r="I53" i="4" s="1"/>
  <c r="H52" i="4"/>
  <c r="R52" i="4" s="1"/>
  <c r="H48" i="4"/>
  <c r="R48" i="4" s="1"/>
  <c r="H9" i="4"/>
  <c r="R9" i="4" s="1"/>
  <c r="H17" i="4"/>
  <c r="R17" i="4" s="1"/>
  <c r="H25" i="4"/>
  <c r="R25" i="4" s="1"/>
  <c r="H33" i="4"/>
  <c r="R33" i="4" s="1"/>
  <c r="H41" i="4"/>
  <c r="R41" i="4" s="1"/>
  <c r="H2" i="4"/>
  <c r="R2" i="4" s="1"/>
  <c r="H49" i="4"/>
  <c r="R49" i="4" s="1"/>
  <c r="H45" i="4"/>
  <c r="R45" i="4" s="1"/>
  <c r="H7" i="4"/>
  <c r="R7" i="4" s="1"/>
  <c r="H10" i="4"/>
  <c r="R10" i="4" s="1"/>
  <c r="H6" i="4"/>
  <c r="R6" i="4" s="1"/>
  <c r="H18" i="4"/>
  <c r="R18" i="4" s="1"/>
  <c r="H34" i="4"/>
  <c r="R34" i="4" s="1"/>
  <c r="H5" i="4"/>
  <c r="R5" i="4" s="1"/>
  <c r="H11" i="4"/>
  <c r="R11" i="4" s="1"/>
  <c r="H19" i="4"/>
  <c r="R19" i="4" s="1"/>
  <c r="H21" i="4"/>
  <c r="R21" i="4" s="1"/>
  <c r="H22" i="4"/>
  <c r="R22" i="4" s="1"/>
  <c r="H23" i="4"/>
  <c r="R23" i="4" s="1"/>
  <c r="H35" i="4"/>
  <c r="R35" i="4" s="1"/>
  <c r="H37" i="4"/>
  <c r="R37" i="4" s="1"/>
  <c r="H38" i="4"/>
  <c r="R38" i="4" s="1"/>
  <c r="H39" i="4"/>
  <c r="R39" i="4" s="1"/>
  <c r="H51" i="4"/>
  <c r="R51" i="4" s="1"/>
  <c r="H50" i="4"/>
  <c r="R50" i="4" s="1"/>
  <c r="H47" i="4"/>
  <c r="R47" i="4" s="1"/>
  <c r="H46" i="4"/>
  <c r="R46" i="4" s="1"/>
  <c r="H26" i="4"/>
  <c r="R26" i="4" s="1"/>
  <c r="H14" i="4"/>
  <c r="R14" i="4" s="1"/>
  <c r="H27" i="4"/>
  <c r="R27" i="4" s="1"/>
  <c r="H3" i="4"/>
  <c r="R3" i="4" s="1"/>
  <c r="H13" i="4"/>
  <c r="R13" i="4" s="1"/>
  <c r="H30" i="4"/>
  <c r="R30" i="4" s="1"/>
  <c r="H31" i="4"/>
  <c r="R31" i="4" s="1"/>
  <c r="H15" i="4"/>
  <c r="R15" i="4" s="1"/>
  <c r="H29" i="4"/>
  <c r="R29" i="4" s="1"/>
  <c r="H40" i="4"/>
  <c r="R40" i="4" s="1"/>
  <c r="H32" i="4"/>
  <c r="R32" i="4" s="1"/>
  <c r="H24" i="4"/>
  <c r="R24" i="4" s="1"/>
  <c r="H16" i="4"/>
  <c r="R16" i="4" s="1"/>
  <c r="H8" i="4"/>
  <c r="R8" i="4" s="1"/>
  <c r="H4" i="4"/>
  <c r="R4" i="4" s="1"/>
  <c r="H36" i="4"/>
  <c r="R36" i="4" s="1"/>
  <c r="H28" i="4"/>
  <c r="R28" i="4" s="1"/>
  <c r="H20" i="4"/>
  <c r="R20" i="4" s="1"/>
  <c r="H12" i="4"/>
  <c r="R12" i="4" s="1"/>
  <c r="S53" i="4" l="1"/>
  <c r="K53" i="4"/>
  <c r="I5" i="4"/>
  <c r="I49" i="4"/>
  <c r="I45" i="4"/>
  <c r="I3" i="4"/>
  <c r="I6" i="4"/>
  <c r="I11" i="4"/>
  <c r="I14" i="4"/>
  <c r="I19" i="4"/>
  <c r="I22" i="4"/>
  <c r="I27" i="4"/>
  <c r="I30" i="4"/>
  <c r="I35" i="4"/>
  <c r="I38" i="4"/>
  <c r="I50" i="4"/>
  <c r="I46" i="4"/>
  <c r="I4" i="4"/>
  <c r="I12" i="4"/>
  <c r="I7" i="4"/>
  <c r="I15" i="4"/>
  <c r="I16" i="4"/>
  <c r="I31" i="4"/>
  <c r="I32" i="4"/>
  <c r="I52" i="4"/>
  <c r="I51" i="4"/>
  <c r="I48" i="4"/>
  <c r="I47" i="4"/>
  <c r="I18" i="4"/>
  <c r="I20" i="4"/>
  <c r="I34" i="4"/>
  <c r="I36" i="4"/>
  <c r="I10" i="4"/>
  <c r="I23" i="4"/>
  <c r="I24" i="4"/>
  <c r="I40" i="4"/>
  <c r="I2" i="4"/>
  <c r="K2" i="4" s="1"/>
  <c r="I26" i="4"/>
  <c r="I8" i="4"/>
  <c r="I39" i="4"/>
  <c r="I28" i="4"/>
  <c r="I37" i="4"/>
  <c r="I29" i="4"/>
  <c r="I21" i="4"/>
  <c r="I13" i="4"/>
  <c r="I41" i="4"/>
  <c r="I33" i="4"/>
  <c r="I25" i="4"/>
  <c r="I17" i="4"/>
  <c r="I9" i="4"/>
  <c r="M53" i="4" l="1"/>
  <c r="L53" i="4"/>
  <c r="S51" i="4"/>
  <c r="M51" i="4" s="1"/>
  <c r="K51" i="4"/>
  <c r="S52" i="4"/>
  <c r="M52" i="4" s="1"/>
  <c r="K52" i="4"/>
  <c r="S46" i="4"/>
  <c r="M46" i="4" s="1"/>
  <c r="K46" i="4"/>
  <c r="S45" i="4"/>
  <c r="M45" i="4" s="1"/>
  <c r="K45" i="4"/>
  <c r="S47" i="4"/>
  <c r="M47" i="4" s="1"/>
  <c r="K47" i="4"/>
  <c r="S50" i="4"/>
  <c r="M50" i="4" s="1"/>
  <c r="K50" i="4"/>
  <c r="S49" i="4"/>
  <c r="M49" i="4" s="1"/>
  <c r="K49" i="4"/>
  <c r="S48" i="4"/>
  <c r="M48" i="4" s="1"/>
  <c r="K48" i="4"/>
  <c r="S41" i="4"/>
  <c r="M41" i="4" s="1"/>
  <c r="K41" i="4"/>
  <c r="S26" i="4"/>
  <c r="M26" i="4" s="1"/>
  <c r="K26" i="4"/>
  <c r="S20" i="4"/>
  <c r="M20" i="4" s="1"/>
  <c r="K20" i="4"/>
  <c r="S16" i="4"/>
  <c r="M16" i="4" s="1"/>
  <c r="K16" i="4"/>
  <c r="S35" i="4"/>
  <c r="M35" i="4" s="1"/>
  <c r="K35" i="4"/>
  <c r="S3" i="4"/>
  <c r="M3" i="4" s="1"/>
  <c r="K3" i="4"/>
  <c r="S17" i="4"/>
  <c r="M17" i="4" s="1"/>
  <c r="K17" i="4"/>
  <c r="S13" i="4"/>
  <c r="M13" i="4" s="1"/>
  <c r="K13" i="4"/>
  <c r="S28" i="4"/>
  <c r="M28" i="4" s="1"/>
  <c r="K28" i="4"/>
  <c r="S10" i="4"/>
  <c r="M10" i="4" s="1"/>
  <c r="K10" i="4"/>
  <c r="S18" i="4"/>
  <c r="M18" i="4" s="1"/>
  <c r="K18" i="4"/>
  <c r="S15" i="4"/>
  <c r="M15" i="4" s="1"/>
  <c r="K15" i="4"/>
  <c r="S30" i="4"/>
  <c r="M30" i="4" s="1"/>
  <c r="K30" i="4"/>
  <c r="S21" i="4"/>
  <c r="M21" i="4" s="1"/>
  <c r="K21" i="4"/>
  <c r="S39" i="4"/>
  <c r="M39" i="4" s="1"/>
  <c r="K39" i="4"/>
  <c r="S40" i="4"/>
  <c r="K40" i="4"/>
  <c r="S36" i="4"/>
  <c r="M36" i="4" s="1"/>
  <c r="K36" i="4"/>
  <c r="S32" i="4"/>
  <c r="M32" i="4" s="1"/>
  <c r="K32" i="4"/>
  <c r="S7" i="4"/>
  <c r="M7" i="4" s="1"/>
  <c r="K7" i="4"/>
  <c r="S27" i="4"/>
  <c r="M27" i="4" s="1"/>
  <c r="K27" i="4"/>
  <c r="S11" i="4"/>
  <c r="M11" i="4" s="1"/>
  <c r="K11" i="4"/>
  <c r="S9" i="4"/>
  <c r="M9" i="4" s="1"/>
  <c r="K9" i="4"/>
  <c r="S37" i="4"/>
  <c r="M37" i="4" s="1"/>
  <c r="K37" i="4"/>
  <c r="S23" i="4"/>
  <c r="M23" i="4" s="1"/>
  <c r="K23" i="4"/>
  <c r="S4" i="4"/>
  <c r="M4" i="4" s="1"/>
  <c r="K4" i="4"/>
  <c r="S19" i="4"/>
  <c r="M19" i="4" s="1"/>
  <c r="K19" i="4"/>
  <c r="S14" i="4"/>
  <c r="M14" i="4" s="1"/>
  <c r="K14" i="4"/>
  <c r="S25" i="4"/>
  <c r="M25" i="4" s="1"/>
  <c r="K25" i="4"/>
  <c r="S33" i="4"/>
  <c r="M33" i="4" s="1"/>
  <c r="K33" i="4"/>
  <c r="S29" i="4"/>
  <c r="M29" i="4" s="1"/>
  <c r="K29" i="4"/>
  <c r="S8" i="4"/>
  <c r="M8" i="4" s="1"/>
  <c r="K8" i="4"/>
  <c r="S24" i="4"/>
  <c r="M24" i="4" s="1"/>
  <c r="K24" i="4"/>
  <c r="S34" i="4"/>
  <c r="M34" i="4" s="1"/>
  <c r="K34" i="4"/>
  <c r="S31" i="4"/>
  <c r="M31" i="4" s="1"/>
  <c r="K31" i="4"/>
  <c r="S12" i="4"/>
  <c r="M12" i="4" s="1"/>
  <c r="K12" i="4"/>
  <c r="S38" i="4"/>
  <c r="M38" i="4" s="1"/>
  <c r="K38" i="4"/>
  <c r="S22" i="4"/>
  <c r="M22" i="4" s="1"/>
  <c r="K22" i="4"/>
  <c r="S6" i="4"/>
  <c r="M6" i="4" s="1"/>
  <c r="K6" i="4"/>
  <c r="S5" i="4"/>
  <c r="K5" i="4"/>
  <c r="S2" i="4"/>
  <c r="M2" i="4" s="1"/>
  <c r="L48" i="4" l="1"/>
  <c r="L50" i="4"/>
  <c r="L45" i="4"/>
  <c r="L52" i="4"/>
  <c r="L49" i="4"/>
  <c r="L47" i="4"/>
  <c r="L46" i="4"/>
  <c r="L51" i="4"/>
  <c r="L5" i="4"/>
  <c r="M5" i="4" s="1"/>
  <c r="L22" i="4"/>
  <c r="L12" i="4"/>
  <c r="L34" i="4"/>
  <c r="L8" i="4"/>
  <c r="L33" i="4"/>
  <c r="L14" i="4"/>
  <c r="L4" i="4"/>
  <c r="L37" i="4"/>
  <c r="L11" i="4"/>
  <c r="L7" i="4"/>
  <c r="L36" i="4"/>
  <c r="L39" i="4"/>
  <c r="L30" i="4"/>
  <c r="L18" i="4"/>
  <c r="L28" i="4"/>
  <c r="L17" i="4"/>
  <c r="L35" i="4"/>
  <c r="L20" i="4"/>
  <c r="L41" i="4"/>
  <c r="L2" i="4"/>
  <c r="L6" i="4"/>
  <c r="L38" i="4"/>
  <c r="L31" i="4"/>
  <c r="L24" i="4"/>
  <c r="L29" i="4"/>
  <c r="L25" i="4"/>
  <c r="L19" i="4"/>
  <c r="L23" i="4"/>
  <c r="L9" i="4"/>
  <c r="L27" i="4"/>
  <c r="L32" i="4"/>
  <c r="L40" i="4"/>
  <c r="M40" i="4" s="1"/>
  <c r="L21" i="4"/>
  <c r="L15" i="4"/>
  <c r="L10" i="4"/>
  <c r="L13" i="4"/>
  <c r="L3" i="4"/>
  <c r="L16" i="4"/>
  <c r="L26" i="4"/>
</calcChain>
</file>

<file path=xl/sharedStrings.xml><?xml version="1.0" encoding="utf-8"?>
<sst xmlns="http://schemas.openxmlformats.org/spreadsheetml/2006/main" count="465" uniqueCount="28">
  <si>
    <t>345CWCOM</t>
  </si>
  <si>
    <t xml:space="preserve">1"              </t>
  </si>
  <si>
    <t xml:space="preserve">1.5"            </t>
  </si>
  <si>
    <t xml:space="preserve">2"              </t>
  </si>
  <si>
    <t xml:space="preserve">3"              </t>
  </si>
  <si>
    <t xml:space="preserve">3/4"            </t>
  </si>
  <si>
    <t xml:space="preserve">5/8"            </t>
  </si>
  <si>
    <t>345CWGOV</t>
  </si>
  <si>
    <t>345CWMLT</t>
  </si>
  <si>
    <t>345CWRES</t>
  </si>
  <si>
    <t>345MWCOM</t>
  </si>
  <si>
    <t xml:space="preserve">4"              </t>
  </si>
  <si>
    <t xml:space="preserve">6"              </t>
  </si>
  <si>
    <t>345MWGOV</t>
  </si>
  <si>
    <t>345MWIND</t>
  </si>
  <si>
    <t>345MWRES</t>
  </si>
  <si>
    <t>TTM&gt;&gt;</t>
  </si>
  <si>
    <t>CAGR</t>
  </si>
  <si>
    <t>Avg TTM</t>
  </si>
  <si>
    <t>TTM 1</t>
  </si>
  <si>
    <t>TTM 2</t>
  </si>
  <si>
    <t>TTM 3</t>
  </si>
  <si>
    <t>TTM 4</t>
  </si>
  <si>
    <t>TTM 5</t>
  </si>
  <si>
    <t>TTM 6</t>
  </si>
  <si>
    <t>T3M&gt;&gt;</t>
  </si>
  <si>
    <t>Avg TTM - Max/Min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</si>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</sst>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2" applyNumberFormat="0" applyFont="0" applyAlignment="0" applyProtection="0"/>
  </cellStyleXfs>
  <cellXfs count="21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1" xfId="0" applyFont="1" applyBorder="1"/>
    <xf numFmtId="0" fontId="0" fillId="0" borderId="0" xfId="0" applyAlignment="1">
      <alignment horizontal="left"/>
    </xf>
    <xf numFmtId="164" fontId="0" fillId="0" borderId="0" xfId="1" applyNumberFormat="1" applyFont="1"/>
    <xf numFmtId="165" fontId="0" fillId="0" borderId="0" xfId="1" applyNumberFormat="1" applyFont="1"/>
    <xf numFmtId="43" fontId="0" fillId="0" borderId="0" xfId="1" applyNumberFormat="1" applyFont="1"/>
    <xf numFmtId="10" fontId="0" fillId="0" borderId="0" xfId="2" applyNumberFormat="1" applyFont="1"/>
    <xf numFmtId="14" fontId="0" fillId="2" borderId="2" xfId="3" applyNumberFormat="1" applyFont="1"/>
    <xf numFmtId="0" fontId="0" fillId="3" borderId="0" xfId="0" applyFill="1"/>
    <xf numFmtId="0" fontId="0" fillId="4" borderId="0" xfId="0" applyFill="1"/>
    <xf numFmtId="10" fontId="0" fillId="4" borderId="0" xfId="2" applyNumberFormat="1" applyFont="1" applyFill="1"/>
    <xf numFmtId="10" fontId="0" fillId="3" borderId="0" xfId="0" applyNumberFormat="1" applyFill="1"/>
    <xf numFmtId="0" fontId="0" fillId="0" borderId="3" xfId="0" applyBorder="1"/>
    <xf numFmtId="0" fontId="0" fillId="0" borderId="4" xfId="0" applyBorder="1"/>
    <xf numFmtId="14" fontId="0" fillId="0" borderId="3" xfId="0" applyNumberFormat="1" applyBorder="1"/>
    <xf numFmtId="0" fontId="0" fillId="4" borderId="3" xfId="0" applyFill="1" applyBorder="1"/>
    <xf numFmtId="0" fontId="0" fillId="3" borderId="3" xfId="0" applyFill="1" applyBorder="1"/>
    <xf numFmtId="164" fontId="0" fillId="0" borderId="0" xfId="0" applyNumberFormat="1"/>
    <xf numFmtId="10" fontId="0" fillId="5" borderId="0" xfId="0" applyNumberFormat="1" applyFill="1"/>
  </cellXfs>
  <cellStyles count="4">
    <cellStyle name="Comma" xfId="1" builtinId="3"/>
    <cellStyle name="Normal" xfId="0" builtinId="0"/>
    <cellStyle name="Note" xfId="3" builtinId="1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showGridLines="0" tabSelected="1" workbookViewId="0">
      <pane xSplit="2" ySplit="1" topLeftCell="C32" activePane="bottomRight" state="frozen"/>
      <selection pane="topRight" activeCell="C1" sqref="C1"/>
      <selection pane="bottomLeft" activeCell="A2" sqref="A2"/>
      <selection pane="bottomRight" activeCell="G43" sqref="G43"/>
    </sheetView>
  </sheetViews>
  <sheetFormatPr defaultRowHeight="15" x14ac:dyDescent="0.25"/>
  <cols>
    <col min="1" max="1" width="12.28515625" bestFit="1" customWidth="1"/>
    <col min="3" max="9" width="11.5703125" bestFit="1" customWidth="1"/>
    <col min="11" max="11" width="9.85546875" bestFit="1" customWidth="1"/>
    <col min="13" max="13" width="18.28515625" hidden="1" customWidth="1"/>
    <col min="14" max="14" width="10.140625" bestFit="1" customWidth="1"/>
    <col min="21" max="21" width="10.140625" bestFit="1" customWidth="1"/>
  </cols>
  <sheetData>
    <row r="1" spans="1:21" x14ac:dyDescent="0.25">
      <c r="B1" t="s">
        <v>16</v>
      </c>
      <c r="C1" s="9">
        <v>39994</v>
      </c>
      <c r="D1" s="1">
        <f>EOMONTH(C1,12)</f>
        <v>40359</v>
      </c>
      <c r="E1" s="1">
        <f t="shared" ref="E1:I1" si="0">EOMONTH(D1,12)</f>
        <v>40724</v>
      </c>
      <c r="F1" s="1">
        <f t="shared" si="0"/>
        <v>41090</v>
      </c>
      <c r="G1" s="1">
        <f t="shared" si="0"/>
        <v>41455</v>
      </c>
      <c r="H1" s="1">
        <f t="shared" si="0"/>
        <v>41820</v>
      </c>
      <c r="I1" s="1">
        <f t="shared" si="0"/>
        <v>42185</v>
      </c>
      <c r="K1" s="11" t="s">
        <v>17</v>
      </c>
      <c r="L1" s="10" t="s">
        <v>18</v>
      </c>
      <c r="M1" s="18" t="s">
        <v>26</v>
      </c>
      <c r="N1" t="s">
        <v>19</v>
      </c>
      <c r="O1" t="s">
        <v>20</v>
      </c>
      <c r="P1" t="s">
        <v>21</v>
      </c>
      <c r="Q1" t="s">
        <v>22</v>
      </c>
      <c r="R1" t="s">
        <v>23</v>
      </c>
      <c r="S1" t="s">
        <v>24</v>
      </c>
    </row>
    <row r="2" spans="1:21" x14ac:dyDescent="0.25">
      <c r="A2" s="2" t="s">
        <v>0</v>
      </c>
      <c r="B2" t="s">
        <v>1</v>
      </c>
      <c r="C2" s="6">
        <f ca="1">SUM(OFFSET('Consumption Per Customer'!$A2,,MATCH('Consumption Change'!C$1,'Consumption Per Customer'!$1:$1,0)-1,,-12))</f>
        <v>181.86331373488088</v>
      </c>
      <c r="D2" s="6">
        <f ca="1">SUM(OFFSET('Consumption Per Customer'!$A2,,MATCH('Consumption Change'!D$1,'Consumption Per Customer'!$1:$1,0)-1,,-12))</f>
        <v>173.91031289910603</v>
      </c>
      <c r="E2" s="6">
        <f ca="1">SUM(OFFSET('Consumption Per Customer'!$A2,,MATCH('Consumption Change'!E$1,'Consumption Per Customer'!$1:$1,0)-1,,-12))</f>
        <v>137.89484126984127</v>
      </c>
      <c r="F2" s="6">
        <f ca="1">SUM(OFFSET('Consumption Per Customer'!$A2,,MATCH('Consumption Change'!F$1,'Consumption Per Customer'!$1:$1,0)-1,,-12))</f>
        <v>134.84335503564537</v>
      </c>
      <c r="G2" s="6">
        <f ca="1">SUM(OFFSET('Consumption Per Customer'!$A2,,MATCH('Consumption Change'!G$1,'Consumption Per Customer'!$1:$1,0)-1,,-12))</f>
        <v>124.06593441346762</v>
      </c>
      <c r="H2" s="6">
        <f ca="1">SUM(OFFSET('Consumption Per Customer'!$A2,,MATCH('Consumption Change'!H$1,'Consumption Per Customer'!$1:$1,0)-1,,-12))</f>
        <v>110.20203859321509</v>
      </c>
      <c r="I2" s="6">
        <f ca="1">SUM(OFFSET('Consumption Per Customer'!$A2,,MATCH('Consumption Change'!I$1,'Consumption Per Customer'!$1:$1,0)-1,,-12))</f>
        <v>89.274608465608466</v>
      </c>
      <c r="K2" s="12">
        <f ca="1">IFERROR(((I2/C2)^(1/COUNT(D2:I2)))-1,FALSE)</f>
        <v>-0.11182786787084875</v>
      </c>
      <c r="L2" s="13">
        <f ca="1">IFERROR(AVERAGE(N2:S2),FALSE)</f>
        <v>-0.10908736579217602</v>
      </c>
      <c r="M2" s="13">
        <f ca="1">IFERROR((SUM(N2:S2)-MAX(N2:S2)-MIN(N2:S2))/(COUNT(N2:S2)-2),L2)</f>
        <v>-0.10632572486963698</v>
      </c>
      <c r="N2" s="8">
        <f ca="1">IFERROR(D2/C2-1,FALSE)</f>
        <v>-4.3730649532586208E-2</v>
      </c>
      <c r="O2" s="8">
        <f t="shared" ref="O2:O41" ca="1" si="1">IFERROR(E2/D2-1,FALSE)</f>
        <v>-0.20709221338793815</v>
      </c>
      <c r="P2" s="8">
        <f t="shared" ref="P2:P41" ca="1" si="2">IFERROR(F2/E2-1,FALSE)</f>
        <v>-2.2129081886570034E-2</v>
      </c>
      <c r="Q2" s="8">
        <f t="shared" ref="Q2:Q41" ca="1" si="3">IFERROR(G2/F2-1,FALSE)</f>
        <v>-7.9925485533408613E-2</v>
      </c>
      <c r="R2" s="8">
        <f t="shared" ref="R2:R41" ca="1" si="4">IFERROR(H2/G2-1,FALSE)</f>
        <v>-0.11174619274658504</v>
      </c>
      <c r="S2" s="8">
        <f t="shared" ref="S2:S41" ca="1" si="5">IFERROR(I2/H2-1,FALSE)</f>
        <v>-0.18990057166596808</v>
      </c>
      <c r="U2" s="7"/>
    </row>
    <row r="3" spans="1:21" x14ac:dyDescent="0.25">
      <c r="A3" s="2" t="s">
        <v>0</v>
      </c>
      <c r="B3" t="s">
        <v>2</v>
      </c>
      <c r="C3" s="6">
        <f ca="1">SUM(OFFSET('Consumption Per Customer'!$A3,,MATCH('Consumption Change'!C$1,'Consumption Per Customer'!$1:$1,0)-1,,-12))</f>
        <v>1024.1890789112849</v>
      </c>
      <c r="D3" s="6">
        <f ca="1">SUM(OFFSET('Consumption Per Customer'!$A3,,MATCH('Consumption Change'!D$1,'Consumption Per Customer'!$1:$1,0)-1,,-12))</f>
        <v>654.96841168091169</v>
      </c>
      <c r="E3" s="6">
        <f ca="1">SUM(OFFSET('Consumption Per Customer'!$A3,,MATCH('Consumption Change'!E$1,'Consumption Per Customer'!$1:$1,0)-1,,-12))</f>
        <v>497.91095008051531</v>
      </c>
      <c r="F3" s="6">
        <f ca="1">SUM(OFFSET('Consumption Per Customer'!$A3,,MATCH('Consumption Change'!F$1,'Consumption Per Customer'!$1:$1,0)-1,,-12))</f>
        <v>84.59598439241914</v>
      </c>
      <c r="G3" s="6">
        <f ca="1">SUM(OFFSET('Consumption Per Customer'!$A3,,MATCH('Consumption Change'!G$1,'Consumption Per Customer'!$1:$1,0)-1,,-12))</f>
        <v>209.82782805429861</v>
      </c>
      <c r="H3" s="6">
        <f ca="1">SUM(OFFSET('Consumption Per Customer'!$A3,,MATCH('Consumption Change'!H$1,'Consumption Per Customer'!$1:$1,0)-1,,-12))</f>
        <v>885.32516339869278</v>
      </c>
      <c r="I3" s="6">
        <f ca="1">SUM(OFFSET('Consumption Per Customer'!$A3,,MATCH('Consumption Change'!I$1,'Consumption Per Customer'!$1:$1,0)-1,,-12))</f>
        <v>771.93877777777777</v>
      </c>
      <c r="K3" s="12">
        <f t="shared" ref="K3:K41" ca="1" si="6">IFERROR(((I3/C3)^(1/COUNT(D3:I3)))-1,FALSE)</f>
        <v>-4.6032045473250127E-2</v>
      </c>
      <c r="L3" s="13">
        <f t="shared" ref="L3:L41" ca="1" si="7">IFERROR(AVERAGE(N3:S3),FALSE)</f>
        <v>0.5235299525900613</v>
      </c>
      <c r="M3" s="13">
        <f t="shared" ref="M3:M41" ca="1" si="8">IFERROR((SUM(N3:S3)-MAX(N3:S3)-MIN(N3:S3))/(COUNT(N3:S3)-2),L3)</f>
        <v>0.18799612790063447</v>
      </c>
      <c r="N3" s="8">
        <f t="shared" ref="N3:N41" ca="1" si="9">IFERROR(D3/C3-1,FALSE)</f>
        <v>-0.36050049237281023</v>
      </c>
      <c r="O3" s="8">
        <f t="shared" ca="1" si="1"/>
        <v>-0.23979394853153901</v>
      </c>
      <c r="P3" s="8">
        <f t="shared" ca="1" si="2"/>
        <v>-0.83009816438313022</v>
      </c>
      <c r="Q3" s="8">
        <f t="shared" ca="1" si="3"/>
        <v>1.4803521060876954</v>
      </c>
      <c r="R3" s="8">
        <f t="shared" ca="1" si="4"/>
        <v>3.2192933683209599</v>
      </c>
      <c r="S3" s="8">
        <f t="shared" ca="1" si="5"/>
        <v>-0.12807315358080829</v>
      </c>
    </row>
    <row r="4" spans="1:21" x14ac:dyDescent="0.25">
      <c r="A4" s="2" t="s">
        <v>0</v>
      </c>
      <c r="B4" t="s">
        <v>3</v>
      </c>
      <c r="C4" s="6">
        <f ca="1">SUM(OFFSET('Consumption Per Customer'!$A4,,MATCH('Consumption Change'!C$1,'Consumption Per Customer'!$1:$1,0)-1,,-12))</f>
        <v>4160.8500000000004</v>
      </c>
      <c r="D4" s="6">
        <f ca="1">SUM(OFFSET('Consumption Per Customer'!$A4,,MATCH('Consumption Change'!D$1,'Consumption Per Customer'!$1:$1,0)-1,,-12))</f>
        <v>5979.2000000000007</v>
      </c>
      <c r="E4" s="6">
        <f ca="1">SUM(OFFSET('Consumption Per Customer'!$A4,,MATCH('Consumption Change'!E$1,'Consumption Per Customer'!$1:$1,0)-1,,-12))</f>
        <v>3076.1000000000004</v>
      </c>
      <c r="F4" s="6">
        <f ca="1">SUM(OFFSET('Consumption Per Customer'!$A4,,MATCH('Consumption Change'!F$1,'Consumption Per Customer'!$1:$1,0)-1,,-12))</f>
        <v>618.53844729344723</v>
      </c>
      <c r="G4" s="6">
        <f ca="1">SUM(OFFSET('Consumption Per Customer'!$A4,,MATCH('Consumption Change'!G$1,'Consumption Per Customer'!$1:$1,0)-1,,-12))</f>
        <v>1602.1489056477292</v>
      </c>
      <c r="H4" s="6">
        <f ca="1">SUM(OFFSET('Consumption Per Customer'!$A4,,MATCH('Consumption Change'!H$1,'Consumption Per Customer'!$1:$1,0)-1,,-12))</f>
        <v>1120.7843137254899</v>
      </c>
      <c r="I4" s="6">
        <f ca="1">SUM(OFFSET('Consumption Per Customer'!$A4,,MATCH('Consumption Change'!I$1,'Consumption Per Customer'!$1:$1,0)-1,,-12))</f>
        <v>1611.1343333333332</v>
      </c>
      <c r="K4" s="12">
        <f t="shared" ca="1" si="6"/>
        <v>-0.14626133857304724</v>
      </c>
      <c r="L4" s="13">
        <f t="shared" ca="1" si="7"/>
        <v>0.14663893942617975</v>
      </c>
      <c r="M4" s="13">
        <f t="shared" ca="1" si="8"/>
        <v>2.2134420991256981E-2</v>
      </c>
      <c r="N4" s="8">
        <f t="shared" ca="1" si="9"/>
        <v>0.43701407164401518</v>
      </c>
      <c r="O4" s="8">
        <f t="shared" ca="1" si="1"/>
        <v>-0.48553318169654802</v>
      </c>
      <c r="P4" s="8">
        <f t="shared" ca="1" si="2"/>
        <v>-0.79892121605492439</v>
      </c>
      <c r="Q4" s="8">
        <f t="shared" ca="1" si="3"/>
        <v>1.590217168646975</v>
      </c>
      <c r="R4" s="8">
        <f t="shared" ca="1" si="4"/>
        <v>-0.30044934664024214</v>
      </c>
      <c r="S4" s="8">
        <f t="shared" ca="1" si="5"/>
        <v>0.43750614065780291</v>
      </c>
    </row>
    <row r="5" spans="1:21" x14ac:dyDescent="0.25">
      <c r="A5" s="2" t="s">
        <v>0</v>
      </c>
      <c r="B5" t="s">
        <v>4</v>
      </c>
      <c r="C5" s="6">
        <f ca="1">SUM(OFFSET('Consumption Per Customer'!$A5,,MATCH('Consumption Change'!C$1,'Consumption Per Customer'!$1:$1,0)-1,,-12))</f>
        <v>504.62583333333328</v>
      </c>
      <c r="D5" s="6">
        <f ca="1">SUM(OFFSET('Consumption Per Customer'!$A5,,MATCH('Consumption Change'!D$1,'Consumption Per Customer'!$1:$1,0)-1,,-12))</f>
        <v>0</v>
      </c>
      <c r="E5" s="6">
        <f ca="1">SUM(OFFSET('Consumption Per Customer'!$A5,,MATCH('Consumption Change'!E$1,'Consumption Per Customer'!$1:$1,0)-1,,-12))</f>
        <v>0</v>
      </c>
      <c r="F5" s="6">
        <f ca="1">SUM(OFFSET('Consumption Per Customer'!$A5,,MATCH('Consumption Change'!F$1,'Consumption Per Customer'!$1:$1,0)-1,,-12))</f>
        <v>0</v>
      </c>
      <c r="G5" s="6">
        <f ca="1">SUM(OFFSET('Consumption Per Customer'!$A5,,MATCH('Consumption Change'!G$1,'Consumption Per Customer'!$1:$1,0)-1,,-12))</f>
        <v>0</v>
      </c>
      <c r="H5" s="6">
        <f ca="1">SUM(OFFSET('Consumption Per Customer'!$A5,,MATCH('Consumption Change'!H$1,'Consumption Per Customer'!$1:$1,0)-1,,-12))</f>
        <v>0</v>
      </c>
      <c r="I5" s="6">
        <f ca="1">SUM(OFFSET('Consumption Per Customer'!$A5,,MATCH('Consumption Change'!I$1,'Consumption Per Customer'!$1:$1,0)-1,,-12))</f>
        <v>0</v>
      </c>
      <c r="K5" s="12">
        <f t="shared" ca="1" si="6"/>
        <v>-1</v>
      </c>
      <c r="L5" s="13">
        <f ca="1">IFERROR(AVERAGE(N5:S5),FALSE)</f>
        <v>-1</v>
      </c>
      <c r="M5" s="13">
        <f t="shared" ca="1" si="8"/>
        <v>-1</v>
      </c>
      <c r="N5" s="8">
        <f t="shared" ca="1" si="9"/>
        <v>-1</v>
      </c>
      <c r="O5" s="8" t="b">
        <f t="shared" ca="1" si="1"/>
        <v>0</v>
      </c>
      <c r="P5" s="8" t="b">
        <f t="shared" ca="1" si="2"/>
        <v>0</v>
      </c>
      <c r="Q5" s="8" t="b">
        <f t="shared" ca="1" si="3"/>
        <v>0</v>
      </c>
      <c r="R5" s="8" t="b">
        <f t="shared" ca="1" si="4"/>
        <v>0</v>
      </c>
      <c r="S5" s="8" t="b">
        <f t="shared" ca="1" si="5"/>
        <v>0</v>
      </c>
    </row>
    <row r="6" spans="1:21" x14ac:dyDescent="0.25">
      <c r="A6" s="2" t="s">
        <v>0</v>
      </c>
      <c r="B6" t="s">
        <v>5</v>
      </c>
      <c r="C6" s="6">
        <f ca="1">SUM(OFFSET('Consumption Per Customer'!$A6,,MATCH('Consumption Change'!C$1,'Consumption Per Customer'!$1:$1,0)-1,,-12))</f>
        <v>34.043329618473471</v>
      </c>
      <c r="D6" s="6">
        <f ca="1">SUM(OFFSET('Consumption Per Customer'!$A6,,MATCH('Consumption Change'!D$1,'Consumption Per Customer'!$1:$1,0)-1,,-12))</f>
        <v>37.890491026394216</v>
      </c>
      <c r="E6" s="6">
        <f ca="1">SUM(OFFSET('Consumption Per Customer'!$A6,,MATCH('Consumption Change'!E$1,'Consumption Per Customer'!$1:$1,0)-1,,-12))</f>
        <v>41.493850625160746</v>
      </c>
      <c r="F6" s="6">
        <f ca="1">SUM(OFFSET('Consumption Per Customer'!$A6,,MATCH('Consumption Change'!F$1,'Consumption Per Customer'!$1:$1,0)-1,,-12))</f>
        <v>34.895118913687078</v>
      </c>
      <c r="G6" s="6">
        <f ca="1">SUM(OFFSET('Consumption Per Customer'!$A6,,MATCH('Consumption Change'!G$1,'Consumption Per Customer'!$1:$1,0)-1,,-12))</f>
        <v>42.228609792679407</v>
      </c>
      <c r="H6" s="6">
        <f ca="1">SUM(OFFSET('Consumption Per Customer'!$A6,,MATCH('Consumption Change'!H$1,'Consumption Per Customer'!$1:$1,0)-1,,-12))</f>
        <v>37.823385081177591</v>
      </c>
      <c r="I6" s="6">
        <f ca="1">SUM(OFFSET('Consumption Per Customer'!$A6,,MATCH('Consumption Change'!I$1,'Consumption Per Customer'!$1:$1,0)-1,,-12))</f>
        <v>45.871070154996481</v>
      </c>
      <c r="K6" s="12">
        <f t="shared" ca="1" si="6"/>
        <v>5.0955854257189737E-2</v>
      </c>
      <c r="L6" s="13">
        <f t="shared" ca="1" si="7"/>
        <v>6.1281271029553774E-2</v>
      </c>
      <c r="M6" s="13">
        <f t="shared" ca="1" si="8"/>
        <v>7.8486670868405106E-2</v>
      </c>
      <c r="N6" s="8">
        <f t="shared" ca="1" si="9"/>
        <v>0.11300778892770524</v>
      </c>
      <c r="O6" s="8">
        <f t="shared" ca="1" si="1"/>
        <v>9.5099311229734695E-2</v>
      </c>
      <c r="P6" s="8">
        <f t="shared" ca="1" si="2"/>
        <v>-0.15902914798349366</v>
      </c>
      <c r="Q6" s="8">
        <f t="shared" ca="1" si="3"/>
        <v>0.21015807102224482</v>
      </c>
      <c r="R6" s="8">
        <f t="shared" ca="1" si="4"/>
        <v>-0.10431848770606433</v>
      </c>
      <c r="S6" s="8">
        <f t="shared" ca="1" si="5"/>
        <v>0.21277009068719588</v>
      </c>
    </row>
    <row r="7" spans="1:21" x14ac:dyDescent="0.25">
      <c r="A7" s="3" t="s">
        <v>0</v>
      </c>
      <c r="B7" t="s">
        <v>6</v>
      </c>
      <c r="C7" s="6">
        <f ca="1">SUM(OFFSET('Consumption Per Customer'!$A7,,MATCH('Consumption Change'!C$1,'Consumption Per Customer'!$1:$1,0)-1,,-12))</f>
        <v>43.740966760622861</v>
      </c>
      <c r="D7" s="6">
        <f ca="1">SUM(OFFSET('Consumption Per Customer'!$A7,,MATCH('Consumption Change'!D$1,'Consumption Per Customer'!$1:$1,0)-1,,-12))</f>
        <v>41.24048409791731</v>
      </c>
      <c r="E7" s="6">
        <f ca="1">SUM(OFFSET('Consumption Per Customer'!$A7,,MATCH('Consumption Change'!E$1,'Consumption Per Customer'!$1:$1,0)-1,,-12))</f>
        <v>45.270073169071466</v>
      </c>
      <c r="F7" s="6">
        <f ca="1">SUM(OFFSET('Consumption Per Customer'!$A7,,MATCH('Consumption Change'!F$1,'Consumption Per Customer'!$1:$1,0)-1,,-12))</f>
        <v>62.832467948717941</v>
      </c>
      <c r="G7" s="6">
        <f ca="1">SUM(OFFSET('Consumption Per Customer'!$A7,,MATCH('Consumption Change'!G$1,'Consumption Per Customer'!$1:$1,0)-1,,-12))</f>
        <v>48.056396607449344</v>
      </c>
      <c r="H7" s="6">
        <f ca="1">SUM(OFFSET('Consumption Per Customer'!$A7,,MATCH('Consumption Change'!H$1,'Consumption Per Customer'!$1:$1,0)-1,,-12))</f>
        <v>30.979098588790173</v>
      </c>
      <c r="I7" s="6">
        <f ca="1">SUM(OFFSET('Consumption Per Customer'!$A7,,MATCH('Consumption Change'!I$1,'Consumption Per Customer'!$1:$1,0)-1,,-12))</f>
        <v>29.414554341927332</v>
      </c>
      <c r="K7" s="12">
        <f t="shared" ca="1" si="6"/>
        <v>-6.399324594330702E-2</v>
      </c>
      <c r="L7" s="13">
        <f t="shared" ca="1" si="7"/>
        <v>-3.5422989439089135E-2</v>
      </c>
      <c r="M7" s="13">
        <f t="shared" ca="1" si="8"/>
        <v>-6.1281385724091753E-2</v>
      </c>
      <c r="N7" s="8">
        <f t="shared" ca="1" si="9"/>
        <v>-5.7165692664949752E-2</v>
      </c>
      <c r="O7" s="8">
        <f t="shared" ca="1" si="1"/>
        <v>9.7709548258131607E-2</v>
      </c>
      <c r="P7" s="8">
        <f t="shared" ca="1" si="2"/>
        <v>0.38794712599769143</v>
      </c>
      <c r="Q7" s="8">
        <f t="shared" ca="1" si="3"/>
        <v>-0.23516617799142325</v>
      </c>
      <c r="R7" s="8">
        <f t="shared" ca="1" si="4"/>
        <v>-0.35535951973585922</v>
      </c>
      <c r="S7" s="8">
        <f t="shared" ca="1" si="5"/>
        <v>-5.0503220498125612E-2</v>
      </c>
    </row>
    <row r="8" spans="1:21" x14ac:dyDescent="0.25">
      <c r="A8" s="2" t="s">
        <v>7</v>
      </c>
      <c r="B8" t="s">
        <v>1</v>
      </c>
      <c r="C8" s="6">
        <f ca="1">SUM(OFFSET('Consumption Per Customer'!$A8,,MATCH('Consumption Change'!C$1,'Consumption Per Customer'!$1:$1,0)-1,,-12))</f>
        <v>136.27587441777476</v>
      </c>
      <c r="D8" s="6">
        <f ca="1">SUM(OFFSET('Consumption Per Customer'!$A8,,MATCH('Consumption Change'!D$1,'Consumption Per Customer'!$1:$1,0)-1,,-12))</f>
        <v>70.035624946785859</v>
      </c>
      <c r="E8" s="6">
        <f ca="1">SUM(OFFSET('Consumption Per Customer'!$A8,,MATCH('Consumption Change'!E$1,'Consumption Per Customer'!$1:$1,0)-1,,-12))</f>
        <v>60.991975308641976</v>
      </c>
      <c r="F8" s="6">
        <f ca="1">SUM(OFFSET('Consumption Per Customer'!$A8,,MATCH('Consumption Change'!F$1,'Consumption Per Customer'!$1:$1,0)-1,,-12))</f>
        <v>64.219547008547011</v>
      </c>
      <c r="G8" s="6">
        <f ca="1">SUM(OFFSET('Consumption Per Customer'!$A8,,MATCH('Consumption Change'!G$1,'Consumption Per Customer'!$1:$1,0)-1,,-12))</f>
        <v>58.1424528782753</v>
      </c>
      <c r="H8" s="6">
        <f ca="1">SUM(OFFSET('Consumption Per Customer'!$A8,,MATCH('Consumption Change'!H$1,'Consumption Per Customer'!$1:$1,0)-1,,-12))</f>
        <v>44.442063184923093</v>
      </c>
      <c r="I8" s="6">
        <f ca="1">SUM(OFFSET('Consumption Per Customer'!$A8,,MATCH('Consumption Change'!I$1,'Consumption Per Customer'!$1:$1,0)-1,,-12))</f>
        <v>41.00281886840758</v>
      </c>
      <c r="K8" s="12">
        <f t="shared" ca="1" si="6"/>
        <v>-0.18141121647935243</v>
      </c>
      <c r="L8" s="13">
        <f t="shared" ca="1" si="7"/>
        <v>-0.16165632670574201</v>
      </c>
      <c r="M8" s="13">
        <f t="shared" ca="1" si="8"/>
        <v>-0.13419531802759041</v>
      </c>
      <c r="N8" s="8">
        <f t="shared" ca="1" si="9"/>
        <v>-0.48607466107991482</v>
      </c>
      <c r="O8" s="8">
        <f t="shared" ca="1" si="1"/>
        <v>-0.12912927735013979</v>
      </c>
      <c r="P8" s="8">
        <f t="shared" ca="1" si="2"/>
        <v>5.2917972955824455E-2</v>
      </c>
      <c r="Q8" s="8">
        <f t="shared" ca="1" si="3"/>
        <v>-9.4629975036462088E-2</v>
      </c>
      <c r="R8" s="8">
        <f t="shared" ca="1" si="4"/>
        <v>-0.23563487632753977</v>
      </c>
      <c r="S8" s="8">
        <f t="shared" ca="1" si="5"/>
        <v>-7.7387143396219993E-2</v>
      </c>
    </row>
    <row r="9" spans="1:21" x14ac:dyDescent="0.25">
      <c r="A9" s="2" t="s">
        <v>7</v>
      </c>
      <c r="B9" t="s">
        <v>2</v>
      </c>
      <c r="C9" s="6">
        <f ca="1">SUM(OFFSET('Consumption Per Customer'!$A9,,MATCH('Consumption Change'!C$1,'Consumption Per Customer'!$1:$1,0)-1,,-12))</f>
        <v>547.23458012170386</v>
      </c>
      <c r="D9" s="6">
        <f ca="1">SUM(OFFSET('Consumption Per Customer'!$A9,,MATCH('Consumption Change'!D$1,'Consumption Per Customer'!$1:$1,0)-1,,-12))</f>
        <v>564.783790974883</v>
      </c>
      <c r="E9" s="6">
        <f ca="1">SUM(OFFSET('Consumption Per Customer'!$A9,,MATCH('Consumption Change'!E$1,'Consumption Per Customer'!$1:$1,0)-1,,-12))</f>
        <v>655.23364197530861</v>
      </c>
      <c r="F9" s="6">
        <f ca="1">SUM(OFFSET('Consumption Per Customer'!$A9,,MATCH('Consumption Change'!F$1,'Consumption Per Customer'!$1:$1,0)-1,,-12))</f>
        <v>566.47496581196583</v>
      </c>
      <c r="G9" s="6">
        <f ca="1">SUM(OFFSET('Consumption Per Customer'!$A9,,MATCH('Consumption Change'!G$1,'Consumption Per Customer'!$1:$1,0)-1,,-12))</f>
        <v>549.36123680241326</v>
      </c>
      <c r="H9" s="6">
        <f ca="1">SUM(OFFSET('Consumption Per Customer'!$A9,,MATCH('Consumption Change'!H$1,'Consumption Per Customer'!$1:$1,0)-1,,-12))</f>
        <v>635.92309368191718</v>
      </c>
      <c r="I9" s="6">
        <f ca="1">SUM(OFFSET('Consumption Per Customer'!$A9,,MATCH('Consumption Change'!I$1,'Consumption Per Customer'!$1:$1,0)-1,,-12))</f>
        <v>553.99494444444451</v>
      </c>
      <c r="K9" s="12">
        <f t="shared" ca="1" si="6"/>
        <v>2.0484288656263949E-3</v>
      </c>
      <c r="L9" s="13">
        <f t="shared" ca="1" si="7"/>
        <v>9.2135261068272412E-3</v>
      </c>
      <c r="M9" s="13">
        <f t="shared" ca="1" si="8"/>
        <v>7.6481874480466838E-3</v>
      </c>
      <c r="N9" s="8">
        <f t="shared" ca="1" si="9"/>
        <v>3.2068899683342922E-2</v>
      </c>
      <c r="O9" s="8">
        <f t="shared" ca="1" si="1"/>
        <v>0.16014951640927677</v>
      </c>
      <c r="P9" s="8">
        <f t="shared" ca="1" si="2"/>
        <v>-0.13546110956050006</v>
      </c>
      <c r="Q9" s="8">
        <f t="shared" ca="1" si="3"/>
        <v>-3.0210918473726922E-2</v>
      </c>
      <c r="R9" s="8">
        <f t="shared" ca="1" si="4"/>
        <v>0.1575681920758405</v>
      </c>
      <c r="S9" s="8">
        <f t="shared" ca="1" si="5"/>
        <v>-0.12883342349326976</v>
      </c>
    </row>
    <row r="10" spans="1:21" x14ac:dyDescent="0.25">
      <c r="A10" s="2" t="s">
        <v>7</v>
      </c>
      <c r="B10" t="s">
        <v>3</v>
      </c>
      <c r="C10" s="6">
        <f ca="1">SUM(OFFSET('Consumption Per Customer'!$A10,,MATCH('Consumption Change'!C$1,'Consumption Per Customer'!$1:$1,0)-1,,-12))</f>
        <v>525.19075917286455</v>
      </c>
      <c r="D10" s="6">
        <f ca="1">SUM(OFFSET('Consumption Per Customer'!$A10,,MATCH('Consumption Change'!D$1,'Consumption Per Customer'!$1:$1,0)-1,,-12))</f>
        <v>571.92326947637298</v>
      </c>
      <c r="E10" s="6">
        <f ca="1">SUM(OFFSET('Consumption Per Customer'!$A10,,MATCH('Consumption Change'!E$1,'Consumption Per Customer'!$1:$1,0)-1,,-12))</f>
        <v>701.7703703703703</v>
      </c>
      <c r="F10" s="6">
        <f ca="1">SUM(OFFSET('Consumption Per Customer'!$A10,,MATCH('Consumption Change'!F$1,'Consumption Per Customer'!$1:$1,0)-1,,-12))</f>
        <v>669.83874871794865</v>
      </c>
      <c r="G10" s="6">
        <f ca="1">SUM(OFFSET('Consumption Per Customer'!$A10,,MATCH('Consumption Change'!G$1,'Consumption Per Customer'!$1:$1,0)-1,,-12))</f>
        <v>590.74479638009063</v>
      </c>
      <c r="H10" s="6">
        <f ca="1">SUM(OFFSET('Consumption Per Customer'!$A10,,MATCH('Consumption Change'!H$1,'Consumption Per Customer'!$1:$1,0)-1,,-12))</f>
        <v>540.89836601307184</v>
      </c>
      <c r="I10" s="6">
        <f ca="1">SUM(OFFSET('Consumption Per Customer'!$A10,,MATCH('Consumption Change'!I$1,'Consumption Per Customer'!$1:$1,0)-1,,-12))</f>
        <v>467.26035185185185</v>
      </c>
      <c r="K10" s="12">
        <f t="shared" ca="1" si="6"/>
        <v>-1.9290664829444526E-2</v>
      </c>
      <c r="L10" s="13">
        <f t="shared" ca="1" si="7"/>
        <v>-1.1346988368067598E-2</v>
      </c>
      <c r="M10" s="13">
        <f t="shared" ca="1" si="8"/>
        <v>-3.9744400604243751E-2</v>
      </c>
      <c r="N10" s="8">
        <f t="shared" ca="1" si="9"/>
        <v>8.8981973668212699E-2</v>
      </c>
      <c r="O10" s="8">
        <f t="shared" ca="1" si="1"/>
        <v>0.22703587670576764</v>
      </c>
      <c r="P10" s="8">
        <f t="shared" ca="1" si="2"/>
        <v>-4.5501524431088791E-2</v>
      </c>
      <c r="Q10" s="8">
        <f t="shared" ca="1" si="3"/>
        <v>-0.1180790936464059</v>
      </c>
      <c r="R10" s="8">
        <f t="shared" ca="1" si="4"/>
        <v>-8.4378958007693017E-2</v>
      </c>
      <c r="S10" s="8">
        <f t="shared" ca="1" si="5"/>
        <v>-0.13614020449719821</v>
      </c>
    </row>
    <row r="11" spans="1:21" x14ac:dyDescent="0.25">
      <c r="A11" s="2" t="s">
        <v>7</v>
      </c>
      <c r="B11" t="s">
        <v>5</v>
      </c>
      <c r="C11" s="6">
        <f ca="1">SUM(OFFSET('Consumption Per Customer'!$A11,,MATCH('Consumption Change'!C$1,'Consumption Per Customer'!$1:$1,0)-1,,-12))</f>
        <v>96.737030228758172</v>
      </c>
      <c r="D11" s="6">
        <f ca="1">SUM(OFFSET('Consumption Per Customer'!$A11,,MATCH('Consumption Change'!D$1,'Consumption Per Customer'!$1:$1,0)-1,,-12))</f>
        <v>86.671928931169148</v>
      </c>
      <c r="E11" s="6">
        <f ca="1">SUM(OFFSET('Consumption Per Customer'!$A11,,MATCH('Consumption Change'!E$1,'Consumption Per Customer'!$1:$1,0)-1,,-12))</f>
        <v>110.24927983539095</v>
      </c>
      <c r="F11" s="6">
        <f ca="1">SUM(OFFSET('Consumption Per Customer'!$A11,,MATCH('Consumption Change'!F$1,'Consumption Per Customer'!$1:$1,0)-1,,-12))</f>
        <v>121.1082735042735</v>
      </c>
      <c r="G11" s="6">
        <f ca="1">SUM(OFFSET('Consumption Per Customer'!$A11,,MATCH('Consumption Change'!G$1,'Consumption Per Customer'!$1:$1,0)-1,,-12))</f>
        <v>142.59111952603047</v>
      </c>
      <c r="H11" s="6">
        <f ca="1">SUM(OFFSET('Consumption Per Customer'!$A11,,MATCH('Consumption Change'!H$1,'Consumption Per Customer'!$1:$1,0)-1,,-12))</f>
        <v>64.084824381483003</v>
      </c>
      <c r="I11" s="6">
        <f ca="1">SUM(OFFSET('Consumption Per Customer'!$A11,,MATCH('Consumption Change'!I$1,'Consumption Per Customer'!$1:$1,0)-1,,-12))</f>
        <v>63.42360476190477</v>
      </c>
      <c r="K11" s="12">
        <f t="shared" ca="1" si="6"/>
        <v>-6.7941806534827953E-2</v>
      </c>
      <c r="L11" s="13">
        <f t="shared" ca="1" si="7"/>
        <v>-1.950383168444118E-2</v>
      </c>
      <c r="M11" s="13">
        <f t="shared" ca="1" si="8"/>
        <v>4.0379121632175691E-2</v>
      </c>
      <c r="N11" s="8">
        <f t="shared" ca="1" si="9"/>
        <v>-0.1040460025885398</v>
      </c>
      <c r="O11" s="8">
        <f t="shared" ca="1" si="1"/>
        <v>0.27202983936062908</v>
      </c>
      <c r="P11" s="8">
        <f t="shared" ca="1" si="2"/>
        <v>9.8494917019827266E-2</v>
      </c>
      <c r="Q11" s="8">
        <f t="shared" ca="1" si="3"/>
        <v>0.17738545352972035</v>
      </c>
      <c r="R11" s="8">
        <f t="shared" ca="1" si="4"/>
        <v>-0.55056931599597891</v>
      </c>
      <c r="S11" s="8">
        <f t="shared" ca="1" si="5"/>
        <v>-1.0317881432305054E-2</v>
      </c>
    </row>
    <row r="12" spans="1:21" x14ac:dyDescent="0.25">
      <c r="A12" s="3" t="s">
        <v>7</v>
      </c>
      <c r="B12" t="s">
        <v>6</v>
      </c>
      <c r="C12" s="6">
        <f ca="1">SUM(OFFSET('Consumption Per Customer'!$A12,,MATCH('Consumption Change'!C$1,'Consumption Per Customer'!$1:$1,0)-1,,-12))</f>
        <v>14.725</v>
      </c>
      <c r="D12" s="6">
        <f ca="1">SUM(OFFSET('Consumption Per Customer'!$A12,,MATCH('Consumption Change'!D$1,'Consumption Per Customer'!$1:$1,0)-1,,-12))</f>
        <v>12.49814814814815</v>
      </c>
      <c r="E12" s="6">
        <f ca="1">SUM(OFFSET('Consumption Per Customer'!$A12,,MATCH('Consumption Change'!E$1,'Consumption Per Customer'!$1:$1,0)-1,,-12))</f>
        <v>11.818518518518518</v>
      </c>
      <c r="F12" s="6">
        <f ca="1">SUM(OFFSET('Consumption Per Customer'!$A12,,MATCH('Consumption Change'!F$1,'Consumption Per Customer'!$1:$1,0)-1,,-12))</f>
        <v>11.575508400201949</v>
      </c>
      <c r="G12" s="6">
        <f ca="1">SUM(OFFSET('Consumption Per Customer'!$A12,,MATCH('Consumption Change'!G$1,'Consumption Per Customer'!$1:$1,0)-1,,-12))</f>
        <v>13.405429864253392</v>
      </c>
      <c r="H12" s="6">
        <f ca="1">SUM(OFFSET('Consumption Per Customer'!$A12,,MATCH('Consumption Change'!H$1,'Consumption Per Customer'!$1:$1,0)-1,,-12))</f>
        <v>24.234313725490193</v>
      </c>
      <c r="I12" s="6">
        <f ca="1">SUM(OFFSET('Consumption Per Customer'!$A12,,MATCH('Consumption Change'!I$1,'Consumption Per Customer'!$1:$1,0)-1,,-12))</f>
        <v>31.173833333333331</v>
      </c>
      <c r="K12" s="12">
        <f t="shared" ca="1" si="6"/>
        <v>0.13315456040959184</v>
      </c>
      <c r="L12" s="13">
        <f t="shared" ca="1" si="7"/>
        <v>0.17101089598738484</v>
      </c>
      <c r="M12" s="13">
        <f t="shared" ca="1" si="8"/>
        <v>9.237409335715846E-2</v>
      </c>
      <c r="N12" s="8">
        <f t="shared" ca="1" si="9"/>
        <v>-0.15122932779978604</v>
      </c>
      <c r="O12" s="8">
        <f t="shared" ca="1" si="1"/>
        <v>-5.4378426433545957E-2</v>
      </c>
      <c r="P12" s="8">
        <f t="shared" ca="1" si="2"/>
        <v>-2.056180882026748E-2</v>
      </c>
      <c r="Q12" s="8">
        <f t="shared" ca="1" si="3"/>
        <v>0.15808562361023548</v>
      </c>
      <c r="R12" s="8">
        <f t="shared" ca="1" si="4"/>
        <v>0.80779833029546122</v>
      </c>
      <c r="S12" s="8">
        <f t="shared" ca="1" si="5"/>
        <v>0.28635098507221168</v>
      </c>
    </row>
    <row r="13" spans="1:21" x14ac:dyDescent="0.25">
      <c r="A13" s="2" t="s">
        <v>8</v>
      </c>
      <c r="B13" t="s">
        <v>1</v>
      </c>
      <c r="C13" s="6">
        <f ca="1">SUM(OFFSET('Consumption Per Customer'!$A13,,MATCH('Consumption Change'!C$1,'Consumption Per Customer'!$1:$1,0)-1,,-12))</f>
        <v>219.45992190669369</v>
      </c>
      <c r="D13" s="6">
        <f ca="1">SUM(OFFSET('Consumption Per Customer'!$A13,,MATCH('Consumption Change'!D$1,'Consumption Per Customer'!$1:$1,0)-1,,-12))</f>
        <v>199.09639664294835</v>
      </c>
      <c r="E13" s="6">
        <f ca="1">SUM(OFFSET('Consumption Per Customer'!$A13,,MATCH('Consumption Change'!E$1,'Consumption Per Customer'!$1:$1,0)-1,,-12))</f>
        <v>185.85255245393182</v>
      </c>
      <c r="F13" s="6">
        <f ca="1">SUM(OFFSET('Consumption Per Customer'!$A13,,MATCH('Consumption Change'!F$1,'Consumption Per Customer'!$1:$1,0)-1,,-12))</f>
        <v>285.00633169129725</v>
      </c>
      <c r="G13" s="6">
        <f ca="1">SUM(OFFSET('Consumption Per Customer'!$A13,,MATCH('Consumption Change'!G$1,'Consumption Per Customer'!$1:$1,0)-1,,-12))</f>
        <v>187.74572587655751</v>
      </c>
      <c r="H13" s="6">
        <f ca="1">SUM(OFFSET('Consumption Per Customer'!$A13,,MATCH('Consumption Change'!H$1,'Consumption Per Customer'!$1:$1,0)-1,,-12))</f>
        <v>207.42362278244627</v>
      </c>
      <c r="I13" s="6">
        <f ca="1">SUM(OFFSET('Consumption Per Customer'!$A13,,MATCH('Consumption Change'!I$1,'Consumption Per Customer'!$1:$1,0)-1,,-12))</f>
        <v>195.58508960573479</v>
      </c>
      <c r="K13" s="12">
        <f t="shared" ca="1" si="6"/>
        <v>-1.9012619753528526E-2</v>
      </c>
      <c r="L13" s="13">
        <f t="shared" ca="1" si="7"/>
        <v>1.3446379747537929E-2</v>
      </c>
      <c r="M13" s="13">
        <f t="shared" ca="1" si="8"/>
        <v>-2.7892945259728907E-2</v>
      </c>
      <c r="N13" s="8">
        <f t="shared" ca="1" si="9"/>
        <v>-9.2789266882192578E-2</v>
      </c>
      <c r="O13" s="8">
        <f t="shared" ca="1" si="1"/>
        <v>-6.6519758329767864E-2</v>
      </c>
      <c r="P13" s="8">
        <f t="shared" ca="1" si="2"/>
        <v>0.53350776154631063</v>
      </c>
      <c r="Q13" s="8">
        <f t="shared" ca="1" si="3"/>
        <v>-0.34125770202216743</v>
      </c>
      <c r="R13" s="8">
        <f t="shared" ca="1" si="4"/>
        <v>0.10481142414302913</v>
      </c>
      <c r="S13" s="8">
        <f t="shared" ca="1" si="5"/>
        <v>-5.7074179969984318E-2</v>
      </c>
    </row>
    <row r="14" spans="1:21" x14ac:dyDescent="0.25">
      <c r="A14" s="2" t="s">
        <v>8</v>
      </c>
      <c r="B14" t="s">
        <v>3</v>
      </c>
      <c r="C14" s="6">
        <f ca="1">SUM(OFFSET('Consumption Per Customer'!$A14,,MATCH('Consumption Change'!C$1,'Consumption Per Customer'!$1:$1,0)-1,,-12))</f>
        <v>566.93567647058819</v>
      </c>
      <c r="D14" s="6">
        <f ca="1">SUM(OFFSET('Consumption Per Customer'!$A14,,MATCH('Consumption Change'!D$1,'Consumption Per Customer'!$1:$1,0)-1,,-12))</f>
        <v>528.81481481481478</v>
      </c>
      <c r="E14" s="6">
        <f ca="1">SUM(OFFSET('Consumption Per Customer'!$A14,,MATCH('Consumption Change'!E$1,'Consumption Per Customer'!$1:$1,0)-1,,-12))</f>
        <v>325.05185185185178</v>
      </c>
      <c r="F14" s="6">
        <f ca="1">SUM(OFFSET('Consumption Per Customer'!$A14,,MATCH('Consumption Change'!F$1,'Consumption Per Customer'!$1:$1,0)-1,,-12))</f>
        <v>325.90256410256404</v>
      </c>
      <c r="G14" s="6">
        <f ca="1">SUM(OFFSET('Consumption Per Customer'!$A14,,MATCH('Consumption Change'!G$1,'Consumption Per Customer'!$1:$1,0)-1,,-12))</f>
        <v>394.81648351648346</v>
      </c>
      <c r="H14" s="6">
        <f ca="1">SUM(OFFSET('Consumption Per Customer'!$A14,,MATCH('Consumption Change'!H$1,'Consumption Per Customer'!$1:$1,0)-1,,-12))</f>
        <v>270.147619047619</v>
      </c>
      <c r="I14" s="6">
        <f ca="1">SUM(OFFSET('Consumption Per Customer'!$A14,,MATCH('Consumption Change'!I$1,'Consumption Per Customer'!$1:$1,0)-1,,-12))</f>
        <v>288.26766666666668</v>
      </c>
      <c r="K14" s="12">
        <f t="shared" ca="1" si="6"/>
        <v>-0.10660464341484177</v>
      </c>
      <c r="L14" s="13">
        <f t="shared" ca="1" si="7"/>
        <v>-8.1196162984747133E-2</v>
      </c>
      <c r="M14" s="13">
        <f t="shared" ca="1" si="8"/>
        <v>-7.832812410412035E-2</v>
      </c>
      <c r="N14" s="8">
        <f t="shared" ca="1" si="9"/>
        <v>-6.724018832805112E-2</v>
      </c>
      <c r="O14" s="8">
        <f t="shared" ca="1" si="1"/>
        <v>-0.38532007283933334</v>
      </c>
      <c r="P14" s="8">
        <f t="shared" ca="1" si="2"/>
        <v>2.6171586036678463E-3</v>
      </c>
      <c r="Q14" s="8">
        <f t="shared" ca="1" si="3"/>
        <v>0.21145559134733194</v>
      </c>
      <c r="R14" s="8">
        <f t="shared" ca="1" si="4"/>
        <v>-0.31576408198179895</v>
      </c>
      <c r="S14" s="8">
        <f t="shared" ca="1" si="5"/>
        <v>6.7074615289700823E-2</v>
      </c>
    </row>
    <row r="15" spans="1:21" x14ac:dyDescent="0.25">
      <c r="A15" s="3" t="s">
        <v>8</v>
      </c>
      <c r="B15" t="s">
        <v>5</v>
      </c>
      <c r="C15" s="6">
        <f ca="1">SUM(OFFSET('Consumption Per Customer'!$A15,,MATCH('Consumption Change'!C$1,'Consumption Per Customer'!$1:$1,0)-1,,-12))</f>
        <v>24.318141647056972</v>
      </c>
      <c r="D15" s="6">
        <f ca="1">SUM(OFFSET('Consumption Per Customer'!$A15,,MATCH('Consumption Change'!D$1,'Consumption Per Customer'!$1:$1,0)-1,,-12))</f>
        <v>0</v>
      </c>
      <c r="E15" s="6">
        <f ca="1">SUM(OFFSET('Consumption Per Customer'!$A15,,MATCH('Consumption Change'!E$1,'Consumption Per Customer'!$1:$1,0)-1,,-12))</f>
        <v>0</v>
      </c>
      <c r="F15" s="6">
        <f ca="1">SUM(OFFSET('Consumption Per Customer'!$A15,,MATCH('Consumption Change'!F$1,'Consumption Per Customer'!$1:$1,0)-1,,-12))</f>
        <v>0</v>
      </c>
      <c r="G15" s="6">
        <f ca="1">SUM(OFFSET('Consumption Per Customer'!$A15,,MATCH('Consumption Change'!G$1,'Consumption Per Customer'!$1:$1,0)-1,,-12))</f>
        <v>0</v>
      </c>
      <c r="H15" s="6">
        <f ca="1">SUM(OFFSET('Consumption Per Customer'!$A15,,MATCH('Consumption Change'!H$1,'Consumption Per Customer'!$1:$1,0)-1,,-12))</f>
        <v>0</v>
      </c>
      <c r="I15" s="6">
        <f ca="1">SUM(OFFSET('Consumption Per Customer'!$A15,,MATCH('Consumption Change'!I$1,'Consumption Per Customer'!$1:$1,0)-1,,-12))</f>
        <v>0</v>
      </c>
      <c r="K15" s="12">
        <f t="shared" ca="1" si="6"/>
        <v>-1</v>
      </c>
      <c r="L15" s="13">
        <f t="shared" ca="1" si="7"/>
        <v>-1</v>
      </c>
      <c r="M15" s="13">
        <f t="shared" ca="1" si="8"/>
        <v>-1</v>
      </c>
      <c r="N15" s="8">
        <f t="shared" ca="1" si="9"/>
        <v>-1</v>
      </c>
      <c r="O15" s="8" t="b">
        <f t="shared" ca="1" si="1"/>
        <v>0</v>
      </c>
      <c r="P15" s="8" t="b">
        <f t="shared" ca="1" si="2"/>
        <v>0</v>
      </c>
      <c r="Q15" s="8" t="b">
        <f t="shared" ca="1" si="3"/>
        <v>0</v>
      </c>
      <c r="R15" s="8" t="b">
        <f t="shared" ca="1" si="4"/>
        <v>0</v>
      </c>
      <c r="S15" s="8" t="b">
        <f t="shared" ca="1" si="5"/>
        <v>0</v>
      </c>
    </row>
    <row r="16" spans="1:21" x14ac:dyDescent="0.25">
      <c r="A16" s="2" t="s">
        <v>9</v>
      </c>
      <c r="B16" t="s">
        <v>5</v>
      </c>
      <c r="C16" s="6">
        <f ca="1">SUM(OFFSET('Consumption Per Customer'!$A16,,MATCH('Consumption Change'!C$1,'Consumption Per Customer'!$1:$1,0)-1,,-12))</f>
        <v>44.071896712645348</v>
      </c>
      <c r="D16" s="6">
        <f ca="1">SUM(OFFSET('Consumption Per Customer'!$A16,,MATCH('Consumption Change'!D$1,'Consumption Per Customer'!$1:$1,0)-1,,-12))</f>
        <v>40.987020647560151</v>
      </c>
      <c r="E16" s="6">
        <f ca="1">SUM(OFFSET('Consumption Per Customer'!$A16,,MATCH('Consumption Change'!E$1,'Consumption Per Customer'!$1:$1,0)-1,,-12))</f>
        <v>39.785003465645829</v>
      </c>
      <c r="F16" s="6">
        <f ca="1">SUM(OFFSET('Consumption Per Customer'!$A16,,MATCH('Consumption Change'!F$1,'Consumption Per Customer'!$1:$1,0)-1,,-12))</f>
        <v>37.749377179969009</v>
      </c>
      <c r="G16" s="6">
        <f ca="1">SUM(OFFSET('Consumption Per Customer'!$A16,,MATCH('Consumption Change'!G$1,'Consumption Per Customer'!$1:$1,0)-1,,-12))</f>
        <v>39.031509923284631</v>
      </c>
      <c r="H16" s="6">
        <f ca="1">SUM(OFFSET('Consumption Per Customer'!$A16,,MATCH('Consumption Change'!H$1,'Consumption Per Customer'!$1:$1,0)-1,,-12))</f>
        <v>38.605767647103818</v>
      </c>
      <c r="I16" s="6">
        <f ca="1">SUM(OFFSET('Consumption Per Customer'!$A16,,MATCH('Consumption Change'!I$1,'Consumption Per Customer'!$1:$1,0)-1,,-12))</f>
        <v>38.304580962157615</v>
      </c>
      <c r="K16" s="12">
        <f t="shared" ca="1" si="6"/>
        <v>-2.3104380120307133E-2</v>
      </c>
      <c r="L16" s="13">
        <f t="shared" ca="1" si="7"/>
        <v>-2.2538966838182073E-2</v>
      </c>
      <c r="M16" s="13">
        <f t="shared" ca="1" si="8"/>
        <v>-2.4800424583468317E-2</v>
      </c>
      <c r="N16" s="8">
        <f t="shared" ca="1" si="9"/>
        <v>-6.9996444337283692E-2</v>
      </c>
      <c r="O16" s="8">
        <f t="shared" ca="1" si="1"/>
        <v>-2.9326776206795913E-2</v>
      </c>
      <c r="P16" s="8">
        <f t="shared" ca="1" si="2"/>
        <v>-5.1165668175310652E-2</v>
      </c>
      <c r="Q16" s="8">
        <f t="shared" ca="1" si="3"/>
        <v>3.3964341642064522E-2</v>
      </c>
      <c r="R16" s="8">
        <f t="shared" ca="1" si="4"/>
        <v>-1.090765581494535E-2</v>
      </c>
      <c r="S16" s="8">
        <f t="shared" ca="1" si="5"/>
        <v>-7.8015981368213527E-3</v>
      </c>
    </row>
    <row r="17" spans="1:19" x14ac:dyDescent="0.25">
      <c r="A17" s="3" t="s">
        <v>9</v>
      </c>
      <c r="B17" t="s">
        <v>6</v>
      </c>
      <c r="C17" s="6">
        <f ca="1">SUM(OFFSET('Consumption Per Customer'!$A17,,MATCH('Consumption Change'!C$1,'Consumption Per Customer'!$1:$1,0)-1,,-12))</f>
        <v>54.056479336760418</v>
      </c>
      <c r="D17" s="6">
        <f ca="1">SUM(OFFSET('Consumption Per Customer'!$A17,,MATCH('Consumption Change'!D$1,'Consumption Per Customer'!$1:$1,0)-1,,-12))</f>
        <v>38.783327874293292</v>
      </c>
      <c r="E17" s="6">
        <f ca="1">SUM(OFFSET('Consumption Per Customer'!$A17,,MATCH('Consumption Change'!E$1,'Consumption Per Customer'!$1:$1,0)-1,,-12))</f>
        <v>37.184693922070473</v>
      </c>
      <c r="F17" s="6">
        <f ca="1">SUM(OFFSET('Consumption Per Customer'!$A17,,MATCH('Consumption Change'!F$1,'Consumption Per Customer'!$1:$1,0)-1,,-12))</f>
        <v>42.246051839328409</v>
      </c>
      <c r="G17" s="6">
        <f ca="1">SUM(OFFSET('Consumption Per Customer'!$A17,,MATCH('Consumption Change'!G$1,'Consumption Per Customer'!$1:$1,0)-1,,-12))</f>
        <v>41.664778837952525</v>
      </c>
      <c r="H17" s="6">
        <f ca="1">SUM(OFFSET('Consumption Per Customer'!$A17,,MATCH('Consumption Change'!H$1,'Consumption Per Customer'!$1:$1,0)-1,,-12))</f>
        <v>45.191970470440879</v>
      </c>
      <c r="I17" s="6">
        <f ca="1">SUM(OFFSET('Consumption Per Customer'!$A17,,MATCH('Consumption Change'!I$1,'Consumption Per Customer'!$1:$1,0)-1,,-12))</f>
        <v>40.716967419716099</v>
      </c>
      <c r="K17" s="12">
        <f t="shared" ca="1" si="6"/>
        <v>-4.6132735560066362E-2</v>
      </c>
      <c r="L17" s="13">
        <f t="shared" ca="1" si="7"/>
        <v>-3.5961850766969783E-2</v>
      </c>
      <c r="M17" s="13">
        <f t="shared" ca="1" si="8"/>
        <v>-1.7336123161626332E-2</v>
      </c>
      <c r="N17" s="8">
        <f t="shared" ca="1" si="9"/>
        <v>-0.28254062509914168</v>
      </c>
      <c r="O17" s="8">
        <f t="shared" ca="1" si="1"/>
        <v>-4.1219617805991371E-2</v>
      </c>
      <c r="P17" s="8">
        <f t="shared" ca="1" si="2"/>
        <v>0.13611401314382832</v>
      </c>
      <c r="Q17" s="8">
        <f t="shared" ca="1" si="3"/>
        <v>-1.3759226627534371E-2</v>
      </c>
      <c r="R17" s="8">
        <f t="shared" ca="1" si="4"/>
        <v>8.4656434784082579E-2</v>
      </c>
      <c r="S17" s="8">
        <f t="shared" ca="1" si="5"/>
        <v>-9.9022082997062166E-2</v>
      </c>
    </row>
    <row r="18" spans="1:19" x14ac:dyDescent="0.25">
      <c r="A18" s="2" t="s">
        <v>10</v>
      </c>
      <c r="B18" t="s">
        <v>1</v>
      </c>
      <c r="C18" s="6">
        <f ca="1">SUM(OFFSET('Consumption Per Customer'!$A18,,MATCH('Consumption Change'!C$1,'Consumption Per Customer'!$1:$1,0)-1,,-12))</f>
        <v>238.55902998791456</v>
      </c>
      <c r="D18" s="6">
        <f ca="1">SUM(OFFSET('Consumption Per Customer'!$A18,,MATCH('Consumption Change'!D$1,'Consumption Per Customer'!$1:$1,0)-1,,-12))</f>
        <v>202.65029593424856</v>
      </c>
      <c r="E18" s="6">
        <f ca="1">SUM(OFFSET('Consumption Per Customer'!$A18,,MATCH('Consumption Change'!E$1,'Consumption Per Customer'!$1:$1,0)-1,,-12))</f>
        <v>215.29895575380573</v>
      </c>
      <c r="F18" s="6">
        <f ca="1">SUM(OFFSET('Consumption Per Customer'!$A18,,MATCH('Consumption Change'!F$1,'Consumption Per Customer'!$1:$1,0)-1,,-12))</f>
        <v>199.85744563013333</v>
      </c>
      <c r="G18" s="6">
        <f ca="1">SUM(OFFSET('Consumption Per Customer'!$A18,,MATCH('Consumption Change'!G$1,'Consumption Per Customer'!$1:$1,0)-1,,-12))</f>
        <v>185.07654039081606</v>
      </c>
      <c r="H18" s="6">
        <f ca="1">SUM(OFFSET('Consumption Per Customer'!$A18,,MATCH('Consumption Change'!H$1,'Consumption Per Customer'!$1:$1,0)-1,,-12))</f>
        <v>189.13340908631514</v>
      </c>
      <c r="I18" s="6">
        <f ca="1">SUM(OFFSET('Consumption Per Customer'!$A18,,MATCH('Consumption Change'!I$1,'Consumption Per Customer'!$1:$1,0)-1,,-12))</f>
        <v>183.43194091093105</v>
      </c>
      <c r="K18" s="12">
        <f t="shared" ca="1" si="6"/>
        <v>-4.2850338259690979E-2</v>
      </c>
      <c r="L18" s="13">
        <f t="shared" ca="1" si="7"/>
        <v>-4.0335173554209215E-2</v>
      </c>
      <c r="M18" s="13">
        <f t="shared" ca="1" si="8"/>
        <v>-3.8475939769361062E-2</v>
      </c>
      <c r="N18" s="8">
        <f t="shared" ca="1" si="9"/>
        <v>-0.15052347444355862</v>
      </c>
      <c r="O18" s="8">
        <f t="shared" ca="1" si="1"/>
        <v>6.2416192195747566E-2</v>
      </c>
      <c r="P18" s="8">
        <f t="shared" ca="1" si="2"/>
        <v>-7.1721249504478557E-2</v>
      </c>
      <c r="Q18" s="8">
        <f t="shared" ca="1" si="3"/>
        <v>-7.3957240835908489E-2</v>
      </c>
      <c r="R18" s="8">
        <f t="shared" ca="1" si="4"/>
        <v>2.1919950993964044E-2</v>
      </c>
      <c r="S18" s="8">
        <f t="shared" ca="1" si="5"/>
        <v>-3.0145219731021244E-2</v>
      </c>
    </row>
    <row r="19" spans="1:19" x14ac:dyDescent="0.25">
      <c r="A19" s="2" t="s">
        <v>10</v>
      </c>
      <c r="B19" t="s">
        <v>2</v>
      </c>
      <c r="C19" s="6">
        <f ca="1">SUM(OFFSET('Consumption Per Customer'!$A19,,MATCH('Consumption Change'!C$1,'Consumption Per Customer'!$1:$1,0)-1,,-12))</f>
        <v>483.86789370506312</v>
      </c>
      <c r="D19" s="6">
        <f ca="1">SUM(OFFSET('Consumption Per Customer'!$A19,,MATCH('Consumption Change'!D$1,'Consumption Per Customer'!$1:$1,0)-1,,-12))</f>
        <v>676.44628144354749</v>
      </c>
      <c r="E19" s="6">
        <f ca="1">SUM(OFFSET('Consumption Per Customer'!$A19,,MATCH('Consumption Change'!E$1,'Consumption Per Customer'!$1:$1,0)-1,,-12))</f>
        <v>559.43096131148309</v>
      </c>
      <c r="F19" s="6">
        <f ca="1">SUM(OFFSET('Consumption Per Customer'!$A19,,MATCH('Consumption Change'!F$1,'Consumption Per Customer'!$1:$1,0)-1,,-12))</f>
        <v>500.11375759606051</v>
      </c>
      <c r="G19" s="6">
        <f ca="1">SUM(OFFSET('Consumption Per Customer'!$A19,,MATCH('Consumption Change'!G$1,'Consumption Per Customer'!$1:$1,0)-1,,-12))</f>
        <v>469.47541896179706</v>
      </c>
      <c r="H19" s="6">
        <f ca="1">SUM(OFFSET('Consumption Per Customer'!$A19,,MATCH('Consumption Change'!H$1,'Consumption Per Customer'!$1:$1,0)-1,,-12))</f>
        <v>472.60749253823769</v>
      </c>
      <c r="I19" s="6">
        <f ca="1">SUM(OFFSET('Consumption Per Customer'!$A19,,MATCH('Consumption Change'!I$1,'Consumption Per Customer'!$1:$1,0)-1,,-12))</f>
        <v>411.07540171276878</v>
      </c>
      <c r="K19" s="12">
        <f t="shared" ca="1" si="6"/>
        <v>-2.6806691912358183E-2</v>
      </c>
      <c r="L19" s="13">
        <f t="shared" ca="1" si="7"/>
        <v>-1.0967862751735983E-2</v>
      </c>
      <c r="M19" s="13">
        <f t="shared" ca="1" si="8"/>
        <v>-7.2704913772666552E-2</v>
      </c>
      <c r="N19" s="8">
        <f t="shared" ca="1" si="9"/>
        <v>0.3979978631437544</v>
      </c>
      <c r="O19" s="8">
        <f t="shared" ca="1" si="1"/>
        <v>-0.1729853845635041</v>
      </c>
      <c r="P19" s="8">
        <f t="shared" ca="1" si="2"/>
        <v>-0.10603132078418454</v>
      </c>
      <c r="Q19" s="8">
        <f t="shared" ca="1" si="3"/>
        <v>-6.1262739064678717E-2</v>
      </c>
      <c r="R19" s="8">
        <f t="shared" ca="1" si="4"/>
        <v>6.6714325179515477E-3</v>
      </c>
      <c r="S19" s="8">
        <f t="shared" ca="1" si="5"/>
        <v>-0.1301970277597545</v>
      </c>
    </row>
    <row r="20" spans="1:19" x14ac:dyDescent="0.25">
      <c r="A20" s="2" t="s">
        <v>10</v>
      </c>
      <c r="B20" t="s">
        <v>3</v>
      </c>
      <c r="C20" s="6">
        <f ca="1">SUM(OFFSET('Consumption Per Customer'!$A20,,MATCH('Consumption Change'!C$1,'Consumption Per Customer'!$1:$1,0)-1,,-12))</f>
        <v>917.50503090741711</v>
      </c>
      <c r="D20" s="6">
        <f ca="1">SUM(OFFSET('Consumption Per Customer'!$A20,,MATCH('Consumption Change'!D$1,'Consumption Per Customer'!$1:$1,0)-1,,-12))</f>
        <v>752.10808424331458</v>
      </c>
      <c r="E20" s="6">
        <f ca="1">SUM(OFFSET('Consumption Per Customer'!$A20,,MATCH('Consumption Change'!E$1,'Consumption Per Customer'!$1:$1,0)-1,,-12))</f>
        <v>709.67820511699722</v>
      </c>
      <c r="F20" s="6">
        <f ca="1">SUM(OFFSET('Consumption Per Customer'!$A20,,MATCH('Consumption Change'!F$1,'Consumption Per Customer'!$1:$1,0)-1,,-12))</f>
        <v>805.54448365112603</v>
      </c>
      <c r="G20" s="6">
        <f ca="1">SUM(OFFSET('Consumption Per Customer'!$A20,,MATCH('Consumption Change'!G$1,'Consumption Per Customer'!$1:$1,0)-1,,-12))</f>
        <v>915.58170994132286</v>
      </c>
      <c r="H20" s="6">
        <f ca="1">SUM(OFFSET('Consumption Per Customer'!$A20,,MATCH('Consumption Change'!H$1,'Consumption Per Customer'!$1:$1,0)-1,,-12))</f>
        <v>912.84593070887695</v>
      </c>
      <c r="I20" s="6">
        <f ca="1">SUM(OFFSET('Consumption Per Customer'!$A20,,MATCH('Consumption Change'!I$1,'Consumption Per Customer'!$1:$1,0)-1,,-12))</f>
        <v>843.06437680560566</v>
      </c>
      <c r="K20" s="12">
        <f t="shared" ca="1" si="6"/>
        <v>-1.4003483122818849E-2</v>
      </c>
      <c r="L20" s="13">
        <f t="shared" ca="1" si="7"/>
        <v>-7.4051299286953158E-3</v>
      </c>
      <c r="M20" s="13">
        <f t="shared" ca="1" si="8"/>
        <v>-1.9060748161991992E-4</v>
      </c>
      <c r="N20" s="8">
        <f t="shared" ca="1" si="9"/>
        <v>-0.18026816321707151</v>
      </c>
      <c r="O20" s="8">
        <f t="shared" ca="1" si="1"/>
        <v>-5.641460318699465E-2</v>
      </c>
      <c r="P20" s="8">
        <f t="shared" ca="1" si="2"/>
        <v>0.13508415200425139</v>
      </c>
      <c r="Q20" s="8">
        <f t="shared" ca="1" si="3"/>
        <v>0.13659981357137929</v>
      </c>
      <c r="R20" s="8">
        <f t="shared" ca="1" si="4"/>
        <v>-2.9880230270450392E-3</v>
      </c>
      <c r="S20" s="8">
        <f t="shared" ca="1" si="5"/>
        <v>-7.6443955716691381E-2</v>
      </c>
    </row>
    <row r="21" spans="1:19" x14ac:dyDescent="0.25">
      <c r="A21" s="2" t="s">
        <v>10</v>
      </c>
      <c r="B21" t="s">
        <v>4</v>
      </c>
      <c r="C21" s="6">
        <f ca="1">SUM(OFFSET('Consumption Per Customer'!$A21,,MATCH('Consumption Change'!C$1,'Consumption Per Customer'!$1:$1,0)-1,,-12))</f>
        <v>1272.8650793650793</v>
      </c>
      <c r="D21" s="6">
        <f ca="1">SUM(OFFSET('Consumption Per Customer'!$A21,,MATCH('Consumption Change'!D$1,'Consumption Per Customer'!$1:$1,0)-1,,-12))</f>
        <v>1419.8489532019705</v>
      </c>
      <c r="E21" s="6">
        <f ca="1">SUM(OFFSET('Consumption Per Customer'!$A21,,MATCH('Consumption Change'!E$1,'Consumption Per Customer'!$1:$1,0)-1,,-12))</f>
        <v>1512.2113371068281</v>
      </c>
      <c r="F21" s="6">
        <f ca="1">SUM(OFFSET('Consumption Per Customer'!$A21,,MATCH('Consumption Change'!F$1,'Consumption Per Customer'!$1:$1,0)-1,,-12))</f>
        <v>1362.5865332974474</v>
      </c>
      <c r="G21" s="6">
        <f ca="1">SUM(OFFSET('Consumption Per Customer'!$A21,,MATCH('Consumption Change'!G$1,'Consumption Per Customer'!$1:$1,0)-1,,-12))</f>
        <v>1352.1107341445272</v>
      </c>
      <c r="H21" s="6">
        <f ca="1">SUM(OFFSET('Consumption Per Customer'!$A21,,MATCH('Consumption Change'!H$1,'Consumption Per Customer'!$1:$1,0)-1,,-12))</f>
        <v>1205.4226324271724</v>
      </c>
      <c r="I21" s="6">
        <f ca="1">SUM(OFFSET('Consumption Per Customer'!$A21,,MATCH('Consumption Change'!I$1,'Consumption Per Customer'!$1:$1,0)-1,,-12))</f>
        <v>1026.1481607558046</v>
      </c>
      <c r="K21" s="12">
        <f t="shared" ca="1" si="6"/>
        <v>-3.5272593166683075E-2</v>
      </c>
      <c r="L21" s="13">
        <f t="shared" ca="1" si="7"/>
        <v>-3.0553071918348811E-2</v>
      </c>
      <c r="M21" s="13">
        <f t="shared" ca="1" si="8"/>
        <v>-3.7517481160283084E-2</v>
      </c>
      <c r="N21" s="8">
        <f t="shared" ca="1" si="9"/>
        <v>0.11547482621662342</v>
      </c>
      <c r="O21" s="8">
        <f t="shared" ca="1" si="1"/>
        <v>6.5050851850520175E-2</v>
      </c>
      <c r="P21" s="8">
        <f t="shared" ca="1" si="2"/>
        <v>-9.8944373804023766E-2</v>
      </c>
      <c r="Q21" s="8">
        <f t="shared" ca="1" si="3"/>
        <v>-7.6881716477623652E-3</v>
      </c>
      <c r="R21" s="8">
        <f t="shared" ca="1" si="4"/>
        <v>-0.10848823103986638</v>
      </c>
      <c r="S21" s="8">
        <f t="shared" ca="1" si="5"/>
        <v>-0.14872333308558394</v>
      </c>
    </row>
    <row r="22" spans="1:19" x14ac:dyDescent="0.25">
      <c r="A22" s="2" t="s">
        <v>10</v>
      </c>
      <c r="B22" t="s">
        <v>5</v>
      </c>
      <c r="C22" s="6">
        <f ca="1">SUM(OFFSET('Consumption Per Customer'!$A22,,MATCH('Consumption Change'!C$1,'Consumption Per Customer'!$1:$1,0)-1,,-12))</f>
        <v>20.57741935483871</v>
      </c>
      <c r="D22" s="6">
        <f ca="1">SUM(OFFSET('Consumption Per Customer'!$A22,,MATCH('Consumption Change'!D$1,'Consumption Per Customer'!$1:$1,0)-1,,-12))</f>
        <v>9.3233592880978886</v>
      </c>
      <c r="E22" s="6">
        <f ca="1">SUM(OFFSET('Consumption Per Customer'!$A22,,MATCH('Consumption Change'!E$1,'Consumption Per Customer'!$1:$1,0)-1,,-12))</f>
        <v>0.33793103448275857</v>
      </c>
      <c r="F22" s="6">
        <f ca="1">SUM(OFFSET('Consumption Per Customer'!$A22,,MATCH('Consumption Change'!F$1,'Consumption Per Customer'!$1:$1,0)-1,,-12))</f>
        <v>0</v>
      </c>
      <c r="G22" s="6">
        <f ca="1">SUM(OFFSET('Consumption Per Customer'!$A22,,MATCH('Consumption Change'!G$1,'Consumption Per Customer'!$1:$1,0)-1,,-12))</f>
        <v>1.3209677419354839</v>
      </c>
      <c r="H22" s="6">
        <f ca="1">SUM(OFFSET('Consumption Per Customer'!$A22,,MATCH('Consumption Change'!H$1,'Consumption Per Customer'!$1:$1,0)-1,,-12))</f>
        <v>5.9963655913978497</v>
      </c>
      <c r="I22" s="6">
        <f ca="1">SUM(OFFSET('Consumption Per Customer'!$A22,,MATCH('Consumption Change'!I$1,'Consumption Per Customer'!$1:$1,0)-1,,-12))</f>
        <v>5.9787356321839074</v>
      </c>
      <c r="K22" s="12">
        <f t="shared" ca="1" si="6"/>
        <v>-0.18616491814512659</v>
      </c>
      <c r="L22" s="13">
        <f t="shared" ca="1" si="7"/>
        <v>0.20515312984084894</v>
      </c>
      <c r="M22" s="13">
        <f t="shared" ca="1" si="8"/>
        <v>-0.5045358567229915</v>
      </c>
      <c r="N22" s="8">
        <f t="shared" ca="1" si="9"/>
        <v>-0.5469130930693924</v>
      </c>
      <c r="O22" s="8">
        <f t="shared" ca="1" si="1"/>
        <v>-0.96375436963861749</v>
      </c>
      <c r="P22" s="8">
        <f t="shared" ca="1" si="2"/>
        <v>-1</v>
      </c>
      <c r="Q22" s="8" t="b">
        <f t="shared" ca="1" si="3"/>
        <v>0</v>
      </c>
      <c r="R22" s="8">
        <f t="shared" ca="1" si="4"/>
        <v>3.5393732193732195</v>
      </c>
      <c r="S22" s="8">
        <f t="shared" ca="1" si="5"/>
        <v>-2.940107460964958E-3</v>
      </c>
    </row>
    <row r="23" spans="1:19" x14ac:dyDescent="0.25">
      <c r="A23" s="2" t="s">
        <v>10</v>
      </c>
      <c r="B23" t="s">
        <v>11</v>
      </c>
      <c r="C23" s="6">
        <f ca="1">SUM(OFFSET('Consumption Per Customer'!$A23,,MATCH('Consumption Change'!C$1,'Consumption Per Customer'!$1:$1,0)-1,,-12))</f>
        <v>1816.8899999999999</v>
      </c>
      <c r="D23" s="6">
        <f ca="1">SUM(OFFSET('Consumption Per Customer'!$A23,,MATCH('Consumption Change'!D$1,'Consumption Per Customer'!$1:$1,0)-1,,-12))</f>
        <v>1886.4120689655176</v>
      </c>
      <c r="E23" s="6">
        <f ca="1">SUM(OFFSET('Consumption Per Customer'!$A23,,MATCH('Consumption Change'!E$1,'Consumption Per Customer'!$1:$1,0)-1,,-12))</f>
        <v>1772.6593596059115</v>
      </c>
      <c r="F23" s="6">
        <f ca="1">SUM(OFFSET('Consumption Per Customer'!$A23,,MATCH('Consumption Change'!F$1,'Consumption Per Customer'!$1:$1,0)-1,,-12))</f>
        <v>1821.0519047619048</v>
      </c>
      <c r="G23" s="6">
        <f ca="1">SUM(OFFSET('Consumption Per Customer'!$A23,,MATCH('Consumption Change'!G$1,'Consumption Per Customer'!$1:$1,0)-1,,-12))</f>
        <v>1918.8980952380953</v>
      </c>
      <c r="H23" s="6">
        <f ca="1">SUM(OFFSET('Consumption Per Customer'!$A23,,MATCH('Consumption Change'!H$1,'Consumption Per Customer'!$1:$1,0)-1,,-12))</f>
        <v>2050.2285714285713</v>
      </c>
      <c r="I23" s="6">
        <f ca="1">SUM(OFFSET('Consumption Per Customer'!$A23,,MATCH('Consumption Change'!I$1,'Consumption Per Customer'!$1:$1,0)-1,,-12))</f>
        <v>1924.4896551724137</v>
      </c>
      <c r="K23" s="12">
        <f t="shared" ca="1" si="6"/>
        <v>9.6352177060468058E-3</v>
      </c>
      <c r="L23" s="13">
        <f t="shared" ca="1" si="7"/>
        <v>1.1017429115404598E-2</v>
      </c>
      <c r="M23" s="13">
        <f t="shared" ca="1" si="8"/>
        <v>1.4748306244880521E-2</v>
      </c>
      <c r="N23" s="8">
        <f t="shared" ca="1" si="9"/>
        <v>3.8264324733758182E-2</v>
      </c>
      <c r="O23" s="8">
        <f t="shared" ca="1" si="1"/>
        <v>-6.0301092868848438E-2</v>
      </c>
      <c r="P23" s="8">
        <f t="shared" ca="1" si="2"/>
        <v>2.7299404645205971E-2</v>
      </c>
      <c r="Q23" s="8">
        <f t="shared" ca="1" si="3"/>
        <v>5.3730588469406371E-2</v>
      </c>
      <c r="R23" s="8">
        <f t="shared" ca="1" si="4"/>
        <v>6.8440568322196693E-2</v>
      </c>
      <c r="S23" s="8">
        <f t="shared" ca="1" si="5"/>
        <v>-6.1329218609291192E-2</v>
      </c>
    </row>
    <row r="24" spans="1:19" x14ac:dyDescent="0.25">
      <c r="A24" s="2" t="s">
        <v>10</v>
      </c>
      <c r="B24" t="s">
        <v>6</v>
      </c>
      <c r="C24" s="6">
        <f ca="1">SUM(OFFSET('Consumption Per Customer'!$A24,,MATCH('Consumption Change'!C$1,'Consumption Per Customer'!$1:$1,0)-1,,-12))</f>
        <v>51.65018398982123</v>
      </c>
      <c r="D24" s="6">
        <f ca="1">SUM(OFFSET('Consumption Per Customer'!$A24,,MATCH('Consumption Change'!D$1,'Consumption Per Customer'!$1:$1,0)-1,,-12))</f>
        <v>49.691008887253879</v>
      </c>
      <c r="E24" s="6">
        <f ca="1">SUM(OFFSET('Consumption Per Customer'!$A24,,MATCH('Consumption Change'!E$1,'Consumption Per Customer'!$1:$1,0)-1,,-12))</f>
        <v>50.109557455767458</v>
      </c>
      <c r="F24" s="6">
        <f ca="1">SUM(OFFSET('Consumption Per Customer'!$A24,,MATCH('Consumption Change'!F$1,'Consumption Per Customer'!$1:$1,0)-1,,-12))</f>
        <v>50.099088629759471</v>
      </c>
      <c r="G24" s="6">
        <f ca="1">SUM(OFFSET('Consumption Per Customer'!$A24,,MATCH('Consumption Change'!G$1,'Consumption Per Customer'!$1:$1,0)-1,,-12))</f>
        <v>48.046927929908769</v>
      </c>
      <c r="H24" s="6">
        <f ca="1">SUM(OFFSET('Consumption Per Customer'!$A24,,MATCH('Consumption Change'!H$1,'Consumption Per Customer'!$1:$1,0)-1,,-12))</f>
        <v>50.270292029389857</v>
      </c>
      <c r="I24" s="6">
        <f ca="1">SUM(OFFSET('Consumption Per Customer'!$A24,,MATCH('Consumption Change'!I$1,'Consumption Per Customer'!$1:$1,0)-1,,-12))</f>
        <v>50.087684457218231</v>
      </c>
      <c r="K24" s="12">
        <f t="shared" ca="1" si="6"/>
        <v>-5.1066828577644996E-3</v>
      </c>
      <c r="L24" s="13">
        <f t="shared" ca="1" si="7"/>
        <v>-4.672870121815091E-3</v>
      </c>
      <c r="M24" s="13">
        <f t="shared" ca="1" si="8"/>
        <v>-8.3375070690527298E-3</v>
      </c>
      <c r="N24" s="8">
        <f t="shared" ca="1" si="9"/>
        <v>-3.7931619042314457E-2</v>
      </c>
      <c r="O24" s="8">
        <f t="shared" ca="1" si="1"/>
        <v>8.4230241624443369E-3</v>
      </c>
      <c r="P24" s="8">
        <f t="shared" ca="1" si="2"/>
        <v>-2.0891874802986266E-4</v>
      </c>
      <c r="Q24" s="8">
        <f t="shared" ca="1" si="3"/>
        <v>-4.0962036555525216E-2</v>
      </c>
      <c r="R24" s="8">
        <f t="shared" ca="1" si="4"/>
        <v>4.6274844100845591E-2</v>
      </c>
      <c r="S24" s="8">
        <f t="shared" ca="1" si="5"/>
        <v>-3.6325146483109361E-3</v>
      </c>
    </row>
    <row r="25" spans="1:19" x14ac:dyDescent="0.25">
      <c r="A25" s="3" t="s">
        <v>10</v>
      </c>
      <c r="B25" t="s">
        <v>12</v>
      </c>
      <c r="C25" s="6">
        <f ca="1">SUM(OFFSET('Consumption Per Customer'!$A25,,MATCH('Consumption Change'!C$1,'Consumption Per Customer'!$1:$1,0)-1,,-12))</f>
        <v>702.64863655235217</v>
      </c>
      <c r="D25" s="6">
        <f ca="1">SUM(OFFSET('Consumption Per Customer'!$A25,,MATCH('Consumption Change'!D$1,'Consumption Per Customer'!$1:$1,0)-1,,-12))</f>
        <v>836.08763719211811</v>
      </c>
      <c r="E25" s="6">
        <f ca="1">SUM(OFFSET('Consumption Per Customer'!$A25,,MATCH('Consumption Change'!E$1,'Consumption Per Customer'!$1:$1,0)-1,,-12))</f>
        <v>801.02857142857147</v>
      </c>
      <c r="F25" s="6">
        <f ca="1">SUM(OFFSET('Consumption Per Customer'!$A25,,MATCH('Consumption Change'!F$1,'Consumption Per Customer'!$1:$1,0)-1,,-12))</f>
        <v>792.4296875</v>
      </c>
      <c r="G25" s="6">
        <f ca="1">SUM(OFFSET('Consumption Per Customer'!$A25,,MATCH('Consumption Change'!G$1,'Consumption Per Customer'!$1:$1,0)-1,,-12))</f>
        <v>880.49152462121219</v>
      </c>
      <c r="H25" s="6">
        <f ca="1">SUM(OFFSET('Consumption Per Customer'!$A25,,MATCH('Consumption Change'!H$1,'Consumption Per Customer'!$1:$1,0)-1,,-12))</f>
        <v>804.87878787878799</v>
      </c>
      <c r="I25" s="6">
        <f ca="1">SUM(OFFSET('Consumption Per Customer'!$A25,,MATCH('Consumption Change'!I$1,'Consumption Per Customer'!$1:$1,0)-1,,-12))</f>
        <v>850.3499999999998</v>
      </c>
      <c r="K25" s="12">
        <f t="shared" ca="1" si="6"/>
        <v>3.2309485743937216E-2</v>
      </c>
      <c r="L25" s="13">
        <f t="shared" ca="1" si="7"/>
        <v>3.6498211338348151E-2</v>
      </c>
      <c r="M25" s="13">
        <f t="shared" ca="1" si="8"/>
        <v>2.8739073141016702E-2</v>
      </c>
      <c r="N25" s="8">
        <f t="shared" ca="1" si="9"/>
        <v>0.18990857406982786</v>
      </c>
      <c r="O25" s="8">
        <f t="shared" ca="1" si="1"/>
        <v>-4.1932285808324532E-2</v>
      </c>
      <c r="P25" s="8">
        <f t="shared" ca="1" si="2"/>
        <v>-1.0734803021115735E-2</v>
      </c>
      <c r="Q25" s="8">
        <f t="shared" ca="1" si="3"/>
        <v>0.11112889699909467</v>
      </c>
      <c r="R25" s="8">
        <f t="shared" ca="1" si="4"/>
        <v>-8.5875598603805781E-2</v>
      </c>
      <c r="S25" s="8">
        <f t="shared" ca="1" si="5"/>
        <v>5.6494484394412403E-2</v>
      </c>
    </row>
    <row r="26" spans="1:19" x14ac:dyDescent="0.25">
      <c r="A26" s="2" t="s">
        <v>13</v>
      </c>
      <c r="B26" t="s">
        <v>1</v>
      </c>
      <c r="C26" s="6">
        <f ca="1">SUM(OFFSET('Consumption Per Customer'!$A26,,MATCH('Consumption Change'!C$1,'Consumption Per Customer'!$1:$1,0)-1,,-12))</f>
        <v>156.67538238156052</v>
      </c>
      <c r="D26" s="6">
        <f ca="1">SUM(OFFSET('Consumption Per Customer'!$A26,,MATCH('Consumption Change'!D$1,'Consumption Per Customer'!$1:$1,0)-1,,-12))</f>
        <v>126.30361247947458</v>
      </c>
      <c r="E26" s="6">
        <f ca="1">SUM(OFFSET('Consumption Per Customer'!$A26,,MATCH('Consumption Change'!E$1,'Consumption Per Customer'!$1:$1,0)-1,,-12))</f>
        <v>112.00432424916573</v>
      </c>
      <c r="F26" s="6">
        <f ca="1">SUM(OFFSET('Consumption Per Customer'!$A26,,MATCH('Consumption Change'!F$1,'Consumption Per Customer'!$1:$1,0)-1,,-12))</f>
        <v>193.130089433416</v>
      </c>
      <c r="G26" s="6">
        <f ca="1">SUM(OFFSET('Consumption Per Customer'!$A26,,MATCH('Consumption Change'!G$1,'Consumption Per Customer'!$1:$1,0)-1,,-12))</f>
        <v>183.10116577095744</v>
      </c>
      <c r="H26" s="6">
        <f ca="1">SUM(OFFSET('Consumption Per Customer'!$A26,,MATCH('Consumption Change'!H$1,'Consumption Per Customer'!$1:$1,0)-1,,-12))</f>
        <v>149.69248035914705</v>
      </c>
      <c r="I26" s="6">
        <f ca="1">SUM(OFFSET('Consumption Per Customer'!$A26,,MATCH('Consumption Change'!I$1,'Consumption Per Customer'!$1:$1,0)-1,,-12))</f>
        <v>188.43527063027938</v>
      </c>
      <c r="K26" s="12">
        <f t="shared" ca="1" si="6"/>
        <v>3.1241160046346472E-2</v>
      </c>
      <c r="L26" s="13">
        <f t="shared" ca="1" si="7"/>
        <v>7.3611886901418996E-2</v>
      </c>
      <c r="M26" s="13">
        <f t="shared" ca="1" si="8"/>
        <v>-2.2196581483118039E-2</v>
      </c>
      <c r="N26" s="8">
        <f t="shared" ca="1" si="9"/>
        <v>-0.19385157668305442</v>
      </c>
      <c r="O26" s="8">
        <f t="shared" ca="1" si="1"/>
        <v>-0.11321361241850947</v>
      </c>
      <c r="P26" s="8">
        <f t="shared" ca="1" si="2"/>
        <v>0.72430922402404052</v>
      </c>
      <c r="Q26" s="8">
        <f t="shared" ca="1" si="3"/>
        <v>-5.1928333341947575E-2</v>
      </c>
      <c r="R26" s="8">
        <f t="shared" ca="1" si="4"/>
        <v>-0.18246025507888652</v>
      </c>
      <c r="S26" s="8">
        <f t="shared" ca="1" si="5"/>
        <v>0.25881587490687141</v>
      </c>
    </row>
    <row r="27" spans="1:19" x14ac:dyDescent="0.25">
      <c r="A27" s="2" t="s">
        <v>13</v>
      </c>
      <c r="B27" t="s">
        <v>2</v>
      </c>
      <c r="C27" s="6">
        <f ca="1">SUM(OFFSET('Consumption Per Customer'!$A27,,MATCH('Consumption Change'!C$1,'Consumption Per Customer'!$1:$1,0)-1,,-12))</f>
        <v>723.87089942241687</v>
      </c>
      <c r="D27" s="6">
        <f ca="1">SUM(OFFSET('Consumption Per Customer'!$A27,,MATCH('Consumption Change'!D$1,'Consumption Per Customer'!$1:$1,0)-1,,-12))</f>
        <v>827.74362721954435</v>
      </c>
      <c r="E27" s="6">
        <f ca="1">SUM(OFFSET('Consumption Per Customer'!$A27,,MATCH('Consumption Change'!E$1,'Consumption Per Customer'!$1:$1,0)-1,,-12))</f>
        <v>855.55357898370323</v>
      </c>
      <c r="F27" s="6">
        <f ca="1">SUM(OFFSET('Consumption Per Customer'!$A27,,MATCH('Consumption Change'!F$1,'Consumption Per Customer'!$1:$1,0)-1,,-12))</f>
        <v>662.1290823726606</v>
      </c>
      <c r="G27" s="6">
        <f ca="1">SUM(OFFSET('Consumption Per Customer'!$A27,,MATCH('Consumption Change'!G$1,'Consumption Per Customer'!$1:$1,0)-1,,-12))</f>
        <v>399.13626381488871</v>
      </c>
      <c r="H27" s="6">
        <f ca="1">SUM(OFFSET('Consumption Per Customer'!$A27,,MATCH('Consumption Change'!H$1,'Consumption Per Customer'!$1:$1,0)-1,,-12))</f>
        <v>244.7477769360269</v>
      </c>
      <c r="I27" s="6">
        <f ca="1">SUM(OFFSET('Consumption Per Customer'!$A27,,MATCH('Consumption Change'!I$1,'Consumption Per Customer'!$1:$1,0)-1,,-12))</f>
        <v>719.26783911027576</v>
      </c>
      <c r="K27" s="12">
        <f t="shared" ca="1" si="6"/>
        <v>-1.0626443712906664E-3</v>
      </c>
      <c r="L27" s="13">
        <f t="shared" ca="1" si="7"/>
        <v>0.18430430372229392</v>
      </c>
      <c r="M27" s="13">
        <f t="shared" ca="1" si="8"/>
        <v>-0.10894851492871557</v>
      </c>
      <c r="N27" s="8">
        <f t="shared" ca="1" si="9"/>
        <v>0.14349620613290082</v>
      </c>
      <c r="O27" s="8">
        <f t="shared" ca="1" si="1"/>
        <v>3.3597300963312371E-2</v>
      </c>
      <c r="P27" s="8">
        <f t="shared" ca="1" si="2"/>
        <v>-0.22608110276484161</v>
      </c>
      <c r="Q27" s="8">
        <f t="shared" ca="1" si="3"/>
        <v>-0.39719267067286712</v>
      </c>
      <c r="R27" s="8">
        <f t="shared" ca="1" si="4"/>
        <v>-0.38680646404623376</v>
      </c>
      <c r="S27" s="8">
        <f t="shared" ca="1" si="5"/>
        <v>1.938812552721493</v>
      </c>
    </row>
    <row r="28" spans="1:19" x14ac:dyDescent="0.25">
      <c r="A28" s="2" t="s">
        <v>13</v>
      </c>
      <c r="B28" t="s">
        <v>3</v>
      </c>
      <c r="C28" s="6">
        <f ca="1">SUM(OFFSET('Consumption Per Customer'!$A28,,MATCH('Consumption Change'!C$1,'Consumption Per Customer'!$1:$1,0)-1,,-12))</f>
        <v>502.98553427515952</v>
      </c>
      <c r="D28" s="6">
        <f ca="1">SUM(OFFSET('Consumption Per Customer'!$A28,,MATCH('Consumption Change'!D$1,'Consumption Per Customer'!$1:$1,0)-1,,-12))</f>
        <v>505.80867816535033</v>
      </c>
      <c r="E28" s="6">
        <f ca="1">SUM(OFFSET('Consumption Per Customer'!$A28,,MATCH('Consumption Change'!E$1,'Consumption Per Customer'!$1:$1,0)-1,,-12))</f>
        <v>402.80153825038434</v>
      </c>
      <c r="F28" s="6">
        <f ca="1">SUM(OFFSET('Consumption Per Customer'!$A28,,MATCH('Consumption Change'!F$1,'Consumption Per Customer'!$1:$1,0)-1,,-12))</f>
        <v>424.0468338928917</v>
      </c>
      <c r="G28" s="6">
        <f ca="1">SUM(OFFSET('Consumption Per Customer'!$A28,,MATCH('Consumption Change'!G$1,'Consumption Per Customer'!$1:$1,0)-1,,-12))</f>
        <v>362.22109787514819</v>
      </c>
      <c r="H28" s="6">
        <f ca="1">SUM(OFFSET('Consumption Per Customer'!$A28,,MATCH('Consumption Change'!H$1,'Consumption Per Customer'!$1:$1,0)-1,,-12))</f>
        <v>359.04946797602651</v>
      </c>
      <c r="I28" s="6">
        <f ca="1">SUM(OFFSET('Consumption Per Customer'!$A28,,MATCH('Consumption Change'!I$1,'Consumption Per Customer'!$1:$1,0)-1,,-12))</f>
        <v>378.41750217451101</v>
      </c>
      <c r="K28" s="12">
        <f t="shared" ca="1" si="6"/>
        <v>-4.6320120822280098E-2</v>
      </c>
      <c r="L28" s="13">
        <f t="shared" ca="1" si="7"/>
        <v>-4.0984111446382608E-2</v>
      </c>
      <c r="M28" s="13">
        <f t="shared" ca="1" si="8"/>
        <v>-2.4049692047450083E-2</v>
      </c>
      <c r="N28" s="8">
        <f t="shared" ca="1" si="9"/>
        <v>5.6127735249069666E-3</v>
      </c>
      <c r="O28" s="8">
        <f t="shared" ca="1" si="1"/>
        <v>-0.20364842352762613</v>
      </c>
      <c r="P28" s="8">
        <f t="shared" ca="1" si="2"/>
        <v>5.2743829466959768E-2</v>
      </c>
      <c r="Q28" s="8">
        <f t="shared" ca="1" si="3"/>
        <v>-0.14579931053879724</v>
      </c>
      <c r="R28" s="8">
        <f t="shared" ca="1" si="4"/>
        <v>-8.7560606428698229E-3</v>
      </c>
      <c r="S28" s="8">
        <f t="shared" ca="1" si="5"/>
        <v>5.394252303913083E-2</v>
      </c>
    </row>
    <row r="29" spans="1:19" x14ac:dyDescent="0.25">
      <c r="A29" s="2" t="s">
        <v>13</v>
      </c>
      <c r="B29" t="s">
        <v>4</v>
      </c>
      <c r="C29" s="6">
        <f ca="1">SUM(OFFSET('Consumption Per Customer'!$A29,,MATCH('Consumption Change'!C$1,'Consumption Per Customer'!$1:$1,0)-1,,-12))</f>
        <v>1134.7395436507936</v>
      </c>
      <c r="D29" s="6">
        <f ca="1">SUM(OFFSET('Consumption Per Customer'!$A29,,MATCH('Consumption Change'!D$1,'Consumption Per Customer'!$1:$1,0)-1,,-12))</f>
        <v>1000.6164620963327</v>
      </c>
      <c r="E29" s="6">
        <f ca="1">SUM(OFFSET('Consumption Per Customer'!$A29,,MATCH('Consumption Change'!E$1,'Consumption Per Customer'!$1:$1,0)-1,,-12))</f>
        <v>909.98964901477825</v>
      </c>
      <c r="F29" s="6">
        <f ca="1">SUM(OFFSET('Consumption Per Customer'!$A29,,MATCH('Consumption Change'!F$1,'Consumption Per Customer'!$1:$1,0)-1,,-12))</f>
        <v>1021.6103571428571</v>
      </c>
      <c r="G29" s="6">
        <f ca="1">SUM(OFFSET('Consumption Per Customer'!$A29,,MATCH('Consumption Change'!G$1,'Consumption Per Customer'!$1:$1,0)-1,,-12))</f>
        <v>1010.9576103813173</v>
      </c>
      <c r="H29" s="6">
        <f ca="1">SUM(OFFSET('Consumption Per Customer'!$A29,,MATCH('Consumption Change'!H$1,'Consumption Per Customer'!$1:$1,0)-1,,-12))</f>
        <v>1069.7320823707835</v>
      </c>
      <c r="I29" s="6">
        <f ca="1">SUM(OFFSET('Consumption Per Customer'!$A29,,MATCH('Consumption Change'!I$1,'Consumption Per Customer'!$1:$1,0)-1,,-12))</f>
        <v>1435.3327903144018</v>
      </c>
      <c r="K29" s="12">
        <f t="shared" ca="1" si="6"/>
        <v>3.9942681180867856E-2</v>
      </c>
      <c r="L29" s="13">
        <f t="shared" ca="1" si="7"/>
        <v>5.0561965533990651E-2</v>
      </c>
      <c r="M29" s="13">
        <f t="shared" ca="1" si="8"/>
        <v>1.9950138129751604E-2</v>
      </c>
      <c r="N29" s="8">
        <f t="shared" ca="1" si="9"/>
        <v>-0.11819723945016247</v>
      </c>
      <c r="O29" s="8">
        <f t="shared" ca="1" si="1"/>
        <v>-9.0570979505661509E-2</v>
      </c>
      <c r="P29" s="8">
        <f t="shared" ca="1" si="2"/>
        <v>0.12266151406109693</v>
      </c>
      <c r="Q29" s="8">
        <f t="shared" ca="1" si="3"/>
        <v>-1.0427406777014703E-2</v>
      </c>
      <c r="R29" s="8">
        <f t="shared" ca="1" si="4"/>
        <v>5.8137424740585697E-2</v>
      </c>
      <c r="S29" s="8">
        <f t="shared" ca="1" si="5"/>
        <v>0.34176848013509997</v>
      </c>
    </row>
    <row r="30" spans="1:19" x14ac:dyDescent="0.25">
      <c r="A30" s="2" t="s">
        <v>13</v>
      </c>
      <c r="B30" t="s">
        <v>11</v>
      </c>
      <c r="C30" s="6">
        <f ca="1">SUM(OFFSET('Consumption Per Customer'!$A30,,MATCH('Consumption Change'!C$1,'Consumption Per Customer'!$1:$1,0)-1,,-12))</f>
        <v>298.50906768837802</v>
      </c>
      <c r="D30" s="6">
        <f ca="1">SUM(OFFSET('Consumption Per Customer'!$A30,,MATCH('Consumption Change'!D$1,'Consumption Per Customer'!$1:$1,0)-1,,-12))</f>
        <v>331.74384236453204</v>
      </c>
      <c r="E30" s="6">
        <f ca="1">SUM(OFFSET('Consumption Per Customer'!$A30,,MATCH('Consumption Change'!E$1,'Consumption Per Customer'!$1:$1,0)-1,,-12))</f>
        <v>350.42857142857144</v>
      </c>
      <c r="F30" s="6">
        <f ca="1">SUM(OFFSET('Consumption Per Customer'!$A30,,MATCH('Consumption Change'!F$1,'Consumption Per Customer'!$1:$1,0)-1,,-12))</f>
        <v>350.40625</v>
      </c>
      <c r="G30" s="6">
        <f ca="1">SUM(OFFSET('Consumption Per Customer'!$A30,,MATCH('Consumption Change'!G$1,'Consumption Per Customer'!$1:$1,0)-1,,-12))</f>
        <v>349.95738636363637</v>
      </c>
      <c r="H30" s="6">
        <f ca="1">SUM(OFFSET('Consumption Per Customer'!$A30,,MATCH('Consumption Change'!H$1,'Consumption Per Customer'!$1:$1,0)-1,,-12))</f>
        <v>338.63636363636363</v>
      </c>
      <c r="I30" s="6">
        <f ca="1">SUM(OFFSET('Consumption Per Customer'!$A30,,MATCH('Consumption Change'!I$1,'Consumption Per Customer'!$1:$1,0)-1,,-12))</f>
        <v>369.99999999999994</v>
      </c>
      <c r="K30" s="12">
        <f t="shared" ca="1" si="6"/>
        <v>3.6431727715335427E-2</v>
      </c>
      <c r="L30" s="13">
        <f t="shared" ca="1" si="7"/>
        <v>3.7763618476208849E-2</v>
      </c>
      <c r="M30" s="13">
        <f t="shared" ca="1" si="8"/>
        <v>3.6898883055514975E-2</v>
      </c>
      <c r="N30" s="8">
        <f t="shared" ca="1" si="9"/>
        <v>0.11133589653915887</v>
      </c>
      <c r="O30" s="8">
        <f t="shared" ca="1" si="1"/>
        <v>5.6322760750772138E-2</v>
      </c>
      <c r="P30" s="8">
        <f t="shared" ca="1" si="2"/>
        <v>-6.369751324908357E-5</v>
      </c>
      <c r="Q30" s="8">
        <f t="shared" ca="1" si="3"/>
        <v>-1.2809806798925738E-3</v>
      </c>
      <c r="R30" s="8">
        <f t="shared" ca="1" si="4"/>
        <v>-3.234971790396568E-2</v>
      </c>
      <c r="S30" s="8">
        <f t="shared" ca="1" si="5"/>
        <v>9.2617449664429419E-2</v>
      </c>
    </row>
    <row r="31" spans="1:19" x14ac:dyDescent="0.25">
      <c r="A31" s="3" t="s">
        <v>13</v>
      </c>
      <c r="B31" t="s">
        <v>6</v>
      </c>
      <c r="C31" s="6">
        <f ca="1">SUM(OFFSET('Consumption Per Customer'!$A31,,MATCH('Consumption Change'!C$1,'Consumption Per Customer'!$1:$1,0)-1,,-12))</f>
        <v>171.26555402960818</v>
      </c>
      <c r="D31" s="6">
        <f ca="1">SUM(OFFSET('Consumption Per Customer'!$A31,,MATCH('Consumption Change'!D$1,'Consumption Per Customer'!$1:$1,0)-1,,-12))</f>
        <v>164.13235502438516</v>
      </c>
      <c r="E31" s="6">
        <f ca="1">SUM(OFFSET('Consumption Per Customer'!$A31,,MATCH('Consumption Change'!E$1,'Consumption Per Customer'!$1:$1,0)-1,,-12))</f>
        <v>150.70065734345516</v>
      </c>
      <c r="F31" s="6">
        <f ca="1">SUM(OFFSET('Consumption Per Customer'!$A31,,MATCH('Consumption Change'!F$1,'Consumption Per Customer'!$1:$1,0)-1,,-12))</f>
        <v>148.12641062914264</v>
      </c>
      <c r="G31" s="6">
        <f ca="1">SUM(OFFSET('Consumption Per Customer'!$A31,,MATCH('Consumption Change'!G$1,'Consumption Per Customer'!$1:$1,0)-1,,-12))</f>
        <v>176.99280933432604</v>
      </c>
      <c r="H31" s="6">
        <f ca="1">SUM(OFFSET('Consumption Per Customer'!$A31,,MATCH('Consumption Change'!H$1,'Consumption Per Customer'!$1:$1,0)-1,,-12))</f>
        <v>195.51587773762068</v>
      </c>
      <c r="I31" s="6">
        <f ca="1">SUM(OFFSET('Consumption Per Customer'!$A31,,MATCH('Consumption Change'!I$1,'Consumption Per Customer'!$1:$1,0)-1,,-12))</f>
        <v>150.52509220823083</v>
      </c>
      <c r="K31" s="12">
        <f t="shared" ca="1" si="6"/>
        <v>-2.1284469904024328E-2</v>
      </c>
      <c r="L31" s="13">
        <f t="shared" ca="1" si="7"/>
        <v>-1.1858067624657298E-2</v>
      </c>
      <c r="M31" s="13">
        <f t="shared" ca="1" si="8"/>
        <v>-8.977996133181898E-3</v>
      </c>
      <c r="N31" s="8">
        <f t="shared" ca="1" si="9"/>
        <v>-4.1649933903170289E-2</v>
      </c>
      <c r="O31" s="8">
        <f t="shared" ca="1" si="1"/>
        <v>-8.1834551627157581E-2</v>
      </c>
      <c r="P31" s="8">
        <f t="shared" ca="1" si="2"/>
        <v>-1.7081854583060441E-2</v>
      </c>
      <c r="Q31" s="8">
        <f t="shared" ca="1" si="3"/>
        <v>0.19487678519028506</v>
      </c>
      <c r="R31" s="8">
        <f t="shared" ca="1" si="4"/>
        <v>0.10465435558066072</v>
      </c>
      <c r="S31" s="8">
        <f t="shared" ca="1" si="5"/>
        <v>-0.23011320640550126</v>
      </c>
    </row>
    <row r="32" spans="1:19" x14ac:dyDescent="0.25">
      <c r="A32" s="2" t="s">
        <v>14</v>
      </c>
      <c r="B32" t="s">
        <v>1</v>
      </c>
      <c r="C32" s="6">
        <f ca="1">SUM(OFFSET('Consumption Per Customer'!$A32,,MATCH('Consumption Change'!C$1,'Consumption Per Customer'!$1:$1,0)-1,,-12))</f>
        <v>36.736143039591312</v>
      </c>
      <c r="D32" s="6">
        <f ca="1">SUM(OFFSET('Consumption Per Customer'!$A32,,MATCH('Consumption Change'!D$1,'Consumption Per Customer'!$1:$1,0)-1,,-12))</f>
        <v>31.489655172413794</v>
      </c>
      <c r="E32" s="6">
        <f ca="1">SUM(OFFSET('Consumption Per Customer'!$A32,,MATCH('Consumption Change'!E$1,'Consumption Per Customer'!$1:$1,0)-1,,-12))</f>
        <v>34.119704433497539</v>
      </c>
      <c r="F32" s="6">
        <f ca="1">SUM(OFFSET('Consumption Per Customer'!$A32,,MATCH('Consumption Change'!F$1,'Consumption Per Customer'!$1:$1,0)-1,,-12))</f>
        <v>41.528571428571425</v>
      </c>
      <c r="G32" s="6">
        <f ca="1">SUM(OFFSET('Consumption Per Customer'!$A32,,MATCH('Consumption Change'!G$1,'Consumption Per Customer'!$1:$1,0)-1,,-12))</f>
        <v>269.0884615384615</v>
      </c>
      <c r="H32" s="6">
        <f ca="1">SUM(OFFSET('Consumption Per Customer'!$A32,,MATCH('Consumption Change'!H$1,'Consumption Per Customer'!$1:$1,0)-1,,-12))</f>
        <v>141.08931623931625</v>
      </c>
      <c r="I32" s="6">
        <f ca="1">SUM(OFFSET('Consumption Per Customer'!$A32,,MATCH('Consumption Change'!I$1,'Consumption Per Customer'!$1:$1,0)-1,,-12))</f>
        <v>144.22222222222223</v>
      </c>
      <c r="K32" s="12">
        <f t="shared" ca="1" si="6"/>
        <v>0.25600038041004347</v>
      </c>
      <c r="L32" s="13">
        <f t="shared" ca="1" si="7"/>
        <v>0.86399593340032954</v>
      </c>
      <c r="M32" s="13">
        <f t="shared" ca="1" si="8"/>
        <v>4.5013527336804166E-2</v>
      </c>
      <c r="N32" s="8">
        <f t="shared" ca="1" si="9"/>
        <v>-0.14281542462210217</v>
      </c>
      <c r="O32" s="8">
        <f t="shared" ca="1" si="1"/>
        <v>8.3521056254302062E-2</v>
      </c>
      <c r="P32" s="8">
        <f t="shared" ca="1" si="2"/>
        <v>0.21714335215049863</v>
      </c>
      <c r="Q32" s="8">
        <f t="shared" ca="1" si="3"/>
        <v>5.479598317059617</v>
      </c>
      <c r="R32" s="8">
        <f t="shared" ca="1" si="4"/>
        <v>-0.47567682600485639</v>
      </c>
      <c r="S32" s="8">
        <f t="shared" ca="1" si="5"/>
        <v>2.2205125564517925E-2</v>
      </c>
    </row>
    <row r="33" spans="1:19" x14ac:dyDescent="0.25">
      <c r="A33" s="2" t="s">
        <v>14</v>
      </c>
      <c r="B33" t="s">
        <v>2</v>
      </c>
      <c r="C33" s="6">
        <f ca="1">SUM(OFFSET('Consumption Per Customer'!$A33,,MATCH('Consumption Change'!C$1,'Consumption Per Customer'!$1:$1,0)-1,,-12))</f>
        <v>587.61931673052368</v>
      </c>
      <c r="D33" s="6">
        <f ca="1">SUM(OFFSET('Consumption Per Customer'!$A33,,MATCH('Consumption Change'!D$1,'Consumption Per Customer'!$1:$1,0)-1,,-12))</f>
        <v>509.82293103448274</v>
      </c>
      <c r="E33" s="6">
        <f ca="1">SUM(OFFSET('Consumption Per Customer'!$A33,,MATCH('Consumption Change'!E$1,'Consumption Per Customer'!$1:$1,0)-1,,-12))</f>
        <v>758.20391625615764</v>
      </c>
      <c r="F33" s="6">
        <f ca="1">SUM(OFFSET('Consumption Per Customer'!$A33,,MATCH('Consumption Change'!F$1,'Consumption Per Customer'!$1:$1,0)-1,,-12))</f>
        <v>741.88263546798021</v>
      </c>
      <c r="G33" s="6">
        <f ca="1">SUM(OFFSET('Consumption Per Customer'!$A33,,MATCH('Consumption Change'!G$1,'Consumption Per Customer'!$1:$1,0)-1,,-12))</f>
        <v>558.86571618037135</v>
      </c>
      <c r="H33" s="6">
        <f ca="1">SUM(OFFSET('Consumption Per Customer'!$A33,,MATCH('Consumption Change'!H$1,'Consumption Per Customer'!$1:$1,0)-1,,-12))</f>
        <v>615.43696581196582</v>
      </c>
      <c r="I33" s="6">
        <f ca="1">SUM(OFFSET('Consumption Per Customer'!$A33,,MATCH('Consumption Change'!I$1,'Consumption Per Customer'!$1:$1,0)-1,,-12))</f>
        <v>808.34678298611107</v>
      </c>
      <c r="K33" s="12">
        <f t="shared" ca="1" si="6"/>
        <v>5.4589901712026379E-2</v>
      </c>
      <c r="L33" s="13">
        <f t="shared" ca="1" si="7"/>
        <v>8.3542718992515752E-2</v>
      </c>
      <c r="M33" s="13">
        <f t="shared" ca="1" si="8"/>
        <v>6.5189543697330321E-2</v>
      </c>
      <c r="N33" s="8">
        <f t="shared" ca="1" si="9"/>
        <v>-0.1323924920114864</v>
      </c>
      <c r="O33" s="8">
        <f t="shared" ca="1" si="1"/>
        <v>0.48719068935892018</v>
      </c>
      <c r="P33" s="8">
        <f t="shared" ca="1" si="2"/>
        <v>-2.1526241738196616E-2</v>
      </c>
      <c r="Q33" s="8">
        <f t="shared" ca="1" si="3"/>
        <v>-0.24669255019314695</v>
      </c>
      <c r="R33" s="8">
        <f t="shared" ca="1" si="4"/>
        <v>0.10122512080046131</v>
      </c>
      <c r="S33" s="8">
        <f t="shared" ca="1" si="5"/>
        <v>0.31345178773854299</v>
      </c>
    </row>
    <row r="34" spans="1:19" x14ac:dyDescent="0.25">
      <c r="A34" s="2" t="s">
        <v>14</v>
      </c>
      <c r="B34" t="s">
        <v>3</v>
      </c>
      <c r="C34" s="6">
        <f ca="1">SUM(OFFSET('Consumption Per Customer'!$A34,,MATCH('Consumption Change'!C$1,'Consumption Per Customer'!$1:$1,0)-1,,-12))</f>
        <v>216.58645086288763</v>
      </c>
      <c r="D34" s="6">
        <f ca="1">SUM(OFFSET('Consumption Per Customer'!$A34,,MATCH('Consumption Change'!D$1,'Consumption Per Customer'!$1:$1,0)-1,,-12))</f>
        <v>183.99548187444739</v>
      </c>
      <c r="E34" s="6">
        <f ca="1">SUM(OFFSET('Consumption Per Customer'!$A34,,MATCH('Consumption Change'!E$1,'Consumption Per Customer'!$1:$1,0)-1,,-12))</f>
        <v>223.77041622568055</v>
      </c>
      <c r="F34" s="6">
        <f ca="1">SUM(OFFSET('Consumption Per Customer'!$A34,,MATCH('Consumption Change'!F$1,'Consumption Per Customer'!$1:$1,0)-1,,-12))</f>
        <v>175.2379566912972</v>
      </c>
      <c r="G34" s="6">
        <f ca="1">SUM(OFFSET('Consumption Per Customer'!$A34,,MATCH('Consumption Change'!G$1,'Consumption Per Customer'!$1:$1,0)-1,,-12))</f>
        <v>300.71568788943068</v>
      </c>
      <c r="H34" s="6">
        <f ca="1">SUM(OFFSET('Consumption Per Customer'!$A34,,MATCH('Consumption Change'!H$1,'Consumption Per Customer'!$1:$1,0)-1,,-12))</f>
        <v>211.38008557800225</v>
      </c>
      <c r="I34" s="6">
        <f ca="1">SUM(OFFSET('Consumption Per Customer'!$A34,,MATCH('Consumption Change'!I$1,'Consumption Per Customer'!$1:$1,0)-1,,-12))</f>
        <v>230.69704513888894</v>
      </c>
      <c r="K34" s="12">
        <f t="shared" ca="1" si="6"/>
        <v>1.0574784955072136E-2</v>
      </c>
      <c r="L34" s="13">
        <f t="shared" ca="1" si="7"/>
        <v>5.9860516656596328E-2</v>
      </c>
      <c r="M34" s="13">
        <f t="shared" ca="1" si="8"/>
        <v>-1.4950559953255699E-2</v>
      </c>
      <c r="N34" s="8">
        <f t="shared" ca="1" si="9"/>
        <v>-0.1504755669553508</v>
      </c>
      <c r="O34" s="8">
        <f t="shared" ca="1" si="1"/>
        <v>0.21617342961918107</v>
      </c>
      <c r="P34" s="8">
        <f t="shared" ca="1" si="2"/>
        <v>-0.21688505725187823</v>
      </c>
      <c r="Q34" s="8">
        <f t="shared" ca="1" si="3"/>
        <v>0.71604196697623923</v>
      </c>
      <c r="R34" s="8">
        <f t="shared" ca="1" si="4"/>
        <v>-0.29707662722363848</v>
      </c>
      <c r="S34" s="8">
        <f t="shared" ca="1" si="5"/>
        <v>9.1384954775025173E-2</v>
      </c>
    </row>
    <row r="35" spans="1:19" x14ac:dyDescent="0.25">
      <c r="A35" s="2" t="s">
        <v>14</v>
      </c>
      <c r="B35" t="s">
        <v>4</v>
      </c>
      <c r="C35" s="6">
        <f ca="1">SUM(OFFSET('Consumption Per Customer'!$A35,,MATCH('Consumption Change'!C$1,'Consumption Per Customer'!$1:$1,0)-1,,-12))</f>
        <v>11401.485428253614</v>
      </c>
      <c r="D35" s="6">
        <f ca="1">SUM(OFFSET('Consumption Per Customer'!$A35,,MATCH('Consumption Change'!D$1,'Consumption Per Customer'!$1:$1,0)-1,,-12))</f>
        <v>10146.698709677419</v>
      </c>
      <c r="E35" s="6">
        <f ca="1">SUM(OFFSET('Consumption Per Customer'!$A35,,MATCH('Consumption Change'!E$1,'Consumption Per Customer'!$1:$1,0)-1,,-12))</f>
        <v>9401.8399999999983</v>
      </c>
      <c r="F35" s="6">
        <f ca="1">SUM(OFFSET('Consumption Per Customer'!$A35,,MATCH('Consumption Change'!F$1,'Consumption Per Customer'!$1:$1,0)-1,,-12))</f>
        <v>9135.9896551724123</v>
      </c>
      <c r="G35" s="6">
        <f ca="1">SUM(OFFSET('Consumption Per Customer'!$A35,,MATCH('Consumption Change'!G$1,'Consumption Per Customer'!$1:$1,0)-1,,-12))</f>
        <v>9342.6103448275862</v>
      </c>
      <c r="H35" s="6">
        <f ca="1">SUM(OFFSET('Consumption Per Customer'!$A35,,MATCH('Consumption Change'!H$1,'Consumption Per Customer'!$1:$1,0)-1,,-12))</f>
        <v>8462.5666666666657</v>
      </c>
      <c r="I35" s="6">
        <f ca="1">SUM(OFFSET('Consumption Per Customer'!$A35,,MATCH('Consumption Change'!I$1,'Consumption Per Customer'!$1:$1,0)-1,,-12))</f>
        <v>9373.9395833333328</v>
      </c>
      <c r="K35" s="12">
        <f t="shared" ca="1" si="6"/>
        <v>-3.210825555906105E-2</v>
      </c>
      <c r="L35" s="13">
        <f t="shared" ca="1" si="7"/>
        <v>-2.9271012664527807E-2</v>
      </c>
      <c r="M35" s="13">
        <f t="shared" ca="1" si="8"/>
        <v>-4.3316506898500029E-2</v>
      </c>
      <c r="N35" s="8">
        <f t="shared" ca="1" si="9"/>
        <v>-0.11005467019821413</v>
      </c>
      <c r="O35" s="8">
        <f t="shared" ca="1" si="1"/>
        <v>-7.3408970837678611E-2</v>
      </c>
      <c r="P35" s="8">
        <f t="shared" ca="1" si="2"/>
        <v>-2.8276416619256062E-2</v>
      </c>
      <c r="Q35" s="8">
        <f t="shared" ca="1" si="3"/>
        <v>2.2616125614611793E-2</v>
      </c>
      <c r="R35" s="8">
        <f t="shared" ca="1" si="4"/>
        <v>-9.4196765751677236E-2</v>
      </c>
      <c r="S35" s="8">
        <f t="shared" ca="1" si="5"/>
        <v>0.10769462180504741</v>
      </c>
    </row>
    <row r="36" spans="1:19" x14ac:dyDescent="0.25">
      <c r="A36" s="2" t="s">
        <v>14</v>
      </c>
      <c r="B36" t="s">
        <v>11</v>
      </c>
      <c r="C36" s="6">
        <f ca="1">SUM(OFFSET('Consumption Per Customer'!$A36,,MATCH('Consumption Change'!C$1,'Consumption Per Customer'!$1:$1,0)-1,,-12))</f>
        <v>1179.3558109833971</v>
      </c>
      <c r="D36" s="6">
        <f ca="1">SUM(OFFSET('Consumption Per Customer'!$A36,,MATCH('Consumption Change'!D$1,'Consumption Per Customer'!$1:$1,0)-1,,-12))</f>
        <v>1061.3534482758621</v>
      </c>
      <c r="E36" s="6">
        <f ca="1">SUM(OFFSET('Consumption Per Customer'!$A36,,MATCH('Consumption Change'!E$1,'Consumption Per Customer'!$1:$1,0)-1,,-12))</f>
        <v>1344.75</v>
      </c>
      <c r="F36" s="6">
        <f ca="1">SUM(OFFSET('Consumption Per Customer'!$A36,,MATCH('Consumption Change'!F$1,'Consumption Per Customer'!$1:$1,0)-1,,-12))</f>
        <v>1354.78125</v>
      </c>
      <c r="G36" s="6">
        <f ca="1">SUM(OFFSET('Consumption Per Customer'!$A36,,MATCH('Consumption Change'!G$1,'Consumption Per Customer'!$1:$1,0)-1,,-12))</f>
        <v>1223.9763257575758</v>
      </c>
      <c r="H36" s="6">
        <f ca="1">SUM(OFFSET('Consumption Per Customer'!$A36,,MATCH('Consumption Change'!H$1,'Consumption Per Customer'!$1:$1,0)-1,,-12))</f>
        <v>1225.2424242424242</v>
      </c>
      <c r="I36" s="6">
        <f ca="1">SUM(OFFSET('Consumption Per Customer'!$A36,,MATCH('Consumption Change'!I$1,'Consumption Per Customer'!$1:$1,0)-1,,-12))</f>
        <v>1428</v>
      </c>
      <c r="K36" s="12">
        <f t="shared" ca="1" si="6"/>
        <v>3.239816994038458E-2</v>
      </c>
      <c r="L36" s="13">
        <f t="shared" ca="1" si="7"/>
        <v>4.0730785043108564E-2</v>
      </c>
      <c r="M36" s="13">
        <f t="shared" ca="1" si="8"/>
        <v>1.9356758072109265E-2</v>
      </c>
      <c r="N36" s="8">
        <f t="shared" ca="1" si="9"/>
        <v>-0.10005662549721916</v>
      </c>
      <c r="O36" s="8">
        <f t="shared" ca="1" si="1"/>
        <v>0.26701430346743349</v>
      </c>
      <c r="P36" s="8">
        <f t="shared" ca="1" si="2"/>
        <v>7.4595649749022996E-3</v>
      </c>
      <c r="Q36" s="8">
        <f t="shared" ca="1" si="3"/>
        <v>-9.6550586482079148E-2</v>
      </c>
      <c r="R36" s="8">
        <f t="shared" ca="1" si="4"/>
        <v>1.0344141942981722E-3</v>
      </c>
      <c r="S36" s="8">
        <f t="shared" ca="1" si="5"/>
        <v>0.16548363960131574</v>
      </c>
    </row>
    <row r="37" spans="1:19" x14ac:dyDescent="0.25">
      <c r="A37" s="2" t="s">
        <v>14</v>
      </c>
      <c r="B37" t="s">
        <v>6</v>
      </c>
      <c r="C37" s="6">
        <f ca="1">SUM(OFFSET('Consumption Per Customer'!$A37,,MATCH('Consumption Change'!C$1,'Consumption Per Customer'!$1:$1,0)-1,,-12))</f>
        <v>167.41895580186099</v>
      </c>
      <c r="D37" s="6">
        <f ca="1">SUM(OFFSET('Consumption Per Customer'!$A37,,MATCH('Consumption Change'!D$1,'Consumption Per Customer'!$1:$1,0)-1,,-12))</f>
        <v>177.70575306548952</v>
      </c>
      <c r="E37" s="6">
        <f ca="1">SUM(OFFSET('Consumption Per Customer'!$A37,,MATCH('Consumption Change'!E$1,'Consumption Per Customer'!$1:$1,0)-1,,-12))</f>
        <v>217.70571143802235</v>
      </c>
      <c r="F37" s="6">
        <f ca="1">SUM(OFFSET('Consumption Per Customer'!$A37,,MATCH('Consumption Change'!F$1,'Consumption Per Customer'!$1:$1,0)-1,,-12))</f>
        <v>168.23310437759173</v>
      </c>
      <c r="G37" s="6">
        <f ca="1">SUM(OFFSET('Consumption Per Customer'!$A37,,MATCH('Consumption Change'!G$1,'Consumption Per Customer'!$1:$1,0)-1,,-12))</f>
        <v>209.93951021177895</v>
      </c>
      <c r="H37" s="6">
        <f ca="1">SUM(OFFSET('Consumption Per Customer'!$A37,,MATCH('Consumption Change'!H$1,'Consumption Per Customer'!$1:$1,0)-1,,-12))</f>
        <v>93.158222005339354</v>
      </c>
      <c r="I37" s="6">
        <f ca="1">SUM(OFFSET('Consumption Per Customer'!$A37,,MATCH('Consumption Change'!I$1,'Consumption Per Customer'!$1:$1,0)-1,,-12))</f>
        <v>83.796453554360809</v>
      </c>
      <c r="K37" s="12">
        <f t="shared" ca="1" si="6"/>
        <v>-0.10894707197487075</v>
      </c>
      <c r="L37" s="13">
        <f t="shared" ca="1" si="7"/>
        <v>-5.8259550442396689E-2</v>
      </c>
      <c r="M37" s="13">
        <f t="shared" ca="1" si="8"/>
        <v>-1.030103430960011E-2</v>
      </c>
      <c r="N37" s="8">
        <f t="shared" ca="1" si="9"/>
        <v>6.1443444168908012E-2</v>
      </c>
      <c r="O37" s="8">
        <f t="shared" ca="1" si="1"/>
        <v>0.22509095897301501</v>
      </c>
      <c r="P37" s="8">
        <f t="shared" ca="1" si="2"/>
        <v>-0.22724533377487777</v>
      </c>
      <c r="Q37" s="8">
        <f t="shared" ca="1" si="3"/>
        <v>0.24790843626459536</v>
      </c>
      <c r="R37" s="8">
        <f t="shared" ca="1" si="4"/>
        <v>-0.55626160168057504</v>
      </c>
      <c r="S37" s="8">
        <f t="shared" ca="1" si="5"/>
        <v>-0.1004932066054457</v>
      </c>
    </row>
    <row r="38" spans="1:19" x14ac:dyDescent="0.25">
      <c r="A38" s="3" t="s">
        <v>14</v>
      </c>
      <c r="B38" t="s">
        <v>12</v>
      </c>
      <c r="C38" s="6">
        <f ca="1">SUM(OFFSET('Consumption Per Customer'!$A38,,MATCH('Consumption Change'!C$1,'Consumption Per Customer'!$1:$1,0)-1,,-12))</f>
        <v>22783.806451612905</v>
      </c>
      <c r="D38" s="6">
        <f ca="1">SUM(OFFSET('Consumption Per Customer'!$A38,,MATCH('Consumption Change'!D$1,'Consumption Per Customer'!$1:$1,0)-1,,-12))</f>
        <v>25948.553548387095</v>
      </c>
      <c r="E38" s="6">
        <f ca="1">SUM(OFFSET('Consumption Per Customer'!$A38,,MATCH('Consumption Change'!E$1,'Consumption Per Customer'!$1:$1,0)-1,,-12))</f>
        <v>33993.94000000001</v>
      </c>
      <c r="F38" s="6">
        <f ca="1">SUM(OFFSET('Consumption Per Customer'!$A38,,MATCH('Consumption Change'!F$1,'Consumption Per Customer'!$1:$1,0)-1,,-12))</f>
        <v>42144.458620689657</v>
      </c>
      <c r="G38" s="6">
        <f ca="1">SUM(OFFSET('Consumption Per Customer'!$A38,,MATCH('Consumption Change'!G$1,'Consumption Per Customer'!$1:$1,0)-1,,-12))</f>
        <v>43821.697629310351</v>
      </c>
      <c r="H38" s="6">
        <f ca="1">SUM(OFFSET('Consumption Per Customer'!$A38,,MATCH('Consumption Change'!H$1,'Consumption Per Customer'!$1:$1,0)-1,,-12))</f>
        <v>40366.07708333333</v>
      </c>
      <c r="I38" s="6">
        <f ca="1">SUM(OFFSET('Consumption Per Customer'!$A38,,MATCH('Consumption Change'!I$1,'Consumption Per Customer'!$1:$1,0)-1,,-12))</f>
        <v>41105.838541666672</v>
      </c>
      <c r="K38" s="12">
        <f t="shared" ca="1" si="6"/>
        <v>0.10334891320784845</v>
      </c>
      <c r="L38" s="13">
        <f t="shared" ca="1" si="7"/>
        <v>0.11133099621073624</v>
      </c>
      <c r="M38" s="13">
        <f t="shared" ca="1" si="8"/>
        <v>0.10919772935885752</v>
      </c>
      <c r="N38" s="8">
        <f t="shared" ca="1" si="9"/>
        <v>0.13890335240932283</v>
      </c>
      <c r="O38" s="8">
        <f t="shared" ca="1" si="1"/>
        <v>0.31005144223590064</v>
      </c>
      <c r="P38" s="8">
        <f t="shared" ca="1" si="2"/>
        <v>0.23976387028657586</v>
      </c>
      <c r="Q38" s="8">
        <f t="shared" ca="1" si="3"/>
        <v>3.9797379383046616E-2</v>
      </c>
      <c r="R38" s="8">
        <f t="shared" ca="1" si="4"/>
        <v>-7.8856382406913283E-2</v>
      </c>
      <c r="S38" s="8">
        <f t="shared" ca="1" si="5"/>
        <v>1.8326315356484768E-2</v>
      </c>
    </row>
    <row r="39" spans="1:19" x14ac:dyDescent="0.25">
      <c r="A39" s="2" t="s">
        <v>15</v>
      </c>
      <c r="B39" t="s">
        <v>1</v>
      </c>
      <c r="C39" s="6">
        <f ca="1">SUM(OFFSET('Consumption Per Customer'!$A39,,MATCH('Consumption Change'!C$1,'Consumption Per Customer'!$1:$1,0)-1,,-12))</f>
        <v>83.46262907876087</v>
      </c>
      <c r="D39" s="6">
        <f ca="1">SUM(OFFSET('Consumption Per Customer'!$A39,,MATCH('Consumption Change'!D$1,'Consumption Per Customer'!$1:$1,0)-1,,-12))</f>
        <v>64.897932513481393</v>
      </c>
      <c r="E39" s="6">
        <f ca="1">SUM(OFFSET('Consumption Per Customer'!$A39,,MATCH('Consumption Change'!E$1,'Consumption Per Customer'!$1:$1,0)-1,,-12))</f>
        <v>79.208579624953344</v>
      </c>
      <c r="F39" s="6">
        <f ca="1">SUM(OFFSET('Consumption Per Customer'!$A39,,MATCH('Consumption Change'!F$1,'Consumption Per Customer'!$1:$1,0)-1,,-12))</f>
        <v>115.02209123072466</v>
      </c>
      <c r="G39" s="6">
        <f ca="1">SUM(OFFSET('Consumption Per Customer'!$A39,,MATCH('Consumption Change'!G$1,'Consumption Per Customer'!$1:$1,0)-1,,-12))</f>
        <v>107.22109355778102</v>
      </c>
      <c r="H39" s="6">
        <f ca="1">SUM(OFFSET('Consumption Per Customer'!$A39,,MATCH('Consumption Change'!H$1,'Consumption Per Customer'!$1:$1,0)-1,,-12))</f>
        <v>82.038368735381809</v>
      </c>
      <c r="I39" s="6">
        <f ca="1">SUM(OFFSET('Consumption Per Customer'!$A39,,MATCH('Consumption Change'!I$1,'Consumption Per Customer'!$1:$1,0)-1,,-12))</f>
        <v>73.725066680282879</v>
      </c>
      <c r="K39" s="12">
        <f t="shared" ca="1" si="6"/>
        <v>-2.0463736116237086E-2</v>
      </c>
      <c r="L39" s="13">
        <f t="shared" ca="1" si="7"/>
        <v>7.6995541597038768E-3</v>
      </c>
      <c r="M39" s="13">
        <f t="shared" ca="1" si="8"/>
        <v>-4.2769308714432436E-2</v>
      </c>
      <c r="N39" s="8">
        <f t="shared" ca="1" si="9"/>
        <v>-0.2224312458185399</v>
      </c>
      <c r="O39" s="8">
        <f t="shared" ca="1" si="1"/>
        <v>0.22051006183439159</v>
      </c>
      <c r="P39" s="8">
        <f t="shared" ca="1" si="2"/>
        <v>0.45214182321341445</v>
      </c>
      <c r="Q39" s="8">
        <f t="shared" ca="1" si="3"/>
        <v>-6.7821733977132204E-2</v>
      </c>
      <c r="R39" s="8">
        <f t="shared" ca="1" si="4"/>
        <v>-0.23486726339746145</v>
      </c>
      <c r="S39" s="8">
        <f t="shared" ca="1" si="5"/>
        <v>-0.10133431689644923</v>
      </c>
    </row>
    <row r="40" spans="1:19" x14ac:dyDescent="0.25">
      <c r="A40" s="2" t="s">
        <v>15</v>
      </c>
      <c r="B40" t="s">
        <v>3</v>
      </c>
      <c r="C40" s="6">
        <f ca="1">SUM(OFFSET('Consumption Per Customer'!$A40,,MATCH('Consumption Change'!C$1,'Consumption Per Customer'!$1:$1,0)-1,,-12))</f>
        <v>161.50052910052912</v>
      </c>
      <c r="D40" s="6">
        <f ca="1">SUM(OFFSET('Consumption Per Customer'!$A40,,MATCH('Consumption Change'!D$1,'Consumption Per Customer'!$1:$1,0)-1,,-12))</f>
        <v>394.20476190476188</v>
      </c>
      <c r="E40" s="6">
        <f ca="1">SUM(OFFSET('Consumption Per Customer'!$A40,,MATCH('Consumption Change'!E$1,'Consumption Per Customer'!$1:$1,0)-1,,-12))</f>
        <v>0</v>
      </c>
      <c r="F40" s="6">
        <f ca="1">SUM(OFFSET('Consumption Per Customer'!$A40,,MATCH('Consumption Change'!F$1,'Consumption Per Customer'!$1:$1,0)-1,,-12))</f>
        <v>0</v>
      </c>
      <c r="G40" s="6">
        <f ca="1">SUM(OFFSET('Consumption Per Customer'!$A40,,MATCH('Consumption Change'!G$1,'Consumption Per Customer'!$1:$1,0)-1,,-12))</f>
        <v>0</v>
      </c>
      <c r="H40" s="6">
        <f ca="1">SUM(OFFSET('Consumption Per Customer'!$A40,,MATCH('Consumption Change'!H$1,'Consumption Per Customer'!$1:$1,0)-1,,-12))</f>
        <v>0</v>
      </c>
      <c r="I40" s="6">
        <f ca="1">SUM(OFFSET('Consumption Per Customer'!$A40,,MATCH('Consumption Change'!I$1,'Consumption Per Customer'!$1:$1,0)-1,,-12))</f>
        <v>0</v>
      </c>
      <c r="K40" s="12">
        <f t="shared" ca="1" si="6"/>
        <v>-1</v>
      </c>
      <c r="L40" s="13">
        <f t="shared" ca="1" si="7"/>
        <v>0.2204441808960933</v>
      </c>
      <c r="M40" s="13">
        <f t="shared" ca="1" si="8"/>
        <v>0.2204441808960933</v>
      </c>
      <c r="N40" s="8">
        <f t="shared" ca="1" si="9"/>
        <v>1.4408883617921866</v>
      </c>
      <c r="O40" s="8">
        <f t="shared" ca="1" si="1"/>
        <v>-1</v>
      </c>
      <c r="P40" s="8" t="b">
        <f t="shared" ca="1" si="2"/>
        <v>0</v>
      </c>
      <c r="Q40" s="8" t="b">
        <f t="shared" ca="1" si="3"/>
        <v>0</v>
      </c>
      <c r="R40" s="8" t="b">
        <f t="shared" ca="1" si="4"/>
        <v>0</v>
      </c>
      <c r="S40" s="8" t="b">
        <f t="shared" ca="1" si="5"/>
        <v>0</v>
      </c>
    </row>
    <row r="41" spans="1:19" x14ac:dyDescent="0.25">
      <c r="A41" s="3" t="s">
        <v>15</v>
      </c>
      <c r="B41" t="s">
        <v>6</v>
      </c>
      <c r="C41" s="6">
        <f ca="1">SUM(OFFSET('Consumption Per Customer'!$A41,,MATCH('Consumption Change'!C$1,'Consumption Per Customer'!$1:$1,0)-1,,-12))</f>
        <v>51.224606532428787</v>
      </c>
      <c r="D41" s="6">
        <f ca="1">SUM(OFFSET('Consumption Per Customer'!$A41,,MATCH('Consumption Change'!D$1,'Consumption Per Customer'!$1:$1,0)-1,,-12))</f>
        <v>50.015380776363614</v>
      </c>
      <c r="E41" s="6">
        <f ca="1">SUM(OFFSET('Consumption Per Customer'!$A41,,MATCH('Consumption Change'!E$1,'Consumption Per Customer'!$1:$1,0)-1,,-12))</f>
        <v>49.440164758982775</v>
      </c>
      <c r="F41" s="6">
        <f ca="1">SUM(OFFSET('Consumption Per Customer'!$A41,,MATCH('Consumption Change'!F$1,'Consumption Per Customer'!$1:$1,0)-1,,-12))</f>
        <v>47.647133658423357</v>
      </c>
      <c r="G41" s="6">
        <f ca="1">SUM(OFFSET('Consumption Per Customer'!$A41,,MATCH('Consumption Change'!G$1,'Consumption Per Customer'!$1:$1,0)-1,,-12))</f>
        <v>47.178526497598405</v>
      </c>
      <c r="H41" s="6">
        <f ca="1">SUM(OFFSET('Consumption Per Customer'!$A41,,MATCH('Consumption Change'!H$1,'Consumption Per Customer'!$1:$1,0)-1,,-12))</f>
        <v>47.230509179419819</v>
      </c>
      <c r="I41" s="6">
        <f ca="1">SUM(OFFSET('Consumption Per Customer'!$A41,,MATCH('Consumption Change'!I$1,'Consumption Per Customer'!$1:$1,0)-1,,-12))</f>
        <v>46.566520645605912</v>
      </c>
      <c r="K41" s="12">
        <f t="shared" ca="1" si="6"/>
        <v>-1.576411997137539E-2</v>
      </c>
      <c r="L41" s="13">
        <f t="shared" ca="1" si="7"/>
        <v>-1.5694234052831657E-2</v>
      </c>
      <c r="M41" s="13">
        <f t="shared" ca="1" si="8"/>
        <v>-1.4750136042044948E-2</v>
      </c>
      <c r="N41" s="8">
        <f t="shared" ca="1" si="9"/>
        <v>-2.3606345425018493E-2</v>
      </c>
      <c r="O41" s="8">
        <f t="shared" ca="1" si="1"/>
        <v>-1.1500782528335307E-2</v>
      </c>
      <c r="P41" s="8">
        <f t="shared" ca="1" si="2"/>
        <v>-3.6266689427519427E-2</v>
      </c>
      <c r="Q41" s="8">
        <f t="shared" ca="1" si="3"/>
        <v>-9.8349496568742589E-3</v>
      </c>
      <c r="R41" s="8">
        <f t="shared" ca="1" si="4"/>
        <v>1.1018292787092765E-3</v>
      </c>
      <c r="S41" s="8">
        <f t="shared" ca="1" si="5"/>
        <v>-1.4058466557951732E-2</v>
      </c>
    </row>
    <row r="45" spans="1:19" x14ac:dyDescent="0.25">
      <c r="A45" s="4" t="s">
        <v>0</v>
      </c>
      <c r="C45" s="6">
        <f ca="1">SUM(OFFSET('Consumption Per Customer'!$A45,,MATCH('Consumption Change'!C$1,'Consumption Per Customer'!$1:$1,0)-1,,-12))</f>
        <v>129.81028544082034</v>
      </c>
      <c r="D45" s="6">
        <f ca="1">SUM(OFFSET('Consumption Per Customer'!$A45,,MATCH('Consumption Change'!D$1,'Consumption Per Customer'!$1:$1,0)-1,,-12))</f>
        <v>144.9539181045368</v>
      </c>
      <c r="E45" s="6">
        <f ca="1">SUM(OFFSET('Consumption Per Customer'!$A45,,MATCH('Consumption Change'!E$1,'Consumption Per Customer'!$1:$1,0)-1,,-12))</f>
        <v>101.87989764283552</v>
      </c>
      <c r="F45" s="6">
        <f ca="1">SUM(OFFSET('Consumption Per Customer'!$A45,,MATCH('Consumption Change'!F$1,'Consumption Per Customer'!$1:$1,0)-1,,-12))</f>
        <v>50.815773307833027</v>
      </c>
      <c r="G45" s="6">
        <f ca="1">SUM(OFFSET('Consumption Per Customer'!$A45,,MATCH('Consumption Change'!G$1,'Consumption Per Customer'!$1:$1,0)-1,,-12))</f>
        <v>74.305134671684598</v>
      </c>
      <c r="H45" s="6">
        <f ca="1">SUM(OFFSET('Consumption Per Customer'!$A45,,MATCH('Consumption Change'!H$1,'Consumption Per Customer'!$1:$1,0)-1,,-12))</f>
        <v>83.006909412423042</v>
      </c>
      <c r="I45" s="6">
        <f ca="1">SUM(OFFSET('Consumption Per Customer'!$A45,,MATCH('Consumption Change'!I$1,'Consumption Per Customer'!$1:$1,0)-1,,-12))</f>
        <v>93.639171910867404</v>
      </c>
      <c r="K45" s="12">
        <f t="shared" ref="K45:K52" ca="1" si="10">IFERROR(((I45/C45)^(1/COUNT(D45:I45)))-1,FALSE)</f>
        <v>-5.2982342670289784E-2</v>
      </c>
      <c r="L45" s="20">
        <f t="shared" ref="L45:L52" ca="1" si="11">IFERROR(AVERAGE(N45:S45),FALSE)</f>
        <v>4.287876681633533E-3</v>
      </c>
      <c r="M45" s="13">
        <f t="shared" ref="M45:M52" ca="1" si="12">IFERROR((SUM(N45:S45)-MAX(N45:S45)-MIN(N45:S45))/(COUNT(N45:S45)-2),L45)</f>
        <v>1.6175156349315184E-2</v>
      </c>
      <c r="N45" s="8">
        <f t="shared" ref="N45:N52" ca="1" si="13">IFERROR(D45/C45-1,FALSE)</f>
        <v>0.11665972855918527</v>
      </c>
      <c r="O45" s="8">
        <f t="shared" ref="O45:O52" ca="1" si="14">IFERROR(E45/D45-1,FALSE)</f>
        <v>-0.29715664829865085</v>
      </c>
      <c r="P45" s="8">
        <f t="shared" ref="P45:P52" ca="1" si="15">IFERROR(F45/E45-1,FALSE)</f>
        <v>-0.50121884215098111</v>
      </c>
      <c r="Q45" s="8">
        <f t="shared" ref="Q45:Q52" ca="1" si="16">IFERROR(G45/F45-1,FALSE)</f>
        <v>0.46224547684352157</v>
      </c>
      <c r="R45" s="8">
        <f t="shared" ref="R45:R52" ca="1" si="17">IFERROR(H45/G45-1,FALSE)</f>
        <v>0.11710865984143659</v>
      </c>
      <c r="S45" s="8">
        <f t="shared" ref="S45:S52" ca="1" si="18">IFERROR(I45/H45-1,FALSE)</f>
        <v>0.12808888529528972</v>
      </c>
    </row>
    <row r="46" spans="1:19" x14ac:dyDescent="0.25">
      <c r="A46" s="4" t="s">
        <v>7</v>
      </c>
      <c r="C46" s="6">
        <f ca="1">SUM(OFFSET('Consumption Per Customer'!$A46,,MATCH('Consumption Change'!C$1,'Consumption Per Customer'!$1:$1,0)-1,,-12))</f>
        <v>264.84968721626586</v>
      </c>
      <c r="D46" s="6">
        <f ca="1">SUM(OFFSET('Consumption Per Customer'!$A46,,MATCH('Consumption Change'!D$1,'Consumption Per Customer'!$1:$1,0)-1,,-12))</f>
        <v>264.62185418735947</v>
      </c>
      <c r="E46" s="6">
        <f ca="1">SUM(OFFSET('Consumption Per Customer'!$A46,,MATCH('Consumption Change'!E$1,'Consumption Per Customer'!$1:$1,0)-1,,-12))</f>
        <v>317.21860670194002</v>
      </c>
      <c r="F46" s="6">
        <f ca="1">SUM(OFFSET('Consumption Per Customer'!$A46,,MATCH('Consumption Change'!F$1,'Consumption Per Customer'!$1:$1,0)-1,,-12))</f>
        <v>298.99270728270926</v>
      </c>
      <c r="G46" s="6">
        <f ca="1">SUM(OFFSET('Consumption Per Customer'!$A46,,MATCH('Consumption Change'!G$1,'Consumption Per Customer'!$1:$1,0)-1,,-12))</f>
        <v>270.95641920509337</v>
      </c>
      <c r="H46" s="6">
        <f ca="1">SUM(OFFSET('Consumption Per Customer'!$A46,,MATCH('Consumption Change'!H$1,'Consumption Per Customer'!$1:$1,0)-1,,-12))</f>
        <v>234.21208480172555</v>
      </c>
      <c r="I46" s="6">
        <f ca="1">SUM(OFFSET('Consumption Per Customer'!$A46,,MATCH('Consumption Change'!I$1,'Consumption Per Customer'!$1:$1,0)-1,,-12))</f>
        <v>226.15911071723971</v>
      </c>
      <c r="K46" s="12">
        <f t="shared" ca="1" si="10"/>
        <v>-2.5977242822483371E-2</v>
      </c>
      <c r="L46" s="20">
        <f t="shared" ca="1" si="11"/>
        <v>-2.0552629538013827E-2</v>
      </c>
      <c r="M46" s="13">
        <f t="shared" ca="1" si="12"/>
        <v>-4.6616989280514914E-2</v>
      </c>
      <c r="N46" s="8">
        <f t="shared" ca="1" si="13"/>
        <v>-8.6023521983757956E-4</v>
      </c>
      <c r="O46" s="8">
        <f t="shared" ca="1" si="14"/>
        <v>0.19876193777004003</v>
      </c>
      <c r="P46" s="8">
        <f t="shared" ca="1" si="15"/>
        <v>-5.7455329019699963E-2</v>
      </c>
      <c r="Q46" s="8">
        <f t="shared" ca="1" si="16"/>
        <v>-9.376913682080712E-2</v>
      </c>
      <c r="R46" s="8">
        <f t="shared" ca="1" si="17"/>
        <v>-0.13560975787606333</v>
      </c>
      <c r="S46" s="8">
        <f t="shared" ca="1" si="18"/>
        <v>-3.4383256061714995E-2</v>
      </c>
    </row>
    <row r="47" spans="1:19" x14ac:dyDescent="0.25">
      <c r="A47" s="4" t="s">
        <v>8</v>
      </c>
      <c r="C47" s="6">
        <f ca="1">SUM(OFFSET('Consumption Per Customer'!$A47,,MATCH('Consumption Change'!C$1,'Consumption Per Customer'!$1:$1,0)-1,,-12))</f>
        <v>239.09101219479834</v>
      </c>
      <c r="D47" s="6">
        <f ca="1">SUM(OFFSET('Consumption Per Customer'!$A47,,MATCH('Consumption Change'!D$1,'Consumption Per Customer'!$1:$1,0)-1,,-12))</f>
        <v>240.31119891443169</v>
      </c>
      <c r="E47" s="6">
        <f ca="1">SUM(OFFSET('Consumption Per Customer'!$A47,,MATCH('Consumption Change'!E$1,'Consumption Per Customer'!$1:$1,0)-1,,-12))</f>
        <v>203.25246487867179</v>
      </c>
      <c r="F47" s="6">
        <f ca="1">SUM(OFFSET('Consumption Per Customer'!$A47,,MATCH('Consumption Change'!F$1,'Consumption Per Customer'!$1:$1,0)-1,,-12))</f>
        <v>290.11836074270559</v>
      </c>
      <c r="G47" s="6">
        <f ca="1">SUM(OFFSET('Consumption Per Customer'!$A47,,MATCH('Consumption Change'!G$1,'Consumption Per Customer'!$1:$1,0)-1,,-12))</f>
        <v>213.62957058154825</v>
      </c>
      <c r="H47" s="6">
        <f ca="1">SUM(OFFSET('Consumption Per Customer'!$A47,,MATCH('Consumption Change'!H$1,'Consumption Per Customer'!$1:$1,0)-1,,-12))</f>
        <v>215.26412231559289</v>
      </c>
      <c r="I47" s="6">
        <f ca="1">SUM(OFFSET('Consumption Per Customer'!$A47,,MATCH('Consumption Change'!I$1,'Consumption Per Customer'!$1:$1,0)-1,,-12))</f>
        <v>207.17041173835125</v>
      </c>
      <c r="K47" s="12">
        <f t="shared" ca="1" si="10"/>
        <v>-2.3600804085991078E-2</v>
      </c>
      <c r="L47" s="20">
        <f t="shared" ca="1" si="11"/>
        <v>-2.5538627021704876E-3</v>
      </c>
      <c r="M47" s="13">
        <f t="shared" ca="1" si="12"/>
        <v>-4.4763907715634182E-2</v>
      </c>
      <c r="N47" s="8">
        <f t="shared" ca="1" si="13"/>
        <v>5.1034403528276151E-3</v>
      </c>
      <c r="O47" s="8">
        <f t="shared" ca="1" si="14"/>
        <v>-0.15421143169010409</v>
      </c>
      <c r="P47" s="8">
        <f t="shared" ca="1" si="15"/>
        <v>0.42737929852849255</v>
      </c>
      <c r="Q47" s="8">
        <f t="shared" ca="1" si="16"/>
        <v>-0.26364684387897874</v>
      </c>
      <c r="R47" s="8">
        <f t="shared" ca="1" si="17"/>
        <v>7.6513365148607182E-3</v>
      </c>
      <c r="S47" s="8">
        <f t="shared" ca="1" si="18"/>
        <v>-3.7598976040120968E-2</v>
      </c>
    </row>
    <row r="48" spans="1:19" x14ac:dyDescent="0.25">
      <c r="A48" s="4" t="s">
        <v>9</v>
      </c>
      <c r="C48" s="6">
        <f ca="1">SUM(OFFSET('Consumption Per Customer'!$A48,,MATCH('Consumption Change'!C$1,'Consumption Per Customer'!$1:$1,0)-1,,-12))</f>
        <v>44.395215574130191</v>
      </c>
      <c r="D48" s="6">
        <f ca="1">SUM(OFFSET('Consumption Per Customer'!$A48,,MATCH('Consumption Change'!D$1,'Consumption Per Customer'!$1:$1,0)-1,,-12))</f>
        <v>40.910148966423627</v>
      </c>
      <c r="E48" s="6">
        <f ca="1">SUM(OFFSET('Consumption Per Customer'!$A48,,MATCH('Consumption Change'!E$1,'Consumption Per Customer'!$1:$1,0)-1,,-12))</f>
        <v>39.682001284622125</v>
      </c>
      <c r="F48" s="6">
        <f ca="1">SUM(OFFSET('Consumption Per Customer'!$A48,,MATCH('Consumption Change'!F$1,'Consumption Per Customer'!$1:$1,0)-1,,-12))</f>
        <v>37.91980907816621</v>
      </c>
      <c r="G48" s="6">
        <f ca="1">SUM(OFFSET('Consumption Per Customer'!$A48,,MATCH('Consumption Change'!G$1,'Consumption Per Customer'!$1:$1,0)-1,,-12))</f>
        <v>39.127239861802913</v>
      </c>
      <c r="H48" s="6">
        <f ca="1">SUM(OFFSET('Consumption Per Customer'!$A48,,MATCH('Consumption Change'!H$1,'Consumption Per Customer'!$1:$1,0)-1,,-12))</f>
        <v>38.852649750845018</v>
      </c>
      <c r="I48" s="6">
        <f ca="1">SUM(OFFSET('Consumption Per Customer'!$A48,,MATCH('Consumption Change'!I$1,'Consumption Per Customer'!$1:$1,0)-1,,-12))</f>
        <v>38.395560473895806</v>
      </c>
      <c r="K48" s="12">
        <f t="shared" ca="1" si="10"/>
        <v>-2.39078792481765E-2</v>
      </c>
      <c r="L48" s="20">
        <f t="shared" ca="1" si="11"/>
        <v>-2.3311713570234243E-2</v>
      </c>
      <c r="M48" s="13">
        <f t="shared" ca="1" si="12"/>
        <v>-2.3302755156512533E-2</v>
      </c>
      <c r="N48" s="8">
        <f t="shared" ca="1" si="13"/>
        <v>-7.8500950218098886E-2</v>
      </c>
      <c r="O48" s="8">
        <f t="shared" ca="1" si="14"/>
        <v>-3.0020611335575542E-2</v>
      </c>
      <c r="P48" s="8">
        <f t="shared" ca="1" si="15"/>
        <v>-4.440784611180415E-2</v>
      </c>
      <c r="Q48" s="8">
        <f t="shared" ca="1" si="16"/>
        <v>3.1841689422743569E-2</v>
      </c>
      <c r="R48" s="8">
        <f t="shared" ca="1" si="17"/>
        <v>-7.0178758309491496E-3</v>
      </c>
      <c r="S48" s="8">
        <f t="shared" ca="1" si="18"/>
        <v>-1.1764687347721292E-2</v>
      </c>
    </row>
    <row r="49" spans="1:19" x14ac:dyDescent="0.25">
      <c r="A49" s="4" t="s">
        <v>10</v>
      </c>
      <c r="C49" s="6">
        <f ca="1">SUM(OFFSET('Consumption Per Customer'!$A49,,MATCH('Consumption Change'!C$1,'Consumption Per Customer'!$1:$1,0)-1,,-12))</f>
        <v>130.63731048638758</v>
      </c>
      <c r="D49" s="6">
        <f ca="1">SUM(OFFSET('Consumption Per Customer'!$A49,,MATCH('Consumption Change'!D$1,'Consumption Per Customer'!$1:$1,0)-1,,-12))</f>
        <v>124.15385127061796</v>
      </c>
      <c r="E49" s="6">
        <f ca="1">SUM(OFFSET('Consumption Per Customer'!$A49,,MATCH('Consumption Change'!E$1,'Consumption Per Customer'!$1:$1,0)-1,,-12))</f>
        <v>122.99523274302339</v>
      </c>
      <c r="F49" s="6">
        <f ca="1">SUM(OFFSET('Consumption Per Customer'!$A49,,MATCH('Consumption Change'!F$1,'Consumption Per Customer'!$1:$1,0)-1,,-12))</f>
        <v>124.17994375948514</v>
      </c>
      <c r="G49" s="6">
        <f ca="1">SUM(OFFSET('Consumption Per Customer'!$A49,,MATCH('Consumption Change'!G$1,'Consumption Per Customer'!$1:$1,0)-1,,-12))</f>
        <v>125.76253971372168</v>
      </c>
      <c r="H49" s="6">
        <f ca="1">SUM(OFFSET('Consumption Per Customer'!$A49,,MATCH('Consumption Change'!H$1,'Consumption Per Customer'!$1:$1,0)-1,,-12))</f>
        <v>127.56804105119346</v>
      </c>
      <c r="I49" s="6">
        <f ca="1">SUM(OFFSET('Consumption Per Customer'!$A49,,MATCH('Consumption Change'!I$1,'Consumption Per Customer'!$1:$1,0)-1,,-12))</f>
        <v>119.88623723237858</v>
      </c>
      <c r="K49" s="12">
        <f t="shared" ca="1" si="10"/>
        <v>-1.4211645993462918E-2</v>
      </c>
      <c r="L49" s="20">
        <f t="shared" ca="1" si="11"/>
        <v>-1.3740984543139064E-2</v>
      </c>
      <c r="M49" s="13">
        <f t="shared" ca="1" si="12"/>
        <v>-9.1462581828896661E-3</v>
      </c>
      <c r="N49" s="8">
        <f t="shared" ca="1" si="13"/>
        <v>-4.962946030984916E-2</v>
      </c>
      <c r="O49" s="8">
        <f t="shared" ca="1" si="14"/>
        <v>-9.3321191065521836E-3</v>
      </c>
      <c r="P49" s="8">
        <f t="shared" ca="1" si="15"/>
        <v>9.6321702072550419E-3</v>
      </c>
      <c r="Q49" s="8">
        <f t="shared" ca="1" si="16"/>
        <v>1.2744376477587638E-2</v>
      </c>
      <c r="R49" s="8">
        <f t="shared" ca="1" si="17"/>
        <v>1.4356431903981282E-2</v>
      </c>
      <c r="S49" s="8">
        <f t="shared" ca="1" si="18"/>
        <v>-6.0217306431257001E-2</v>
      </c>
    </row>
    <row r="50" spans="1:19" x14ac:dyDescent="0.25">
      <c r="A50" s="4" t="s">
        <v>13</v>
      </c>
      <c r="C50" s="6">
        <f ca="1">SUM(OFFSET('Consumption Per Customer'!$A50,,MATCH('Consumption Change'!C$1,'Consumption Per Customer'!$1:$1,0)-1,,-12))</f>
        <v>461.64432114729584</v>
      </c>
      <c r="D50" s="6">
        <f ca="1">SUM(OFFSET('Consumption Per Customer'!$A50,,MATCH('Consumption Change'!D$1,'Consumption Per Customer'!$1:$1,0)-1,,-12))</f>
        <v>459.26411083823018</v>
      </c>
      <c r="E50" s="6">
        <f ca="1">SUM(OFFSET('Consumption Per Customer'!$A50,,MATCH('Consumption Change'!E$1,'Consumption Per Customer'!$1:$1,0)-1,,-12))</f>
        <v>403.83357389555238</v>
      </c>
      <c r="F50" s="6">
        <f ca="1">SUM(OFFSET('Consumption Per Customer'!$A50,,MATCH('Consumption Change'!F$1,'Consumption Per Customer'!$1:$1,0)-1,,-12))</f>
        <v>403.5768184853394</v>
      </c>
      <c r="G50" s="6">
        <f ca="1">SUM(OFFSET('Consumption Per Customer'!$A50,,MATCH('Consumption Change'!G$1,'Consumption Per Customer'!$1:$1,0)-1,,-12))</f>
        <v>357.96675629898186</v>
      </c>
      <c r="H50" s="6">
        <f ca="1">SUM(OFFSET('Consumption Per Customer'!$A50,,MATCH('Consumption Change'!H$1,'Consumption Per Customer'!$1:$1,0)-1,,-12))</f>
        <v>349.41051957555345</v>
      </c>
      <c r="I50" s="6">
        <f ca="1">SUM(OFFSET('Consumption Per Customer'!$A50,,MATCH('Consumption Change'!I$1,'Consumption Per Customer'!$1:$1,0)-1,,-12))</f>
        <v>435.34481909997612</v>
      </c>
      <c r="K50" s="12">
        <f t="shared" ca="1" si="10"/>
        <v>-9.7284234371417533E-3</v>
      </c>
      <c r="L50" s="20">
        <f t="shared" ca="1" si="11"/>
        <v>-2.9103481721024504E-3</v>
      </c>
      <c r="M50" s="13">
        <f t="shared" ca="1" si="12"/>
        <v>-3.5677157731014042E-2</v>
      </c>
      <c r="N50" s="8">
        <f t="shared" ca="1" si="13"/>
        <v>-5.1559397571495635E-3</v>
      </c>
      <c r="O50" s="8">
        <f t="shared" ca="1" si="14"/>
        <v>-0.12069424898346237</v>
      </c>
      <c r="P50" s="8">
        <f t="shared" ca="1" si="15"/>
        <v>-6.3579510672229222E-4</v>
      </c>
      <c r="Q50" s="8">
        <f t="shared" ca="1" si="16"/>
        <v>-0.11301457392309167</v>
      </c>
      <c r="R50" s="8">
        <f t="shared" ca="1" si="17"/>
        <v>-2.3902322137092646E-2</v>
      </c>
      <c r="S50" s="8">
        <f t="shared" ca="1" si="18"/>
        <v>0.24594079087490384</v>
      </c>
    </row>
    <row r="51" spans="1:19" x14ac:dyDescent="0.25">
      <c r="A51" s="4" t="s">
        <v>14</v>
      </c>
      <c r="C51" s="6">
        <f ca="1">SUM(OFFSET('Consumption Per Customer'!$A51,,MATCH('Consumption Change'!C$1,'Consumption Per Customer'!$1:$1,0)-1,,-12))</f>
        <v>2399.8946569095156</v>
      </c>
      <c r="D51" s="6">
        <f ca="1">SUM(OFFSET('Consumption Per Customer'!$A51,,MATCH('Consumption Change'!D$1,'Consumption Per Customer'!$1:$1,0)-1,,-12))</f>
        <v>2500.2292462914706</v>
      </c>
      <c r="E51" s="6">
        <f ca="1">SUM(OFFSET('Consumption Per Customer'!$A51,,MATCH('Consumption Change'!E$1,'Consumption Per Customer'!$1:$1,0)-1,,-12))</f>
        <v>2970.7186230847474</v>
      </c>
      <c r="F51" s="6">
        <f ca="1">SUM(OFFSET('Consumption Per Customer'!$A51,,MATCH('Consumption Change'!F$1,'Consumption Per Customer'!$1:$1,0)-1,,-12))</f>
        <v>3373.8405422433498</v>
      </c>
      <c r="G51" s="6">
        <f ca="1">SUM(OFFSET('Consumption Per Customer'!$A51,,MATCH('Consumption Change'!G$1,'Consumption Per Customer'!$1:$1,0)-1,,-12))</f>
        <v>3432.751019950425</v>
      </c>
      <c r="H51" s="6">
        <f ca="1">SUM(OFFSET('Consumption Per Customer'!$A51,,MATCH('Consumption Change'!H$1,'Consumption Per Customer'!$1:$1,0)-1,,-12))</f>
        <v>3106.191497346023</v>
      </c>
      <c r="I51" s="6">
        <f ca="1">SUM(OFFSET('Consumption Per Customer'!$A51,,MATCH('Consumption Change'!I$1,'Consumption Per Customer'!$1:$1,0)-1,,-12))</f>
        <v>3237.1268633556469</v>
      </c>
      <c r="K51" s="12">
        <f t="shared" ca="1" si="10"/>
        <v>5.1141679271645257E-2</v>
      </c>
      <c r="L51" s="20">
        <f t="shared" ca="1" si="11"/>
        <v>5.502804697302438E-2</v>
      </c>
      <c r="M51" s="13">
        <f t="shared" ca="1" si="12"/>
        <v>5.9280086391878872E-2</v>
      </c>
      <c r="N51" s="8">
        <f t="shared" ca="1" si="13"/>
        <v>4.1807913982008671E-2</v>
      </c>
      <c r="O51" s="8">
        <f t="shared" ca="1" si="14"/>
        <v>0.18817849502846284</v>
      </c>
      <c r="P51" s="8">
        <f t="shared" ca="1" si="15"/>
        <v>0.13569845222837262</v>
      </c>
      <c r="Q51" s="8">
        <f t="shared" ca="1" si="16"/>
        <v>1.7460954947178475E-2</v>
      </c>
      <c r="R51" s="8">
        <f t="shared" ca="1" si="17"/>
        <v>-9.5130558757832051E-2</v>
      </c>
      <c r="S51" s="8">
        <f t="shared" ca="1" si="18"/>
        <v>4.2153024409955719E-2</v>
      </c>
    </row>
    <row r="52" spans="1:19" x14ac:dyDescent="0.25">
      <c r="A52" s="4" t="s">
        <v>15</v>
      </c>
      <c r="C52" s="6">
        <f ca="1">SUM(OFFSET('Consumption Per Customer'!$A52,,MATCH('Consumption Change'!C$1,'Consumption Per Customer'!$1:$1,0)-1,,-12))</f>
        <v>51.390142079322672</v>
      </c>
      <c r="D52" s="6">
        <f ca="1">SUM(OFFSET('Consumption Per Customer'!$A52,,MATCH('Consumption Change'!D$1,'Consumption Per Customer'!$1:$1,0)-1,,-12))</f>
        <v>50.126316858744936</v>
      </c>
      <c r="E52" s="6">
        <f ca="1">SUM(OFFSET('Consumption Per Customer'!$A52,,MATCH('Consumption Change'!E$1,'Consumption Per Customer'!$1:$1,0)-1,,-12))</f>
        <v>49.570146995588843</v>
      </c>
      <c r="F52" s="6">
        <f ca="1">SUM(OFFSET('Consumption Per Customer'!$A52,,MATCH('Consumption Change'!F$1,'Consumption Per Customer'!$1:$1,0)-1,,-12))</f>
        <v>47.949345254584244</v>
      </c>
      <c r="G52" s="6">
        <f ca="1">SUM(OFFSET('Consumption Per Customer'!$A52,,MATCH('Consumption Change'!G$1,'Consumption Per Customer'!$1:$1,0)-1,,-12))</f>
        <v>47.454194117202498</v>
      </c>
      <c r="H52" s="6">
        <f ca="1">SUM(OFFSET('Consumption Per Customer'!$A52,,MATCH('Consumption Change'!H$1,'Consumption Per Customer'!$1:$1,0)-1,,-12))</f>
        <v>47.393801112779627</v>
      </c>
      <c r="I52" s="6">
        <f ca="1">SUM(OFFSET('Consumption Per Customer'!$A52,,MATCH('Consumption Change'!I$1,'Consumption Per Customer'!$1:$1,0)-1,,-12))</f>
        <v>46.699366708023376</v>
      </c>
      <c r="K52" s="12">
        <f t="shared" ca="1" si="10"/>
        <v>-1.5826057776954339E-2</v>
      </c>
      <c r="L52" s="20">
        <f t="shared" ca="1" si="11"/>
        <v>-1.5772815498135473E-2</v>
      </c>
      <c r="M52" s="13">
        <f t="shared" ca="1" si="12"/>
        <v>-1.5166775000447191E-2</v>
      </c>
      <c r="N52" s="8">
        <f t="shared" ca="1" si="13"/>
        <v>-2.4592755914684461E-2</v>
      </c>
      <c r="O52" s="8">
        <f t="shared" ca="1" si="14"/>
        <v>-1.1095366625945569E-2</v>
      </c>
      <c r="P52" s="8">
        <f t="shared" ca="1" si="15"/>
        <v>-3.2697134046199783E-2</v>
      </c>
      <c r="Q52" s="8">
        <f t="shared" ca="1" si="16"/>
        <v>-1.03265463741532E-2</v>
      </c>
      <c r="R52" s="8">
        <f t="shared" ca="1" si="17"/>
        <v>-1.2726589408242894E-3</v>
      </c>
      <c r="S52" s="8">
        <f t="shared" ca="1" si="18"/>
        <v>-1.4652431087005535E-2</v>
      </c>
    </row>
    <row r="53" spans="1:19" x14ac:dyDescent="0.25">
      <c r="A53" s="4" t="s">
        <v>27</v>
      </c>
      <c r="C53" s="6">
        <f ca="1">SUM(OFFSET('Consumption Per Customer'!$A53,,MATCH('Consumption Change'!C$1,'Consumption Per Customer'!$1:$1,0)-1,,-12))</f>
        <v>69.567152134337192</v>
      </c>
      <c r="D53" s="6">
        <f ca="1">SUM(OFFSET('Consumption Per Customer'!$A53,,MATCH('Consumption Change'!D$1,'Consumption Per Customer'!$1:$1,0)-1,,-12))</f>
        <v>67.95649306241566</v>
      </c>
      <c r="E53" s="6">
        <f ca="1">SUM(OFFSET('Consumption Per Customer'!$A53,,MATCH('Consumption Change'!E$1,'Consumption Per Customer'!$1:$1,0)-1,,-12))</f>
        <v>67.938375752684436</v>
      </c>
      <c r="F53" s="6">
        <f ca="1">SUM(OFFSET('Consumption Per Customer'!$A53,,MATCH('Consumption Change'!F$1,'Consumption Per Customer'!$1:$1,0)-1,,-12))</f>
        <v>67.292806018726012</v>
      </c>
      <c r="G53" s="6">
        <f ca="1">SUM(OFFSET('Consumption Per Customer'!$A53,,MATCH('Consumption Change'!G$1,'Consumption Per Customer'!$1:$1,0)-1,,-12))</f>
        <v>67.411756572801565</v>
      </c>
      <c r="H53" s="6">
        <f ca="1">SUM(OFFSET('Consumption Per Customer'!$A53,,MATCH('Consumption Change'!H$1,'Consumption Per Customer'!$1:$1,0)-1,,-12))</f>
        <v>66.640574842245798</v>
      </c>
      <c r="I53" s="6">
        <f ca="1">SUM(OFFSET('Consumption Per Customer'!$A53,,MATCH('Consumption Change'!I$1,'Consumption Per Customer'!$1:$1,0)-1,,-12))</f>
        <v>66.615003482180398</v>
      </c>
      <c r="K53" s="12">
        <f t="shared" ref="K53" ca="1" si="19">IFERROR(((I53/C53)^(1/COUNT(D53:I53)))-1,FALSE)</f>
        <v>-7.2010595829802293E-3</v>
      </c>
      <c r="L53" s="13">
        <f t="shared" ref="L53" ca="1" si="20">IFERROR(AVERAGE(N53:S53),FALSE)</f>
        <v>-7.162899996452643E-3</v>
      </c>
      <c r="M53" s="13">
        <f t="shared" ref="M53" ca="1" si="21">IFERROR((SUM(N53:S53)-MAX(N53:S53)-MIN(N53:S53))/(COUNT(N53:S53)-2),L53)</f>
        <v>-5.3981190152922187E-3</v>
      </c>
      <c r="N53" s="8">
        <f t="shared" ref="N53" ca="1" si="22">IFERROR(D53/C53-1,FALSE)</f>
        <v>-2.3152580240905607E-2</v>
      </c>
      <c r="O53" s="8">
        <f t="shared" ref="O53" ca="1" si="23">IFERROR(E53/D53-1,FALSE)</f>
        <v>-2.6660159927005544E-4</v>
      </c>
      <c r="P53" s="8">
        <f t="shared" ref="P53" ca="1" si="24">IFERROR(F53/E53-1,FALSE)</f>
        <v>-9.5022838978148227E-3</v>
      </c>
      <c r="Q53" s="8">
        <f t="shared" ref="Q53" ca="1" si="25">IFERROR(G53/F53-1,FALSE)</f>
        <v>1.767656323358624E-3</v>
      </c>
      <c r="R53" s="8">
        <f t="shared" ref="R53" ca="1" si="26">IFERROR(H53/G53-1,FALSE)</f>
        <v>-1.1439869983552842E-2</v>
      </c>
      <c r="S53" s="8">
        <f t="shared" ref="S53" ca="1" si="27">IFERROR(I53/H53-1,FALSE)</f>
        <v>-3.8372058053115499E-4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showGridLines="0" workbookViewId="0">
      <pane xSplit="2" ySplit="1" topLeftCell="C3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1" width="12.28515625" bestFit="1" customWidth="1"/>
    <col min="2" max="2" width="9.85546875" bestFit="1" customWidth="1"/>
    <col min="3" max="9" width="10.5703125" bestFit="1" customWidth="1"/>
    <col min="11" max="12" width="8.85546875" bestFit="1" customWidth="1"/>
    <col min="13" max="13" width="18.28515625" hidden="1" customWidth="1"/>
    <col min="14" max="15" width="8.85546875" bestFit="1" customWidth="1"/>
    <col min="16" max="16" width="7.85546875" bestFit="1" customWidth="1"/>
    <col min="17" max="17" width="9.140625" bestFit="1" customWidth="1"/>
    <col min="18" max="18" width="8.140625" bestFit="1" customWidth="1"/>
    <col min="19" max="19" width="9.140625" bestFit="1" customWidth="1"/>
  </cols>
  <sheetData>
    <row r="1" spans="1:19" s="14" customFormat="1" x14ac:dyDescent="0.25">
      <c r="A1"/>
      <c r="B1" s="15" t="s">
        <v>25</v>
      </c>
      <c r="C1" s="16">
        <v>39872</v>
      </c>
      <c r="D1" s="16">
        <f t="shared" ref="D1:I1" si="0">EOMONTH(C1,12)</f>
        <v>40237</v>
      </c>
      <c r="E1" s="16">
        <f t="shared" si="0"/>
        <v>40602</v>
      </c>
      <c r="F1" s="16">
        <f t="shared" si="0"/>
        <v>40968</v>
      </c>
      <c r="G1" s="16">
        <f t="shared" si="0"/>
        <v>41333</v>
      </c>
      <c r="H1" s="16">
        <f t="shared" si="0"/>
        <v>41698</v>
      </c>
      <c r="I1" s="16">
        <f t="shared" si="0"/>
        <v>42063</v>
      </c>
      <c r="K1" s="17" t="s">
        <v>17</v>
      </c>
      <c r="L1" s="18" t="s">
        <v>18</v>
      </c>
      <c r="M1" s="18" t="s">
        <v>26</v>
      </c>
      <c r="N1" s="14" t="s">
        <v>19</v>
      </c>
      <c r="O1" s="14" t="s">
        <v>20</v>
      </c>
      <c r="P1" s="14" t="s">
        <v>21</v>
      </c>
      <c r="Q1" s="14" t="s">
        <v>22</v>
      </c>
      <c r="R1" s="14" t="s">
        <v>23</v>
      </c>
      <c r="S1" s="14" t="s">
        <v>24</v>
      </c>
    </row>
    <row r="2" spans="1:19" x14ac:dyDescent="0.25">
      <c r="A2" s="2" t="s">
        <v>0</v>
      </c>
      <c r="B2" t="s">
        <v>1</v>
      </c>
      <c r="C2" s="6">
        <f ca="1">SUM(OFFSET('Consumption Per Customer'!$A2,,MATCH('Consumption Change Winter'!C$1,'Consumption Per Customer'!$1:$1,0)-1,,-3))</f>
        <v>14.304681604681603</v>
      </c>
      <c r="D2" s="6">
        <f ca="1">SUM(OFFSET('Consumption Per Customer'!$A2,,MATCH('Consumption Change Winter'!D$1,'Consumption Per Customer'!$1:$1,0)-1,,-3))</f>
        <v>12.39899400726987</v>
      </c>
      <c r="E2" s="6">
        <f ca="1">SUM(OFFSET('Consumption Per Customer'!$A2,,MATCH('Consumption Change Winter'!E$1,'Consumption Per Customer'!$1:$1,0)-1,,-3))</f>
        <v>15.6684854462051</v>
      </c>
      <c r="F2" s="6">
        <f ca="1">SUM(OFFSET('Consumption Per Customer'!$A2,,MATCH('Consumption Change Winter'!F$1,'Consumption Per Customer'!$1:$1,0)-1,,-3))</f>
        <v>14.887315826840563</v>
      </c>
      <c r="G2" s="6">
        <f ca="1">SUM(OFFSET('Consumption Per Customer'!$A2,,MATCH('Consumption Change Winter'!G$1,'Consumption Per Customer'!$1:$1,0)-1,,-3))</f>
        <v>14.622209862810532</v>
      </c>
      <c r="H2" s="6">
        <f ca="1">SUM(OFFSET('Consumption Per Customer'!$A2,,MATCH('Consumption Change Winter'!H$1,'Consumption Per Customer'!$1:$1,0)-1,,-3))</f>
        <v>18.613086419753088</v>
      </c>
      <c r="I2" s="6">
        <f ca="1">SUM(OFFSET('Consumption Per Customer'!$A2,,MATCH('Consumption Change Winter'!I$1,'Consumption Per Customer'!$1:$1,0)-1,,-3))</f>
        <v>7.6020833333333337</v>
      </c>
      <c r="K2" s="12">
        <f ca="1">IFERROR(((I2/C2)^(1/COUNT(D2:I2)))-1,FALSE)</f>
        <v>-0.10000021632223477</v>
      </c>
      <c r="L2" s="13">
        <f ca="1">IFERROR(AVERAGE(N2:S2),FALSE)</f>
        <v>-4.2639247531546354E-2</v>
      </c>
      <c r="M2" s="13">
        <f ca="1">(SUM(N2:S2)-MAX(N2:S2)-MIN(N2:S2))/(COUNT(N2:S2)-2)</f>
        <v>1.570129907844045E-2</v>
      </c>
      <c r="N2" s="8">
        <f t="shared" ref="N2:S2" ca="1" si="1">IFERROR(D2/C2-1,FALSE)</f>
        <v>-0.13322125231980309</v>
      </c>
      <c r="O2" s="8">
        <f t="shared" ca="1" si="1"/>
        <v>0.26369005719482064</v>
      </c>
      <c r="P2" s="8">
        <f t="shared" ca="1" si="1"/>
        <v>-4.9856102687559689E-2</v>
      </c>
      <c r="Q2" s="8">
        <f t="shared" ca="1" si="1"/>
        <v>-1.7807505873696061E-2</v>
      </c>
      <c r="R2" s="8">
        <f t="shared" ca="1" si="1"/>
        <v>0.27293251802470508</v>
      </c>
      <c r="S2" s="8">
        <f t="shared" ca="1" si="1"/>
        <v>-0.59157319952774501</v>
      </c>
    </row>
    <row r="3" spans="1:19" x14ac:dyDescent="0.25">
      <c r="A3" s="2" t="s">
        <v>0</v>
      </c>
      <c r="B3" t="s">
        <v>2</v>
      </c>
      <c r="C3" s="6">
        <f ca="1">SUM(OFFSET('Consumption Per Customer'!$A3,,MATCH('Consumption Change Winter'!C$1,'Consumption Per Customer'!$1:$1,0)-1,,-3))</f>
        <v>236.74045584045587</v>
      </c>
      <c r="D3" s="6">
        <f ca="1">SUM(OFFSET('Consumption Per Customer'!$A3,,MATCH('Consumption Change Winter'!D$1,'Consumption Per Customer'!$1:$1,0)-1,,-3))</f>
        <v>170.02555555555551</v>
      </c>
      <c r="E3" s="6">
        <f ca="1">SUM(OFFSET('Consumption Per Customer'!$A3,,MATCH('Consumption Change Winter'!E$1,'Consumption Per Customer'!$1:$1,0)-1,,-3))</f>
        <v>119.34412489133584</v>
      </c>
      <c r="F3" s="6">
        <f ca="1">SUM(OFFSET('Consumption Per Customer'!$A3,,MATCH('Consumption Change Winter'!F$1,'Consumption Per Customer'!$1:$1,0)-1,,-3))</f>
        <v>22.418952946603621</v>
      </c>
      <c r="G3" s="6">
        <f ca="1">SUM(OFFSET('Consumption Per Customer'!$A3,,MATCH('Consumption Change Winter'!G$1,'Consumption Per Customer'!$1:$1,0)-1,,-3))</f>
        <v>58.23832035595106</v>
      </c>
      <c r="H3" s="6">
        <f ca="1">SUM(OFFSET('Consumption Per Customer'!$A3,,MATCH('Consumption Change Winter'!H$1,'Consumption Per Customer'!$1:$1,0)-1,,-3))</f>
        <v>300.58444444444444</v>
      </c>
      <c r="I3" s="6">
        <f ca="1">SUM(OFFSET('Consumption Per Customer'!$A3,,MATCH('Consumption Change Winter'!I$1,'Consumption Per Customer'!$1:$1,0)-1,,-3))</f>
        <v>213.14531249999999</v>
      </c>
      <c r="K3" s="12">
        <f t="shared" ref="K3:K41" ca="1" si="2">IFERROR(((I3/C3)^(1/COUNT(D3:I3)))-1,FALSE)</f>
        <v>-1.7346170242346415E-2</v>
      </c>
      <c r="L3" s="13">
        <f t="shared" ref="L3:L41" ca="1" si="3">IFERROR(AVERAGE(N3:S3),FALSE)</f>
        <v>0.67934613923131948</v>
      </c>
      <c r="M3" s="13">
        <f t="shared" ref="M3:M41" ca="1" si="4">(SUM(N3:S3)-MAX(N3:S3)-MIN(N3:S3))/(COUNT(N3:S3)-2)</f>
        <v>0.18173566147222592</v>
      </c>
      <c r="N3" s="8">
        <f ca="1">IFERROR(D3/C3-1,FALSE)</f>
        <v>-0.28180608188851697</v>
      </c>
      <c r="O3" s="8">
        <f t="shared" ref="O3:O41" ca="1" si="5">IFERROR(E3/D3-1,FALSE)</f>
        <v>-0.29808125313056022</v>
      </c>
      <c r="P3" s="8">
        <f t="shared" ref="P3:P41" ca="1" si="6">IFERROR(F3/E3-1,FALSE)</f>
        <v>-0.81214866699960031</v>
      </c>
      <c r="Q3" s="8">
        <f t="shared" ref="Q3:Q41" ca="1" si="7">IFERROR(G3/F3-1,FALSE)</f>
        <v>1.5977270434823732</v>
      </c>
      <c r="R3" s="8">
        <f t="shared" ref="R3:R41" ca="1" si="8">IFERROR(H3/G3-1,FALSE)</f>
        <v>4.1612828564986133</v>
      </c>
      <c r="S3" s="8">
        <f t="shared" ref="S3:S41" ca="1" si="9">IFERROR(I3/H3-1,FALSE)</f>
        <v>-0.29089706257439218</v>
      </c>
    </row>
    <row r="4" spans="1:19" x14ac:dyDescent="0.25">
      <c r="A4" s="2" t="s">
        <v>0</v>
      </c>
      <c r="B4" t="s">
        <v>3</v>
      </c>
      <c r="C4" s="6">
        <f ca="1">SUM(OFFSET('Consumption Per Customer'!$A4,,MATCH('Consumption Change Winter'!C$1,'Consumption Per Customer'!$1:$1,0)-1,,-3))</f>
        <v>1474.288319088319</v>
      </c>
      <c r="D4" s="6">
        <f ca="1">SUM(OFFSET('Consumption Per Customer'!$A4,,MATCH('Consumption Change Winter'!D$1,'Consumption Per Customer'!$1:$1,0)-1,,-3))</f>
        <v>1325.7925925925924</v>
      </c>
      <c r="E4" s="6">
        <f ca="1">SUM(OFFSET('Consumption Per Customer'!$A4,,MATCH('Consumption Change Winter'!E$1,'Consumption Per Customer'!$1:$1,0)-1,,-3))</f>
        <v>668.7524340770791</v>
      </c>
      <c r="F4" s="6">
        <f ca="1">SUM(OFFSET('Consumption Per Customer'!$A4,,MATCH('Consumption Change Winter'!F$1,'Consumption Per Customer'!$1:$1,0)-1,,-3))</f>
        <v>12.17391304347826</v>
      </c>
      <c r="G4" s="6">
        <f ca="1">SUM(OFFSET('Consumption Per Customer'!$A4,,MATCH('Consumption Change Winter'!G$1,'Consumption Per Customer'!$1:$1,0)-1,,-3))</f>
        <v>283.8807692307692</v>
      </c>
      <c r="H4" s="6">
        <f ca="1">SUM(OFFSET('Consumption Per Customer'!$A4,,MATCH('Consumption Change Winter'!H$1,'Consumption Per Customer'!$1:$1,0)-1,,-3))</f>
        <v>387.2962962962963</v>
      </c>
      <c r="I4" s="6">
        <f ca="1">SUM(OFFSET('Consumption Per Customer'!$A4,,MATCH('Consumption Change Winter'!I$1,'Consumption Per Customer'!$1:$1,0)-1,,-3))</f>
        <v>440.6875</v>
      </c>
      <c r="K4" s="12">
        <f t="shared" ca="1" si="2"/>
        <v>-0.18230492014574329</v>
      </c>
      <c r="L4" s="13">
        <f t="shared" ca="1" si="3"/>
        <v>3.540470524220829</v>
      </c>
      <c r="M4" s="13">
        <f t="shared" ca="1" si="4"/>
        <v>-2.353956076651037E-2</v>
      </c>
      <c r="N4" s="8">
        <f t="shared" ref="N4:N41" ca="1" si="10">IFERROR(D4/C4-1,FALSE)</f>
        <v>-0.10072366753034745</v>
      </c>
      <c r="O4" s="8">
        <f t="shared" ca="1" si="5"/>
        <v>-0.49558291559818479</v>
      </c>
      <c r="P4" s="8">
        <f t="shared" ca="1" si="6"/>
        <v>-0.98179608413645769</v>
      </c>
      <c r="Q4" s="8">
        <f t="shared" ca="1" si="7"/>
        <v>22.318777472527472</v>
      </c>
      <c r="R4" s="8">
        <f t="shared" ca="1" si="8"/>
        <v>0.36429211934909089</v>
      </c>
      <c r="S4" s="8">
        <f t="shared" ca="1" si="9"/>
        <v>0.13785622071339776</v>
      </c>
    </row>
    <row r="5" spans="1:19" x14ac:dyDescent="0.25">
      <c r="A5" s="2" t="s">
        <v>0</v>
      </c>
      <c r="B5" t="s">
        <v>4</v>
      </c>
      <c r="C5" s="6">
        <f ca="1">SUM(OFFSET('Consumption Per Customer'!$A5,,MATCH('Consumption Change Winter'!C$1,'Consumption Per Customer'!$1:$1,0)-1,,-3))</f>
        <v>203.44193548387096</v>
      </c>
      <c r="D5" s="6">
        <f ca="1">SUM(OFFSET('Consumption Per Customer'!$A5,,MATCH('Consumption Change Winter'!D$1,'Consumption Per Customer'!$1:$1,0)-1,,-3))</f>
        <v>0</v>
      </c>
      <c r="E5" s="6">
        <f ca="1">SUM(OFFSET('Consumption Per Customer'!$A5,,MATCH('Consumption Change Winter'!E$1,'Consumption Per Customer'!$1:$1,0)-1,,-3))</f>
        <v>0</v>
      </c>
      <c r="F5" s="6">
        <f ca="1">SUM(OFFSET('Consumption Per Customer'!$A5,,MATCH('Consumption Change Winter'!F$1,'Consumption Per Customer'!$1:$1,0)-1,,-3))</f>
        <v>0</v>
      </c>
      <c r="G5" s="6">
        <f ca="1">SUM(OFFSET('Consumption Per Customer'!$A5,,MATCH('Consumption Change Winter'!G$1,'Consumption Per Customer'!$1:$1,0)-1,,-3))</f>
        <v>0</v>
      </c>
      <c r="H5" s="6">
        <f ca="1">SUM(OFFSET('Consumption Per Customer'!$A5,,MATCH('Consumption Change Winter'!H$1,'Consumption Per Customer'!$1:$1,0)-1,,-3))</f>
        <v>0</v>
      </c>
      <c r="I5" s="6">
        <f ca="1">SUM(OFFSET('Consumption Per Customer'!$A5,,MATCH('Consumption Change Winter'!I$1,'Consumption Per Customer'!$1:$1,0)-1,,-3))</f>
        <v>0</v>
      </c>
      <c r="K5" s="12">
        <f t="shared" ca="1" si="2"/>
        <v>-1</v>
      </c>
      <c r="L5" s="13">
        <f t="shared" ca="1" si="3"/>
        <v>-1</v>
      </c>
      <c r="M5" s="13">
        <f t="shared" ca="1" si="4"/>
        <v>-1</v>
      </c>
      <c r="N5" s="8">
        <f t="shared" ca="1" si="10"/>
        <v>-1</v>
      </c>
      <c r="O5" s="8" t="b">
        <f t="shared" ca="1" si="5"/>
        <v>0</v>
      </c>
      <c r="P5" s="8" t="b">
        <f t="shared" ca="1" si="6"/>
        <v>0</v>
      </c>
      <c r="Q5" s="8" t="b">
        <f t="shared" ca="1" si="7"/>
        <v>0</v>
      </c>
      <c r="R5" s="8" t="b">
        <f t="shared" ca="1" si="8"/>
        <v>0</v>
      </c>
      <c r="S5" s="8" t="b">
        <f t="shared" ca="1" si="9"/>
        <v>0</v>
      </c>
    </row>
    <row r="6" spans="1:19" x14ac:dyDescent="0.25">
      <c r="A6" s="2" t="s">
        <v>0</v>
      </c>
      <c r="B6" t="s">
        <v>5</v>
      </c>
      <c r="C6" s="6">
        <f ca="1">SUM(OFFSET('Consumption Per Customer'!$A6,,MATCH('Consumption Change Winter'!C$1,'Consumption Per Customer'!$1:$1,0)-1,,-3))</f>
        <v>8.1242912319394787</v>
      </c>
      <c r="D6" s="6">
        <f ca="1">SUM(OFFSET('Consumption Per Customer'!$A6,,MATCH('Consumption Change Winter'!D$1,'Consumption Per Customer'!$1:$1,0)-1,,-3))</f>
        <v>8.0726881708545726</v>
      </c>
      <c r="E6" s="6">
        <f ca="1">SUM(OFFSET('Consumption Per Customer'!$A6,,MATCH('Consumption Change Winter'!E$1,'Consumption Per Customer'!$1:$1,0)-1,,-3))</f>
        <v>13.123640094369247</v>
      </c>
      <c r="F6" s="6">
        <f ca="1">SUM(OFFSET('Consumption Per Customer'!$A6,,MATCH('Consumption Change Winter'!F$1,'Consumption Per Customer'!$1:$1,0)-1,,-3))</f>
        <v>8.0532171221260747</v>
      </c>
      <c r="G6" s="6">
        <f ca="1">SUM(OFFSET('Consumption Per Customer'!$A6,,MATCH('Consumption Change Winter'!G$1,'Consumption Per Customer'!$1:$1,0)-1,,-3))</f>
        <v>9.2319334383214731</v>
      </c>
      <c r="H6" s="6">
        <f ca="1">SUM(OFFSET('Consumption Per Customer'!$A6,,MATCH('Consumption Change Winter'!H$1,'Consumption Per Customer'!$1:$1,0)-1,,-3))</f>
        <v>10.306131038340499</v>
      </c>
      <c r="I6" s="6">
        <f ca="1">SUM(OFFSET('Consumption Per Customer'!$A6,,MATCH('Consumption Change Winter'!I$1,'Consumption Per Customer'!$1:$1,0)-1,,-3))</f>
        <v>10.098639095634709</v>
      </c>
      <c r="K6" s="12">
        <f t="shared" ca="1" si="2"/>
        <v>3.6922332448457773E-2</v>
      </c>
      <c r="L6" s="13">
        <f t="shared" ca="1" si="3"/>
        <v>7.9260683304554144E-2</v>
      </c>
      <c r="M6" s="13">
        <f t="shared" ca="1" si="4"/>
        <v>5.9059514923611556E-2</v>
      </c>
      <c r="N6" s="8">
        <f t="shared" ca="1" si="10"/>
        <v>-6.3517000574814242E-3</v>
      </c>
      <c r="O6" s="8">
        <f t="shared" ca="1" si="5"/>
        <v>0.62568401214238678</v>
      </c>
      <c r="P6" s="8">
        <f t="shared" ca="1" si="6"/>
        <v>-0.38635797200950817</v>
      </c>
      <c r="Q6" s="8">
        <f t="shared" ca="1" si="7"/>
        <v>0.14636589307357628</v>
      </c>
      <c r="R6" s="8">
        <f t="shared" ca="1" si="8"/>
        <v>0.11635673146862868</v>
      </c>
      <c r="S6" s="8">
        <f t="shared" ca="1" si="9"/>
        <v>-2.0132864790277316E-2</v>
      </c>
    </row>
    <row r="7" spans="1:19" x14ac:dyDescent="0.25">
      <c r="A7" s="3" t="s">
        <v>0</v>
      </c>
      <c r="B7" t="s">
        <v>6</v>
      </c>
      <c r="C7" s="6">
        <f ca="1">SUM(OFFSET('Consumption Per Customer'!$A7,,MATCH('Consumption Change Winter'!C$1,'Consumption Per Customer'!$1:$1,0)-1,,-3))</f>
        <v>5.9134539023834183</v>
      </c>
      <c r="D7" s="6">
        <f ca="1">SUM(OFFSET('Consumption Per Customer'!$A7,,MATCH('Consumption Change Winter'!D$1,'Consumption Per Customer'!$1:$1,0)-1,,-3))</f>
        <v>7.8117006676402543</v>
      </c>
      <c r="E7" s="6">
        <f ca="1">SUM(OFFSET('Consumption Per Customer'!$A7,,MATCH('Consumption Change Winter'!E$1,'Consumption Per Customer'!$1:$1,0)-1,,-3))</f>
        <v>12.259014280018768</v>
      </c>
      <c r="F7" s="6">
        <f ca="1">SUM(OFFSET('Consumption Per Customer'!$A7,,MATCH('Consumption Change Winter'!F$1,'Consumption Per Customer'!$1:$1,0)-1,,-3))</f>
        <v>17.855432692307691</v>
      </c>
      <c r="G7" s="6">
        <f ca="1">SUM(OFFSET('Consumption Per Customer'!$A7,,MATCH('Consumption Change Winter'!G$1,'Consumption Per Customer'!$1:$1,0)-1,,-3))</f>
        <v>9.9208210055991266</v>
      </c>
      <c r="H7" s="6">
        <f ca="1">SUM(OFFSET('Consumption Per Customer'!$A7,,MATCH('Consumption Change Winter'!H$1,'Consumption Per Customer'!$1:$1,0)-1,,-3))</f>
        <v>9.5544444444444441</v>
      </c>
      <c r="I7" s="6">
        <f ca="1">SUM(OFFSET('Consumption Per Customer'!$A7,,MATCH('Consumption Change Winter'!I$1,'Consumption Per Customer'!$1:$1,0)-1,,-3))</f>
        <v>6.31705552413273</v>
      </c>
      <c r="K7" s="12">
        <f t="shared" ca="1" si="2"/>
        <v>1.1064619106241347E-2</v>
      </c>
      <c r="L7" s="13">
        <f t="shared" ca="1" si="3"/>
        <v>8.778114958996068E-2</v>
      </c>
      <c r="M7" s="13">
        <f t="shared" ca="1" si="4"/>
        <v>0.10043832961958057</v>
      </c>
      <c r="N7" s="8">
        <f t="shared" ca="1" si="10"/>
        <v>0.32100474555010017</v>
      </c>
      <c r="O7" s="8">
        <f t="shared" ca="1" si="5"/>
        <v>0.56931439152569974</v>
      </c>
      <c r="P7" s="8">
        <f t="shared" ca="1" si="6"/>
        <v>0.45651455202321167</v>
      </c>
      <c r="Q7" s="8">
        <f t="shared" ca="1" si="7"/>
        <v>-0.44438081246425798</v>
      </c>
      <c r="R7" s="8">
        <f t="shared" ca="1" si="8"/>
        <v>-3.6930064653712291E-2</v>
      </c>
      <c r="S7" s="8">
        <f t="shared" ca="1" si="9"/>
        <v>-0.33883591444127725</v>
      </c>
    </row>
    <row r="8" spans="1:19" x14ac:dyDescent="0.25">
      <c r="A8" s="2" t="s">
        <v>7</v>
      </c>
      <c r="B8" t="s">
        <v>1</v>
      </c>
      <c r="C8" s="6">
        <f ca="1">SUM(OFFSET('Consumption Per Customer'!$A8,,MATCH('Consumption Change Winter'!C$1,'Consumption Per Customer'!$1:$1,0)-1,,-3))</f>
        <v>55.527342830009502</v>
      </c>
      <c r="D8" s="6">
        <f ca="1">SUM(OFFSET('Consumption Per Customer'!$A8,,MATCH('Consumption Change Winter'!D$1,'Consumption Per Customer'!$1:$1,0)-1,,-3))</f>
        <v>15.568624207333883</v>
      </c>
      <c r="E8" s="6">
        <f ca="1">SUM(OFFSET('Consumption Per Customer'!$A8,,MATCH('Consumption Change Winter'!E$1,'Consumption Per Customer'!$1:$1,0)-1,,-3))</f>
        <v>14.698938969527202</v>
      </c>
      <c r="F8" s="6">
        <f ca="1">SUM(OFFSET('Consumption Per Customer'!$A8,,MATCH('Consumption Change Winter'!F$1,'Consumption Per Customer'!$1:$1,0)-1,,-3))</f>
        <v>14.359917329796641</v>
      </c>
      <c r="G8" s="6">
        <f ca="1">SUM(OFFSET('Consumption Per Customer'!$A8,,MATCH('Consumption Change Winter'!G$1,'Consumption Per Customer'!$1:$1,0)-1,,-3))</f>
        <v>14.330478309232481</v>
      </c>
      <c r="H8" s="6">
        <f ca="1">SUM(OFFSET('Consumption Per Customer'!$A8,,MATCH('Consumption Change Winter'!H$1,'Consumption Per Customer'!$1:$1,0)-1,,-3))</f>
        <v>10.741087010258312</v>
      </c>
      <c r="I8" s="6">
        <f ca="1">SUM(OFFSET('Consumption Per Customer'!$A8,,MATCH('Consumption Change Winter'!I$1,'Consumption Per Customer'!$1:$1,0)-1,,-3))</f>
        <v>8.6775313298212016</v>
      </c>
      <c r="K8" s="12">
        <f t="shared" ca="1" si="2"/>
        <v>-0.2660808556308456</v>
      </c>
      <c r="L8" s="13">
        <f t="shared" ca="1" si="3"/>
        <v>-0.20719812104932619</v>
      </c>
      <c r="M8" s="13">
        <f t="shared" ca="1" si="4"/>
        <v>-0.13037906576468347</v>
      </c>
      <c r="N8" s="8">
        <f t="shared" ca="1" si="10"/>
        <v>-0.7196223803650138</v>
      </c>
      <c r="O8" s="8">
        <f t="shared" ca="1" si="5"/>
        <v>-5.5861406006383008E-2</v>
      </c>
      <c r="P8" s="8">
        <f t="shared" ca="1" si="6"/>
        <v>-2.3064361341549655E-2</v>
      </c>
      <c r="Q8" s="8">
        <f t="shared" ca="1" si="7"/>
        <v>-2.0500828722094244E-3</v>
      </c>
      <c r="R8" s="8">
        <f t="shared" ca="1" si="8"/>
        <v>-0.25047253982176476</v>
      </c>
      <c r="S8" s="8">
        <f t="shared" ca="1" si="9"/>
        <v>-0.19211795588903657</v>
      </c>
    </row>
    <row r="9" spans="1:19" x14ac:dyDescent="0.25">
      <c r="A9" s="2" t="s">
        <v>7</v>
      </c>
      <c r="B9" t="s">
        <v>2</v>
      </c>
      <c r="C9" s="6">
        <f ca="1">SUM(OFFSET('Consumption Per Customer'!$A9,,MATCH('Consumption Change Winter'!C$1,'Consumption Per Customer'!$1:$1,0)-1,,-3))</f>
        <v>138.27824881291548</v>
      </c>
      <c r="D9" s="6">
        <f ca="1">SUM(OFFSET('Consumption Per Customer'!$A9,,MATCH('Consumption Change Winter'!D$1,'Consumption Per Customer'!$1:$1,0)-1,,-3))</f>
        <v>145.21975921330758</v>
      </c>
      <c r="E9" s="6">
        <f ca="1">SUM(OFFSET('Consumption Per Customer'!$A9,,MATCH('Consumption Change Winter'!E$1,'Consumption Per Customer'!$1:$1,0)-1,,-3))</f>
        <v>139.3687343358396</v>
      </c>
      <c r="F9" s="6">
        <f ca="1">SUM(OFFSET('Consumption Per Customer'!$A9,,MATCH('Consumption Change Winter'!F$1,'Consumption Per Customer'!$1:$1,0)-1,,-3))</f>
        <v>153.62275154730327</v>
      </c>
      <c r="G9" s="6">
        <f ca="1">SUM(OFFSET('Consumption Per Customer'!$A9,,MATCH('Consumption Change Winter'!G$1,'Consumption Per Customer'!$1:$1,0)-1,,-3))</f>
        <v>101.74942528735633</v>
      </c>
      <c r="H9" s="6">
        <f ca="1">SUM(OFFSET('Consumption Per Customer'!$A9,,MATCH('Consumption Change Winter'!H$1,'Consumption Per Customer'!$1:$1,0)-1,,-3))</f>
        <v>146.42938271604939</v>
      </c>
      <c r="I9" s="6">
        <f ca="1">SUM(OFFSET('Consumption Per Customer'!$A9,,MATCH('Consumption Change Winter'!I$1,'Consumption Per Customer'!$1:$1,0)-1,,-3))</f>
        <v>119.38749999999999</v>
      </c>
      <c r="K9" s="12">
        <f t="shared" ca="1" si="2"/>
        <v>-2.4184981662739746E-2</v>
      </c>
      <c r="L9" s="13">
        <f t="shared" ca="1" si="3"/>
        <v>4.8266107510337814E-3</v>
      </c>
      <c r="M9" s="13">
        <f t="shared" ca="1" si="4"/>
        <v>-1.8122731140352566E-2</v>
      </c>
      <c r="N9" s="8">
        <f t="shared" ca="1" si="10"/>
        <v>5.0199582797607389E-2</v>
      </c>
      <c r="O9" s="8">
        <f t="shared" ca="1" si="5"/>
        <v>-4.0290831696488616E-2</v>
      </c>
      <c r="P9" s="8">
        <f t="shared" ca="1" si="6"/>
        <v>0.10227557335144821</v>
      </c>
      <c r="Q9" s="8">
        <f t="shared" ca="1" si="7"/>
        <v>-0.33766695191613061</v>
      </c>
      <c r="R9" s="8">
        <f t="shared" ca="1" si="8"/>
        <v>0.43911754098374356</v>
      </c>
      <c r="S9" s="8">
        <f t="shared" ca="1" si="9"/>
        <v>-0.18467524901397725</v>
      </c>
    </row>
    <row r="10" spans="1:19" x14ac:dyDescent="0.25">
      <c r="A10" s="2" t="s">
        <v>7</v>
      </c>
      <c r="B10" t="s">
        <v>3</v>
      </c>
      <c r="C10" s="6">
        <f ca="1">SUM(OFFSET('Consumption Per Customer'!$A10,,MATCH('Consumption Change Winter'!C$1,'Consumption Per Customer'!$1:$1,0)-1,,-3))</f>
        <v>118.53463475783479</v>
      </c>
      <c r="D10" s="6">
        <f ca="1">SUM(OFFSET('Consumption Per Customer'!$A10,,MATCH('Consumption Change Winter'!D$1,'Consumption Per Customer'!$1:$1,0)-1,,-3))</f>
        <v>131.68213379221609</v>
      </c>
      <c r="E10" s="6">
        <f ca="1">SUM(OFFSET('Consumption Per Customer'!$A10,,MATCH('Consumption Change Winter'!E$1,'Consumption Per Customer'!$1:$1,0)-1,,-3))</f>
        <v>160.41033296550941</v>
      </c>
      <c r="F10" s="6">
        <f ca="1">SUM(OFFSET('Consumption Per Customer'!$A10,,MATCH('Consumption Change Winter'!F$1,'Consumption Per Customer'!$1:$1,0)-1,,-3))</f>
        <v>137.92820618921309</v>
      </c>
      <c r="G10" s="6">
        <f ca="1">SUM(OFFSET('Consumption Per Customer'!$A10,,MATCH('Consumption Change Winter'!G$1,'Consumption Per Customer'!$1:$1,0)-1,,-3))</f>
        <v>129.27724137931037</v>
      </c>
      <c r="H10" s="6">
        <f ca="1">SUM(OFFSET('Consumption Per Customer'!$A10,,MATCH('Consumption Change Winter'!H$1,'Consumption Per Customer'!$1:$1,0)-1,,-3))</f>
        <v>114.89644444444446</v>
      </c>
      <c r="I10" s="6">
        <f ca="1">SUM(OFFSET('Consumption Per Customer'!$A10,,MATCH('Consumption Change Winter'!I$1,'Consumption Per Customer'!$1:$1,0)-1,,-3))</f>
        <v>112.39764727011496</v>
      </c>
      <c r="K10" s="12">
        <f t="shared" ca="1" si="2"/>
        <v>-8.8212274481795916E-3</v>
      </c>
      <c r="L10" s="13">
        <f t="shared" ca="1" si="3"/>
        <v>-1.1304498614925957E-3</v>
      </c>
      <c r="M10" s="13">
        <f t="shared" ca="1" si="4"/>
        <v>-2.1198017296091914E-2</v>
      </c>
      <c r="N10" s="8">
        <f t="shared" ca="1" si="10"/>
        <v>0.11091694053169787</v>
      </c>
      <c r="O10" s="8">
        <f t="shared" ca="1" si="5"/>
        <v>0.21816322644516162</v>
      </c>
      <c r="P10" s="8">
        <f t="shared" ca="1" si="6"/>
        <v>-0.14015385642974953</v>
      </c>
      <c r="Q10" s="8">
        <f t="shared" ca="1" si="7"/>
        <v>-6.2720780969449552E-2</v>
      </c>
      <c r="R10" s="8">
        <f t="shared" ca="1" si="8"/>
        <v>-0.11123997372957117</v>
      </c>
      <c r="S10" s="8">
        <f t="shared" ca="1" si="9"/>
        <v>-2.1748255017044804E-2</v>
      </c>
    </row>
    <row r="11" spans="1:19" x14ac:dyDescent="0.25">
      <c r="A11" s="2" t="s">
        <v>7</v>
      </c>
      <c r="B11" t="s">
        <v>5</v>
      </c>
      <c r="C11" s="6">
        <f ca="1">SUM(OFFSET('Consumption Per Customer'!$A11,,MATCH('Consumption Change Winter'!C$1,'Consumption Per Customer'!$1:$1,0)-1,,-3))</f>
        <v>24.401893004115227</v>
      </c>
      <c r="D11" s="6">
        <f ca="1">SUM(OFFSET('Consumption Per Customer'!$A11,,MATCH('Consumption Change Winter'!D$1,'Consumption Per Customer'!$1:$1,0)-1,,-3))</f>
        <v>20.267494315273964</v>
      </c>
      <c r="E11" s="6">
        <f ca="1">SUM(OFFSET('Consumption Per Customer'!$A11,,MATCH('Consumption Change Winter'!E$1,'Consumption Per Customer'!$1:$1,0)-1,,-3))</f>
        <v>30.394599568996686</v>
      </c>
      <c r="F11" s="6">
        <f ca="1">SUM(OFFSET('Consumption Per Customer'!$A11,,MATCH('Consumption Change Winter'!F$1,'Consumption Per Customer'!$1:$1,0)-1,,-3))</f>
        <v>36.01866856956137</v>
      </c>
      <c r="G11" s="6">
        <f ca="1">SUM(OFFSET('Consumption Per Customer'!$A11,,MATCH('Consumption Change Winter'!G$1,'Consumption Per Customer'!$1:$1,0)-1,,-3))</f>
        <v>58.936952169076761</v>
      </c>
      <c r="H11" s="6">
        <f ca="1">SUM(OFFSET('Consumption Per Customer'!$A11,,MATCH('Consumption Change Winter'!H$1,'Consumption Per Customer'!$1:$1,0)-1,,-3))</f>
        <v>15.170699588477365</v>
      </c>
      <c r="I11" s="6">
        <f ca="1">SUM(OFFSET('Consumption Per Customer'!$A11,,MATCH('Consumption Change Winter'!I$1,'Consumption Per Customer'!$1:$1,0)-1,,-3))</f>
        <v>13.112187499999997</v>
      </c>
      <c r="K11" s="12">
        <f t="shared" ca="1" si="2"/>
        <v>-9.8341795734407378E-2</v>
      </c>
      <c r="L11" s="13">
        <f t="shared" ca="1" si="3"/>
        <v>4.5547101252368917E-2</v>
      </c>
      <c r="M11" s="13">
        <f t="shared" ca="1" si="4"/>
        <v>9.4897003236824068E-2</v>
      </c>
      <c r="N11" s="8">
        <f t="shared" ca="1" si="10"/>
        <v>-0.16942942451817244</v>
      </c>
      <c r="O11" s="8">
        <f t="shared" ca="1" si="5"/>
        <v>0.49967228786099849</v>
      </c>
      <c r="P11" s="8">
        <f t="shared" ca="1" si="6"/>
        <v>0.18503514046295866</v>
      </c>
      <c r="Q11" s="8">
        <f t="shared" ca="1" si="7"/>
        <v>0.63628902759840367</v>
      </c>
      <c r="R11" s="8">
        <f t="shared" ca="1" si="8"/>
        <v>-0.74259443303148642</v>
      </c>
      <c r="S11" s="8">
        <f t="shared" ca="1" si="9"/>
        <v>-0.13568999085848843</v>
      </c>
    </row>
    <row r="12" spans="1:19" x14ac:dyDescent="0.25">
      <c r="A12" s="3" t="s">
        <v>7</v>
      </c>
      <c r="B12" t="s">
        <v>6</v>
      </c>
      <c r="C12" s="6">
        <f ca="1">SUM(OFFSET('Consumption Per Customer'!$A12,,MATCH('Consumption Change Winter'!C$1,'Consumption Per Customer'!$1:$1,0)-1,,-3))</f>
        <v>4.029129129129128</v>
      </c>
      <c r="D12" s="6">
        <f ca="1">SUM(OFFSET('Consumption Per Customer'!$A12,,MATCH('Consumption Change Winter'!D$1,'Consumption Per Customer'!$1:$1,0)-1,,-3))</f>
        <v>2.748148148148148</v>
      </c>
      <c r="E12" s="6">
        <f ca="1">SUM(OFFSET('Consumption Per Customer'!$A12,,MATCH('Consumption Change Winter'!E$1,'Consumption Per Customer'!$1:$1,0)-1,,-3))</f>
        <v>2.9645030425963488</v>
      </c>
      <c r="F12" s="6">
        <f ca="1">SUM(OFFSET('Consumption Per Customer'!$A12,,MATCH('Consumption Change Winter'!F$1,'Consumption Per Customer'!$1:$1,0)-1,,-3))</f>
        <v>1.2448275862068965</v>
      </c>
      <c r="G12" s="6">
        <f ca="1">SUM(OFFSET('Consumption Per Customer'!$A12,,MATCH('Consumption Change Winter'!G$1,'Consumption Per Customer'!$1:$1,0)-1,,-3))</f>
        <v>3.1342602892102338</v>
      </c>
      <c r="H12" s="6">
        <f ca="1">SUM(OFFSET('Consumption Per Customer'!$A12,,MATCH('Consumption Change Winter'!H$1,'Consumption Per Customer'!$1:$1,0)-1,,-3))</f>
        <v>8.905555555555555</v>
      </c>
      <c r="I12" s="6">
        <f ca="1">SUM(OFFSET('Consumption Per Customer'!$A12,,MATCH('Consumption Change Winter'!I$1,'Consumption Per Customer'!$1:$1,0)-1,,-3))</f>
        <v>3.7546875000000002</v>
      </c>
      <c r="K12" s="12">
        <f t="shared" ca="1" si="2"/>
        <v>-1.1688683016210066E-2</v>
      </c>
      <c r="L12" s="13">
        <f t="shared" ca="1" si="3"/>
        <v>0.3269175387846962</v>
      </c>
      <c r="M12" s="13">
        <f t="shared" ca="1" si="4"/>
        <v>0.17505904490834798</v>
      </c>
      <c r="N12" s="8">
        <f t="shared" ca="1" si="10"/>
        <v>-0.31792998931703542</v>
      </c>
      <c r="O12" s="8">
        <f t="shared" ca="1" si="5"/>
        <v>7.8727522238563719E-2</v>
      </c>
      <c r="P12" s="8">
        <f t="shared" ca="1" si="6"/>
        <v>-0.58008894970920288</v>
      </c>
      <c r="Q12" s="8">
        <f t="shared" ca="1" si="7"/>
        <v>1.5178268251273348</v>
      </c>
      <c r="R12" s="8">
        <f t="shared" ca="1" si="8"/>
        <v>1.8413580027839882</v>
      </c>
      <c r="S12" s="8">
        <f t="shared" ca="1" si="9"/>
        <v>-0.57838817841547097</v>
      </c>
    </row>
    <row r="13" spans="1:19" x14ac:dyDescent="0.25">
      <c r="A13" s="2" t="s">
        <v>8</v>
      </c>
      <c r="B13" t="s">
        <v>1</v>
      </c>
      <c r="C13" s="6">
        <f ca="1">SUM(OFFSET('Consumption Per Customer'!$A13,,MATCH('Consumption Change Winter'!C$1,'Consumption Per Customer'!$1:$1,0)-1,,-3))</f>
        <v>49.370858770858781</v>
      </c>
      <c r="D13" s="6">
        <f ca="1">SUM(OFFSET('Consumption Per Customer'!$A13,,MATCH('Consumption Change Winter'!D$1,'Consumption Per Customer'!$1:$1,0)-1,,-3))</f>
        <v>48.634106634106644</v>
      </c>
      <c r="E13" s="6">
        <f ca="1">SUM(OFFSET('Consumption Per Customer'!$A13,,MATCH('Consumption Change Winter'!E$1,'Consumption Per Customer'!$1:$1,0)-1,,-3))</f>
        <v>46.332948420747627</v>
      </c>
      <c r="F13" s="6">
        <f ca="1">SUM(OFFSET('Consumption Per Customer'!$A13,,MATCH('Consumption Change Winter'!F$1,'Consumption Per Customer'!$1:$1,0)-1,,-3))</f>
        <v>58.152442740168368</v>
      </c>
      <c r="G13" s="6">
        <f ca="1">SUM(OFFSET('Consumption Per Customer'!$A13,,MATCH('Consumption Change Winter'!G$1,'Consumption Per Customer'!$1:$1,0)-1,,-3))</f>
        <v>50.542618782774518</v>
      </c>
      <c r="H13" s="6">
        <f ca="1">SUM(OFFSET('Consumption Per Customer'!$A13,,MATCH('Consumption Change Winter'!H$1,'Consumption Per Customer'!$1:$1,0)-1,,-3))</f>
        <v>52.394920634920631</v>
      </c>
      <c r="I13" s="6">
        <f ca="1">SUM(OFFSET('Consumption Per Customer'!$A13,,MATCH('Consumption Change Winter'!I$1,'Consumption Per Customer'!$1:$1,0)-1,,-3))</f>
        <v>49.982270408163266</v>
      </c>
      <c r="K13" s="12">
        <f t="shared" ca="1" si="2"/>
        <v>2.0534394250497634E-3</v>
      </c>
      <c r="L13" s="13">
        <f t="shared" ca="1" si="3"/>
        <v>8.7669276159726053E-3</v>
      </c>
      <c r="M13" s="13">
        <f t="shared" ca="1" si="4"/>
        <v>-1.7909408511507879E-2</v>
      </c>
      <c r="N13" s="8">
        <f t="shared" ca="1" si="10"/>
        <v>-1.4922813884432728E-2</v>
      </c>
      <c r="O13" s="8">
        <f t="shared" ca="1" si="5"/>
        <v>-4.7315729076130242E-2</v>
      </c>
      <c r="P13" s="8">
        <f t="shared" ca="1" si="6"/>
        <v>0.25509911892695447</v>
      </c>
      <c r="Q13" s="8">
        <f t="shared" ca="1" si="7"/>
        <v>-0.13085991918508733</v>
      </c>
      <c r="R13" s="8">
        <f t="shared" ca="1" si="8"/>
        <v>3.6648315753227134E-2</v>
      </c>
      <c r="S13" s="8">
        <f t="shared" ca="1" si="9"/>
        <v>-4.6047406838695681E-2</v>
      </c>
    </row>
    <row r="14" spans="1:19" x14ac:dyDescent="0.25">
      <c r="A14" s="2" t="s">
        <v>8</v>
      </c>
      <c r="B14" t="s">
        <v>3</v>
      </c>
      <c r="C14" s="6">
        <f ca="1">SUM(OFFSET('Consumption Per Customer'!$A14,,MATCH('Consumption Change Winter'!C$1,'Consumption Per Customer'!$1:$1,0)-1,,-3))</f>
        <v>104.28689458689459</v>
      </c>
      <c r="D14" s="6">
        <f ca="1">SUM(OFFSET('Consumption Per Customer'!$A14,,MATCH('Consumption Change Winter'!D$1,'Consumption Per Customer'!$1:$1,0)-1,,-3))</f>
        <v>120.16666666666666</v>
      </c>
      <c r="E14" s="6">
        <f ca="1">SUM(OFFSET('Consumption Per Customer'!$A14,,MATCH('Consumption Change Winter'!E$1,'Consumption Per Customer'!$1:$1,0)-1,,-3))</f>
        <v>80.733367139959427</v>
      </c>
      <c r="F14" s="6">
        <f ca="1">SUM(OFFSET('Consumption Per Customer'!$A14,,MATCH('Consumption Change Winter'!F$1,'Consumption Per Customer'!$1:$1,0)-1,,-3))</f>
        <v>72.283358320839582</v>
      </c>
      <c r="G14" s="6">
        <f ca="1">SUM(OFFSET('Consumption Per Customer'!$A14,,MATCH('Consumption Change Winter'!G$1,'Consumption Per Customer'!$1:$1,0)-1,,-3))</f>
        <v>126.29230769230769</v>
      </c>
      <c r="H14" s="6">
        <f ca="1">SUM(OFFSET('Consumption Per Customer'!$A14,,MATCH('Consumption Change Winter'!H$1,'Consumption Per Customer'!$1:$1,0)-1,,-3))</f>
        <v>57.881481481481487</v>
      </c>
      <c r="I14" s="6">
        <f ca="1">SUM(OFFSET('Consumption Per Customer'!$A14,,MATCH('Consumption Change Winter'!I$1,'Consumption Per Customer'!$1:$1,0)-1,,-3))</f>
        <v>66.5625</v>
      </c>
      <c r="K14" s="12">
        <f t="shared" ca="1" si="2"/>
        <v>-7.2102549144694605E-2</v>
      </c>
      <c r="L14" s="13">
        <f t="shared" ca="1" si="3"/>
        <v>1.2487650615304916E-2</v>
      </c>
      <c r="M14" s="13">
        <f t="shared" ca="1" si="4"/>
        <v>-3.264285546480894E-2</v>
      </c>
      <c r="N14" s="8">
        <f t="shared" ca="1" si="10"/>
        <v>0.1522700636803469</v>
      </c>
      <c r="O14" s="8">
        <f t="shared" ca="1" si="5"/>
        <v>-0.32815505847467874</v>
      </c>
      <c r="P14" s="8">
        <f t="shared" ca="1" si="6"/>
        <v>-0.1046656310577373</v>
      </c>
      <c r="Q14" s="8">
        <f t="shared" ca="1" si="7"/>
        <v>0.74718373116730397</v>
      </c>
      <c r="R14" s="8">
        <f t="shared" ca="1" si="8"/>
        <v>-0.54168640561623871</v>
      </c>
      <c r="S14" s="8">
        <f t="shared" ca="1" si="9"/>
        <v>0.14997920399283338</v>
      </c>
    </row>
    <row r="15" spans="1:19" x14ac:dyDescent="0.25">
      <c r="A15" s="3" t="s">
        <v>8</v>
      </c>
      <c r="B15" t="s">
        <v>5</v>
      </c>
      <c r="C15" s="6">
        <f ca="1">SUM(OFFSET('Consumption Per Customer'!$A15,,MATCH('Consumption Change Winter'!C$1,'Consumption Per Customer'!$1:$1,0)-1,,-3))</f>
        <v>12.096581196581198</v>
      </c>
      <c r="D15" s="6">
        <f ca="1">SUM(OFFSET('Consumption Per Customer'!$A15,,MATCH('Consumption Change Winter'!D$1,'Consumption Per Customer'!$1:$1,0)-1,,-3))</f>
        <v>0</v>
      </c>
      <c r="E15" s="6">
        <f ca="1">SUM(OFFSET('Consumption Per Customer'!$A15,,MATCH('Consumption Change Winter'!E$1,'Consumption Per Customer'!$1:$1,0)-1,,-3))</f>
        <v>0</v>
      </c>
      <c r="F15" s="6">
        <f ca="1">SUM(OFFSET('Consumption Per Customer'!$A15,,MATCH('Consumption Change Winter'!F$1,'Consumption Per Customer'!$1:$1,0)-1,,-3))</f>
        <v>0</v>
      </c>
      <c r="G15" s="6">
        <f ca="1">SUM(OFFSET('Consumption Per Customer'!$A15,,MATCH('Consumption Change Winter'!G$1,'Consumption Per Customer'!$1:$1,0)-1,,-3))</f>
        <v>0</v>
      </c>
      <c r="H15" s="6">
        <f ca="1">SUM(OFFSET('Consumption Per Customer'!$A15,,MATCH('Consumption Change Winter'!H$1,'Consumption Per Customer'!$1:$1,0)-1,,-3))</f>
        <v>0</v>
      </c>
      <c r="I15" s="6">
        <f ca="1">SUM(OFFSET('Consumption Per Customer'!$A15,,MATCH('Consumption Change Winter'!I$1,'Consumption Per Customer'!$1:$1,0)-1,,-3))</f>
        <v>0</v>
      </c>
      <c r="K15" s="12">
        <f t="shared" ca="1" si="2"/>
        <v>-1</v>
      </c>
      <c r="L15" s="13">
        <f t="shared" ca="1" si="3"/>
        <v>-1</v>
      </c>
      <c r="M15" s="13">
        <f t="shared" ca="1" si="4"/>
        <v>-1</v>
      </c>
      <c r="N15" s="8">
        <f t="shared" ca="1" si="10"/>
        <v>-1</v>
      </c>
      <c r="O15" s="8" t="b">
        <f t="shared" ca="1" si="5"/>
        <v>0</v>
      </c>
      <c r="P15" s="8" t="b">
        <f t="shared" ca="1" si="6"/>
        <v>0</v>
      </c>
      <c r="Q15" s="8" t="b">
        <f t="shared" ca="1" si="7"/>
        <v>0</v>
      </c>
      <c r="R15" s="8" t="b">
        <f t="shared" ca="1" si="8"/>
        <v>0</v>
      </c>
      <c r="S15" s="8" t="b">
        <f t="shared" ca="1" si="9"/>
        <v>0</v>
      </c>
    </row>
    <row r="16" spans="1:19" x14ac:dyDescent="0.25">
      <c r="A16" s="2" t="s">
        <v>9</v>
      </c>
      <c r="B16" t="s">
        <v>5</v>
      </c>
      <c r="C16" s="6">
        <f ca="1">SUM(OFFSET('Consumption Per Customer'!$A16,,MATCH('Consumption Change Winter'!C$1,'Consumption Per Customer'!$1:$1,0)-1,,-3))</f>
        <v>10.756372414213686</v>
      </c>
      <c r="D16" s="6">
        <f ca="1">SUM(OFFSET('Consumption Per Customer'!$A16,,MATCH('Consumption Change Winter'!D$1,'Consumption Per Customer'!$1:$1,0)-1,,-3))</f>
        <v>10.209507607647936</v>
      </c>
      <c r="E16" s="6">
        <f ca="1">SUM(OFFSET('Consumption Per Customer'!$A16,,MATCH('Consumption Change Winter'!E$1,'Consumption Per Customer'!$1:$1,0)-1,,-3))</f>
        <v>9.6457309419895481</v>
      </c>
      <c r="F16" s="6">
        <f ca="1">SUM(OFFSET('Consumption Per Customer'!$A16,,MATCH('Consumption Change Winter'!F$1,'Consumption Per Customer'!$1:$1,0)-1,,-3))</f>
        <v>8.9296613078591136</v>
      </c>
      <c r="G16" s="6">
        <f ca="1">SUM(OFFSET('Consumption Per Customer'!$A16,,MATCH('Consumption Change Winter'!G$1,'Consumption Per Customer'!$1:$1,0)-1,,-3))</f>
        <v>8.7115972857714361</v>
      </c>
      <c r="H16" s="6">
        <f ca="1">SUM(OFFSET('Consumption Per Customer'!$A16,,MATCH('Consumption Change Winter'!H$1,'Consumption Per Customer'!$1:$1,0)-1,,-3))</f>
        <v>10.558062418222981</v>
      </c>
      <c r="I16" s="6">
        <f ca="1">SUM(OFFSET('Consumption Per Customer'!$A16,,MATCH('Consumption Change Winter'!I$1,'Consumption Per Customer'!$1:$1,0)-1,,-3))</f>
        <v>9.7363090355765003</v>
      </c>
      <c r="K16" s="12">
        <f t="shared" ca="1" si="2"/>
        <v>-1.6468923864658147E-2</v>
      </c>
      <c r="L16" s="13">
        <f t="shared" ca="1" si="3"/>
        <v>-1.1765983356415174E-2</v>
      </c>
      <c r="M16" s="13">
        <f t="shared" ca="1" si="4"/>
        <v>-5.1179723841388747E-2</v>
      </c>
      <c r="N16" s="8">
        <f t="shared" ca="1" si="10"/>
        <v>-5.0841007126446458E-2</v>
      </c>
      <c r="O16" s="8">
        <f t="shared" ca="1" si="5"/>
        <v>-5.522074984655112E-2</v>
      </c>
      <c r="P16" s="8">
        <f t="shared" ca="1" si="6"/>
        <v>-7.4236948805326719E-2</v>
      </c>
      <c r="Q16" s="8">
        <f t="shared" ca="1" si="7"/>
        <v>-2.442018958723069E-2</v>
      </c>
      <c r="R16" s="8">
        <f t="shared" ca="1" si="8"/>
        <v>0.21195483123024506</v>
      </c>
      <c r="S16" s="8">
        <f t="shared" ca="1" si="9"/>
        <v>-7.783183600318111E-2</v>
      </c>
    </row>
    <row r="17" spans="1:19" x14ac:dyDescent="0.25">
      <c r="A17" s="3" t="s">
        <v>9</v>
      </c>
      <c r="B17" t="s">
        <v>6</v>
      </c>
      <c r="C17" s="6">
        <f ca="1">SUM(OFFSET('Consumption Per Customer'!$A17,,MATCH('Consumption Change Winter'!C$1,'Consumption Per Customer'!$1:$1,0)-1,,-3))</f>
        <v>9.4525335807328421</v>
      </c>
      <c r="D17" s="6">
        <f ca="1">SUM(OFFSET('Consumption Per Customer'!$A17,,MATCH('Consumption Change Winter'!D$1,'Consumption Per Customer'!$1:$1,0)-1,,-3))</f>
        <v>9.9261393099021333</v>
      </c>
      <c r="E17" s="6">
        <f ca="1">SUM(OFFSET('Consumption Per Customer'!$A17,,MATCH('Consumption Change Winter'!E$1,'Consumption Per Customer'!$1:$1,0)-1,,-3))</f>
        <v>10.251091060628124</v>
      </c>
      <c r="F17" s="6">
        <f ca="1">SUM(OFFSET('Consumption Per Customer'!$A17,,MATCH('Consumption Change Winter'!F$1,'Consumption Per Customer'!$1:$1,0)-1,,-3))</f>
        <v>9.9447537903113208</v>
      </c>
      <c r="G17" s="6">
        <f ca="1">SUM(OFFSET('Consumption Per Customer'!$A17,,MATCH('Consumption Change Winter'!G$1,'Consumption Per Customer'!$1:$1,0)-1,,-3))</f>
        <v>10.825095366588227</v>
      </c>
      <c r="H17" s="6">
        <f ca="1">SUM(OFFSET('Consumption Per Customer'!$A17,,MATCH('Consumption Change Winter'!H$1,'Consumption Per Customer'!$1:$1,0)-1,,-3))</f>
        <v>11.824386904019935</v>
      </c>
      <c r="I17" s="6">
        <f ca="1">SUM(OFFSET('Consumption Per Customer'!$A17,,MATCH('Consumption Change Winter'!I$1,'Consumption Per Customer'!$1:$1,0)-1,,-3))</f>
        <v>9.4451822746280492</v>
      </c>
      <c r="K17" s="12">
        <f t="shared" ca="1" si="2"/>
        <v>-1.2965993591684821E-4</v>
      </c>
      <c r="L17" s="13">
        <f t="shared" ca="1" si="3"/>
        <v>5.4302006860607417E-3</v>
      </c>
      <c r="M17" s="13">
        <f t="shared" ca="1" si="4"/>
        <v>3.5370095211203878E-2</v>
      </c>
      <c r="N17" s="8">
        <f t="shared" ca="1" si="10"/>
        <v>5.0103575419678359E-2</v>
      </c>
      <c r="O17" s="8">
        <f t="shared" ca="1" si="5"/>
        <v>3.2736972611479009E-2</v>
      </c>
      <c r="P17" s="8">
        <f t="shared" ca="1" si="6"/>
        <v>-2.9883382022950489E-2</v>
      </c>
      <c r="Q17" s="8">
        <f t="shared" ca="1" si="7"/>
        <v>8.8523214836608632E-2</v>
      </c>
      <c r="R17" s="8">
        <f t="shared" ca="1" si="8"/>
        <v>9.2312492739420327E-2</v>
      </c>
      <c r="S17" s="8">
        <f t="shared" ca="1" si="9"/>
        <v>-0.20121166946787139</v>
      </c>
    </row>
    <row r="18" spans="1:19" x14ac:dyDescent="0.25">
      <c r="A18" s="2" t="s">
        <v>10</v>
      </c>
      <c r="B18" t="s">
        <v>1</v>
      </c>
      <c r="C18" s="6">
        <f ca="1">SUM(OFFSET('Consumption Per Customer'!$A18,,MATCH('Consumption Change Winter'!C$1,'Consumption Per Customer'!$1:$1,0)-1,,-3))</f>
        <v>58.093318406382259</v>
      </c>
      <c r="D18" s="6">
        <f ca="1">SUM(OFFSET('Consumption Per Customer'!$A18,,MATCH('Consumption Change Winter'!D$1,'Consumption Per Customer'!$1:$1,0)-1,,-3))</f>
        <v>49.496168538225717</v>
      </c>
      <c r="E18" s="6">
        <f ca="1">SUM(OFFSET('Consumption Per Customer'!$A18,,MATCH('Consumption Change Winter'!E$1,'Consumption Per Customer'!$1:$1,0)-1,,-3))</f>
        <v>55.581462714588767</v>
      </c>
      <c r="F18" s="6">
        <f ca="1">SUM(OFFSET('Consumption Per Customer'!$A18,,MATCH('Consumption Change Winter'!F$1,'Consumption Per Customer'!$1:$1,0)-1,,-3))</f>
        <v>49.25752788274896</v>
      </c>
      <c r="G18" s="6">
        <f ca="1">SUM(OFFSET('Consumption Per Customer'!$A18,,MATCH('Consumption Change Winter'!G$1,'Consumption Per Customer'!$1:$1,0)-1,,-3))</f>
        <v>44.303140423889346</v>
      </c>
      <c r="H18" s="6">
        <f ca="1">SUM(OFFSET('Consumption Per Customer'!$A18,,MATCH('Consumption Change Winter'!H$1,'Consumption Per Customer'!$1:$1,0)-1,,-3))</f>
        <v>51.655782747451838</v>
      </c>
      <c r="I18" s="6">
        <f ca="1">SUM(OFFSET('Consumption Per Customer'!$A18,,MATCH('Consumption Change Winter'!I$1,'Consumption Per Customer'!$1:$1,0)-1,,-3))</f>
        <v>44.346348119229262</v>
      </c>
      <c r="K18" s="12">
        <f t="shared" ca="1" si="2"/>
        <v>-4.4005751434587737E-2</v>
      </c>
      <c r="L18" s="13">
        <f t="shared" ca="1" si="3"/>
        <v>-3.5823932413328652E-2</v>
      </c>
      <c r="M18" s="13">
        <f t="shared" ca="1" si="4"/>
        <v>-5.8229269859640886E-2</v>
      </c>
      <c r="N18" s="8">
        <f t="shared" ca="1" si="10"/>
        <v>-0.14798861734866986</v>
      </c>
      <c r="O18" s="8">
        <f t="shared" ca="1" si="5"/>
        <v>0.1229447522117475</v>
      </c>
      <c r="P18" s="8">
        <f t="shared" ca="1" si="6"/>
        <v>-0.11377776911545601</v>
      </c>
      <c r="Q18" s="8">
        <f t="shared" ca="1" si="7"/>
        <v>-0.10058132577527801</v>
      </c>
      <c r="R18" s="8">
        <f t="shared" ca="1" si="8"/>
        <v>0.16596210230726149</v>
      </c>
      <c r="S18" s="8">
        <f t="shared" ca="1" si="9"/>
        <v>-0.14150273675957703</v>
      </c>
    </row>
    <row r="19" spans="1:19" x14ac:dyDescent="0.25">
      <c r="A19" s="2" t="s">
        <v>10</v>
      </c>
      <c r="B19" t="s">
        <v>2</v>
      </c>
      <c r="C19" s="6">
        <f ca="1">SUM(OFFSET('Consumption Per Customer'!$A19,,MATCH('Consumption Change Winter'!C$1,'Consumption Per Customer'!$1:$1,0)-1,,-3))</f>
        <v>102.43515816448405</v>
      </c>
      <c r="D19" s="6">
        <f ca="1">SUM(OFFSET('Consumption Per Customer'!$A19,,MATCH('Consumption Change Winter'!D$1,'Consumption Per Customer'!$1:$1,0)-1,,-3))</f>
        <v>132.0489367221852</v>
      </c>
      <c r="E19" s="6">
        <f ca="1">SUM(OFFSET('Consumption Per Customer'!$A19,,MATCH('Consumption Change Winter'!E$1,'Consumption Per Customer'!$1:$1,0)-1,,-3))</f>
        <v>133.66886543621268</v>
      </c>
      <c r="F19" s="6">
        <f ca="1">SUM(OFFSET('Consumption Per Customer'!$A19,,MATCH('Consumption Change Winter'!F$1,'Consumption Per Customer'!$1:$1,0)-1,,-3))</f>
        <v>102.55717800660403</v>
      </c>
      <c r="G19" s="6">
        <f ca="1">SUM(OFFSET('Consumption Per Customer'!$A19,,MATCH('Consumption Change Winter'!G$1,'Consumption Per Customer'!$1:$1,0)-1,,-3))</f>
        <v>84.327442422848094</v>
      </c>
      <c r="H19" s="6">
        <f ca="1">SUM(OFFSET('Consumption Per Customer'!$A19,,MATCH('Consumption Change Winter'!H$1,'Consumption Per Customer'!$1:$1,0)-1,,-3))</f>
        <v>120.18772653023998</v>
      </c>
      <c r="I19" s="6">
        <f ca="1">SUM(OFFSET('Consumption Per Customer'!$A19,,MATCH('Consumption Change Winter'!I$1,'Consumption Per Customer'!$1:$1,0)-1,,-3))</f>
        <v>74.874687856856539</v>
      </c>
      <c r="K19" s="12">
        <f t="shared" ca="1" si="2"/>
        <v>-5.0894848980336804E-2</v>
      </c>
      <c r="L19" s="13">
        <f t="shared" ca="1" si="3"/>
        <v>-1.0151135179809256E-2</v>
      </c>
      <c r="M19" s="13">
        <f t="shared" ca="1" si="4"/>
        <v>-2.728460604966737E-2</v>
      </c>
      <c r="N19" s="8">
        <f t="shared" ca="1" si="10"/>
        <v>0.28909779697073512</v>
      </c>
      <c r="O19" s="8">
        <f t="shared" ca="1" si="5"/>
        <v>1.2267639211935633E-2</v>
      </c>
      <c r="P19" s="8">
        <f t="shared" ca="1" si="6"/>
        <v>-0.23275193761897583</v>
      </c>
      <c r="Q19" s="8">
        <f t="shared" ca="1" si="7"/>
        <v>-0.1777519227623644</v>
      </c>
      <c r="R19" s="8">
        <f t="shared" ca="1" si="8"/>
        <v>0.42525046505709896</v>
      </c>
      <c r="S19" s="8">
        <f t="shared" ca="1" si="9"/>
        <v>-0.37701885193728502</v>
      </c>
    </row>
    <row r="20" spans="1:19" x14ac:dyDescent="0.25">
      <c r="A20" s="2" t="s">
        <v>10</v>
      </c>
      <c r="B20" t="s">
        <v>3</v>
      </c>
      <c r="C20" s="6">
        <f ca="1">SUM(OFFSET('Consumption Per Customer'!$A20,,MATCH('Consumption Change Winter'!C$1,'Consumption Per Customer'!$1:$1,0)-1,,-3))</f>
        <v>238.77984328794821</v>
      </c>
      <c r="D20" s="6">
        <f ca="1">SUM(OFFSET('Consumption Per Customer'!$A20,,MATCH('Consumption Change Winter'!D$1,'Consumption Per Customer'!$1:$1,0)-1,,-3))</f>
        <v>154.72590700072976</v>
      </c>
      <c r="E20" s="6">
        <f ca="1">SUM(OFFSET('Consumption Per Customer'!$A20,,MATCH('Consumption Change Winter'!E$1,'Consumption Per Customer'!$1:$1,0)-1,,-3))</f>
        <v>153.05561400675566</v>
      </c>
      <c r="F20" s="6">
        <f ca="1">SUM(OFFSET('Consumption Per Customer'!$A20,,MATCH('Consumption Change Winter'!F$1,'Consumption Per Customer'!$1:$1,0)-1,,-3))</f>
        <v>172.41460669498846</v>
      </c>
      <c r="G20" s="6">
        <f ca="1">SUM(OFFSET('Consumption Per Customer'!$A20,,MATCH('Consumption Change Winter'!G$1,'Consumption Per Customer'!$1:$1,0)-1,,-3))</f>
        <v>204.18506924326755</v>
      </c>
      <c r="H20" s="6">
        <f ca="1">SUM(OFFSET('Consumption Per Customer'!$A20,,MATCH('Consumption Change Winter'!H$1,'Consumption Per Customer'!$1:$1,0)-1,,-3))</f>
        <v>200.81483308195502</v>
      </c>
      <c r="I20" s="6">
        <f ca="1">SUM(OFFSET('Consumption Per Customer'!$A20,,MATCH('Consumption Change Winter'!I$1,'Consumption Per Customer'!$1:$1,0)-1,,-3))</f>
        <v>189.97851004097114</v>
      </c>
      <c r="K20" s="12">
        <f t="shared" ca="1" si="2"/>
        <v>-3.7388300523647278E-2</v>
      </c>
      <c r="L20" s="13">
        <f t="shared" ca="1" si="3"/>
        <v>-2.0420983309995516E-2</v>
      </c>
      <c r="M20" s="13">
        <f t="shared" ca="1" si="4"/>
        <v>1.1305164414302155E-2</v>
      </c>
      <c r="N20" s="8">
        <f t="shared" ca="1" si="10"/>
        <v>-0.35201437076854325</v>
      </c>
      <c r="O20" s="8">
        <f t="shared" ca="1" si="5"/>
        <v>-1.0795173389846258E-2</v>
      </c>
      <c r="P20" s="8">
        <f t="shared" ca="1" si="6"/>
        <v>0.12648338849810714</v>
      </c>
      <c r="Q20" s="8">
        <f t="shared" ca="1" si="7"/>
        <v>0.18426781325136155</v>
      </c>
      <c r="R20" s="8">
        <f t="shared" ca="1" si="8"/>
        <v>-1.6505791406800752E-2</v>
      </c>
      <c r="S20" s="8">
        <f t="shared" ca="1" si="9"/>
        <v>-5.3961766044251513E-2</v>
      </c>
    </row>
    <row r="21" spans="1:19" x14ac:dyDescent="0.25">
      <c r="A21" s="2" t="s">
        <v>10</v>
      </c>
      <c r="B21" t="s">
        <v>4</v>
      </c>
      <c r="C21" s="6">
        <f ca="1">SUM(OFFSET('Consumption Per Customer'!$A21,,MATCH('Consumption Change Winter'!C$1,'Consumption Per Customer'!$1:$1,0)-1,,-3))</f>
        <v>316.80379990379987</v>
      </c>
      <c r="D21" s="6">
        <f ca="1">SUM(OFFSET('Consumption Per Customer'!$A21,,MATCH('Consumption Change Winter'!D$1,'Consumption Per Customer'!$1:$1,0)-1,,-3))</f>
        <v>358.42453703703706</v>
      </c>
      <c r="E21" s="6">
        <f ca="1">SUM(OFFSET('Consumption Per Customer'!$A21,,MATCH('Consumption Change Winter'!E$1,'Consumption Per Customer'!$1:$1,0)-1,,-3))</f>
        <v>420.11053639846745</v>
      </c>
      <c r="F21" s="6">
        <f ca="1">SUM(OFFSET('Consumption Per Customer'!$A21,,MATCH('Consumption Change Winter'!F$1,'Consumption Per Customer'!$1:$1,0)-1,,-3))</f>
        <v>357.92292758946348</v>
      </c>
      <c r="G21" s="6">
        <f ca="1">SUM(OFFSET('Consumption Per Customer'!$A21,,MATCH('Consumption Change Winter'!G$1,'Consumption Per Customer'!$1:$1,0)-1,,-3))</f>
        <v>328.21741071428568</v>
      </c>
      <c r="H21" s="6">
        <f ca="1">SUM(OFFSET('Consumption Per Customer'!$A21,,MATCH('Consumption Change Winter'!H$1,'Consumption Per Customer'!$1:$1,0)-1,,-3))</f>
        <v>334.34636752136748</v>
      </c>
      <c r="I21" s="6">
        <f ca="1">SUM(OFFSET('Consumption Per Customer'!$A21,,MATCH('Consumption Change Winter'!I$1,'Consumption Per Customer'!$1:$1,0)-1,,-3))</f>
        <v>246.7236447096964</v>
      </c>
      <c r="K21" s="12">
        <f t="shared" ca="1" si="2"/>
        <v>-4.0812747679980665E-2</v>
      </c>
      <c r="L21" s="13">
        <f t="shared" ca="1" si="3"/>
        <v>-2.8489833925481361E-2</v>
      </c>
      <c r="M21" s="13">
        <f t="shared" ca="1" si="4"/>
        <v>-2.0242617208889646E-2</v>
      </c>
      <c r="N21" s="8">
        <f t="shared" ca="1" si="10"/>
        <v>0.13137701361497456</v>
      </c>
      <c r="O21" s="8">
        <f t="shared" ca="1" si="5"/>
        <v>0.17210317092508709</v>
      </c>
      <c r="P21" s="8">
        <f t="shared" ca="1" si="6"/>
        <v>-0.14802677729087022</v>
      </c>
      <c r="Q21" s="8">
        <f t="shared" ca="1" si="7"/>
        <v>-8.2994171609061973E-2</v>
      </c>
      <c r="R21" s="8">
        <f t="shared" ca="1" si="8"/>
        <v>1.8673466449399045E-2</v>
      </c>
      <c r="S21" s="8">
        <f t="shared" ca="1" si="9"/>
        <v>-0.26207170564241666</v>
      </c>
    </row>
    <row r="22" spans="1:19" x14ac:dyDescent="0.25">
      <c r="A22" s="2" t="s">
        <v>10</v>
      </c>
      <c r="B22" t="s">
        <v>5</v>
      </c>
      <c r="C22" s="6">
        <f ca="1">SUM(OFFSET('Consumption Per Customer'!$A22,,MATCH('Consumption Change Winter'!C$1,'Consumption Per Customer'!$1:$1,0)-1,,-3))</f>
        <v>5.5322660098522167</v>
      </c>
      <c r="D22" s="6">
        <f ca="1">SUM(OFFSET('Consumption Per Customer'!$A22,,MATCH('Consumption Change Winter'!D$1,'Consumption Per Customer'!$1:$1,0)-1,,-3))</f>
        <v>1.4821428571428572</v>
      </c>
      <c r="E22" s="6">
        <f ca="1">SUM(OFFSET('Consumption Per Customer'!$A22,,MATCH('Consumption Change Winter'!E$1,'Consumption Per Customer'!$1:$1,0)-1,,-3))</f>
        <v>0</v>
      </c>
      <c r="F22" s="6">
        <f ca="1">SUM(OFFSET('Consumption Per Customer'!$A22,,MATCH('Consumption Change Winter'!F$1,'Consumption Per Customer'!$1:$1,0)-1,,-3))</f>
        <v>0</v>
      </c>
      <c r="G22" s="6">
        <f ca="1">SUM(OFFSET('Consumption Per Customer'!$A22,,MATCH('Consumption Change Winter'!G$1,'Consumption Per Customer'!$1:$1,0)-1,,-3))</f>
        <v>0</v>
      </c>
      <c r="H22" s="6">
        <f ca="1">SUM(OFFSET('Consumption Per Customer'!$A22,,MATCH('Consumption Change Winter'!H$1,'Consumption Per Customer'!$1:$1,0)-1,,-3))</f>
        <v>1.4993279569892475</v>
      </c>
      <c r="I22" s="6">
        <f ca="1">SUM(OFFSET('Consumption Per Customer'!$A22,,MATCH('Consumption Change Winter'!I$1,'Consumption Per Customer'!$1:$1,0)-1,,-3))</f>
        <v>1.5218894009216588</v>
      </c>
      <c r="K22" s="12">
        <f t="shared" ca="1" si="2"/>
        <v>-0.19354524606100243</v>
      </c>
      <c r="L22" s="13">
        <f t="shared" ca="1" si="3"/>
        <v>-0.57234782528111827</v>
      </c>
      <c r="M22" s="13">
        <f t="shared" ca="1" si="4"/>
        <v>-0.73209118026802011</v>
      </c>
      <c r="N22" s="8">
        <f t="shared" ca="1" si="10"/>
        <v>-0.73209118026802011</v>
      </c>
      <c r="O22" s="8">
        <f t="shared" ca="1" si="5"/>
        <v>-1</v>
      </c>
      <c r="P22" s="8" t="b">
        <f t="shared" ca="1" si="6"/>
        <v>0</v>
      </c>
      <c r="Q22" s="8" t="b">
        <f t="shared" ca="1" si="7"/>
        <v>0</v>
      </c>
      <c r="R22" s="8" t="b">
        <f t="shared" ca="1" si="8"/>
        <v>0</v>
      </c>
      <c r="S22" s="8">
        <f t="shared" ca="1" si="9"/>
        <v>1.5047704424665298E-2</v>
      </c>
    </row>
    <row r="23" spans="1:19" x14ac:dyDescent="0.25">
      <c r="A23" s="2" t="s">
        <v>10</v>
      </c>
      <c r="B23" t="s">
        <v>11</v>
      </c>
      <c r="C23" s="6">
        <f ca="1">SUM(OFFSET('Consumption Per Customer'!$A23,,MATCH('Consumption Change Winter'!C$1,'Consumption Per Customer'!$1:$1,0)-1,,-3))</f>
        <v>368.73650793650791</v>
      </c>
      <c r="D23" s="6">
        <f ca="1">SUM(OFFSET('Consumption Per Customer'!$A23,,MATCH('Consumption Change Winter'!D$1,'Consumption Per Customer'!$1:$1,0)-1,,-3))</f>
        <v>394.13571428571424</v>
      </c>
      <c r="E23" s="6">
        <f ca="1">SUM(OFFSET('Consumption Per Customer'!$A23,,MATCH('Consumption Change Winter'!E$1,'Consumption Per Customer'!$1:$1,0)-1,,-3))</f>
        <v>286.85000000000002</v>
      </c>
      <c r="F23" s="6">
        <f ca="1">SUM(OFFSET('Consumption Per Customer'!$A23,,MATCH('Consumption Change Winter'!F$1,'Consumption Per Customer'!$1:$1,0)-1,,-3))</f>
        <v>338.4</v>
      </c>
      <c r="G23" s="6">
        <f ca="1">SUM(OFFSET('Consumption Per Customer'!$A23,,MATCH('Consumption Change Winter'!G$1,'Consumption Per Customer'!$1:$1,0)-1,,-3))</f>
        <v>292.45624999999995</v>
      </c>
      <c r="H23" s="6">
        <f ca="1">SUM(OFFSET('Consumption Per Customer'!$A23,,MATCH('Consumption Change Winter'!H$1,'Consumption Per Customer'!$1:$1,0)-1,,-3))</f>
        <v>373.25250000000005</v>
      </c>
      <c r="I23" s="6">
        <f ca="1">SUM(OFFSET('Consumption Per Customer'!$A23,,MATCH('Consumption Change Winter'!I$1,'Consumption Per Customer'!$1:$1,0)-1,,-3))</f>
        <v>346.5299333333333</v>
      </c>
      <c r="K23" s="12">
        <f t="shared" ca="1" si="2"/>
        <v>-1.0298786507598634E-2</v>
      </c>
      <c r="L23" s="13">
        <f t="shared" ca="1" si="3"/>
        <v>7.5489664618481793E-3</v>
      </c>
      <c r="M23" s="13">
        <f t="shared" ca="1" si="4"/>
        <v>1.0307746615638186E-2</v>
      </c>
      <c r="N23" s="8">
        <f t="shared" ca="1" si="10"/>
        <v>6.888172394793024E-2</v>
      </c>
      <c r="O23" s="8">
        <f t="shared" ca="1" si="5"/>
        <v>-0.27220500552746507</v>
      </c>
      <c r="P23" s="8">
        <f t="shared" ca="1" si="6"/>
        <v>0.17971065016559162</v>
      </c>
      <c r="Q23" s="8">
        <f t="shared" ca="1" si="7"/>
        <v>-0.13576758274231682</v>
      </c>
      <c r="R23" s="8">
        <f t="shared" ca="1" si="8"/>
        <v>0.27626781783600141</v>
      </c>
      <c r="S23" s="8">
        <f t="shared" ca="1" si="9"/>
        <v>-7.1593804908652303E-2</v>
      </c>
    </row>
    <row r="24" spans="1:19" x14ac:dyDescent="0.25">
      <c r="A24" s="2" t="s">
        <v>10</v>
      </c>
      <c r="B24" t="s">
        <v>6</v>
      </c>
      <c r="C24" s="6">
        <f ca="1">SUM(OFFSET('Consumption Per Customer'!$A24,,MATCH('Consumption Change Winter'!C$1,'Consumption Per Customer'!$1:$1,0)-1,,-3))</f>
        <v>11.971805745944378</v>
      </c>
      <c r="D24" s="6">
        <f ca="1">SUM(OFFSET('Consumption Per Customer'!$A24,,MATCH('Consumption Change Winter'!D$1,'Consumption Per Customer'!$1:$1,0)-1,,-3))</f>
        <v>12.323320851395074</v>
      </c>
      <c r="E24" s="6">
        <f ca="1">SUM(OFFSET('Consumption Per Customer'!$A24,,MATCH('Consumption Change Winter'!E$1,'Consumption Per Customer'!$1:$1,0)-1,,-3))</f>
        <v>12.053297714766973</v>
      </c>
      <c r="F24" s="6">
        <f ca="1">SUM(OFFSET('Consumption Per Customer'!$A24,,MATCH('Consumption Change Winter'!F$1,'Consumption Per Customer'!$1:$1,0)-1,,-3))</f>
        <v>11.375206444322236</v>
      </c>
      <c r="G24" s="6">
        <f ca="1">SUM(OFFSET('Consumption Per Customer'!$A24,,MATCH('Consumption Change Winter'!G$1,'Consumption Per Customer'!$1:$1,0)-1,,-3))</f>
        <v>11.400469829304569</v>
      </c>
      <c r="H24" s="6">
        <f ca="1">SUM(OFFSET('Consumption Per Customer'!$A24,,MATCH('Consumption Change Winter'!H$1,'Consumption Per Customer'!$1:$1,0)-1,,-3))</f>
        <v>12.453569654364998</v>
      </c>
      <c r="I24" s="6">
        <f ca="1">SUM(OFFSET('Consumption Per Customer'!$A24,,MATCH('Consumption Change Winter'!I$1,'Consumption Per Customer'!$1:$1,0)-1,,-3))</f>
        <v>11.269698737470819</v>
      </c>
      <c r="K24" s="12">
        <f t="shared" ca="1" si="2"/>
        <v>-1.0022233948222548E-2</v>
      </c>
      <c r="L24" s="13">
        <f t="shared" ca="1" si="3"/>
        <v>-8.2126454354046561E-3</v>
      </c>
      <c r="M24" s="13">
        <f t="shared" ca="1" si="4"/>
        <v>-1.1646616524263853E-2</v>
      </c>
      <c r="N24" s="8">
        <f t="shared" ca="1" si="10"/>
        <v>2.9361911887834991E-2</v>
      </c>
      <c r="O24" s="8">
        <f t="shared" ca="1" si="5"/>
        <v>-2.1911556136877897E-2</v>
      </c>
      <c r="P24" s="8">
        <f t="shared" ca="1" si="6"/>
        <v>-5.6257738462228479E-2</v>
      </c>
      <c r="Q24" s="8">
        <f t="shared" ca="1" si="7"/>
        <v>2.2209166142159731E-3</v>
      </c>
      <c r="R24" s="8">
        <f t="shared" ca="1" si="8"/>
        <v>9.2373370644205144E-2</v>
      </c>
      <c r="S24" s="8">
        <f t="shared" ca="1" si="9"/>
        <v>-9.5062777159577672E-2</v>
      </c>
    </row>
    <row r="25" spans="1:19" x14ac:dyDescent="0.25">
      <c r="A25" s="3" t="s">
        <v>10</v>
      </c>
      <c r="B25" t="s">
        <v>12</v>
      </c>
      <c r="C25" s="6">
        <f ca="1">SUM(OFFSET('Consumption Per Customer'!$A25,,MATCH('Consumption Change Winter'!C$1,'Consumption Per Customer'!$1:$1,0)-1,,-3))</f>
        <v>144.46946725050174</v>
      </c>
      <c r="D25" s="6">
        <f ca="1">SUM(OFFSET('Consumption Per Customer'!$A25,,MATCH('Consumption Change Winter'!D$1,'Consumption Per Customer'!$1:$1,0)-1,,-3))</f>
        <v>185.2983655394525</v>
      </c>
      <c r="E25" s="6">
        <f ca="1">SUM(OFFSET('Consumption Per Customer'!$A25,,MATCH('Consumption Change Winter'!E$1,'Consumption Per Customer'!$1:$1,0)-1,,-3))</f>
        <v>175.34285714285716</v>
      </c>
      <c r="F25" s="6">
        <f ca="1">SUM(OFFSET('Consumption Per Customer'!$A25,,MATCH('Consumption Change Winter'!F$1,'Consumption Per Customer'!$1:$1,0)-1,,-3))</f>
        <v>183.7969348659004</v>
      </c>
      <c r="G25" s="6">
        <f ca="1">SUM(OFFSET('Consumption Per Customer'!$A25,,MATCH('Consumption Change Winter'!G$1,'Consumption Per Customer'!$1:$1,0)-1,,-3))</f>
        <v>201.59910394265233</v>
      </c>
      <c r="H25" s="6">
        <f ca="1">SUM(OFFSET('Consumption Per Customer'!$A25,,MATCH('Consumption Change Winter'!H$1,'Consumption Per Customer'!$1:$1,0)-1,,-3))</f>
        <v>166.41290322580645</v>
      </c>
      <c r="I25" s="6">
        <f ca="1">SUM(OFFSET('Consumption Per Customer'!$A25,,MATCH('Consumption Change Winter'!I$1,'Consumption Per Customer'!$1:$1,0)-1,,-3))</f>
        <v>221.7827359617682</v>
      </c>
      <c r="K25" s="12">
        <f t="shared" ca="1" si="2"/>
        <v>7.40519243910851E-2</v>
      </c>
      <c r="L25" s="13">
        <f t="shared" ca="1" si="3"/>
        <v>8.8691366628942767E-2</v>
      </c>
      <c r="M25" s="13">
        <f t="shared" ca="1" si="4"/>
        <v>9.348952583581488E-2</v>
      </c>
      <c r="N25" s="8">
        <f t="shared" ca="1" si="10"/>
        <v>0.2826126451906672</v>
      </c>
      <c r="O25" s="8">
        <f t="shared" ca="1" si="5"/>
        <v>-5.3726908856493338E-2</v>
      </c>
      <c r="P25" s="8">
        <f t="shared" ca="1" si="6"/>
        <v>4.8214554392457698E-2</v>
      </c>
      <c r="Q25" s="8">
        <f t="shared" ca="1" si="7"/>
        <v>9.6857812616627958E-2</v>
      </c>
      <c r="R25" s="8">
        <f t="shared" ca="1" si="8"/>
        <v>-0.1745355015409944</v>
      </c>
      <c r="S25" s="8">
        <f t="shared" ca="1" si="9"/>
        <v>0.33272559797139145</v>
      </c>
    </row>
    <row r="26" spans="1:19" x14ac:dyDescent="0.25">
      <c r="A26" s="2" t="s">
        <v>13</v>
      </c>
      <c r="B26" t="s">
        <v>1</v>
      </c>
      <c r="C26" s="6">
        <f ca="1">SUM(OFFSET('Consumption Per Customer'!$A26,,MATCH('Consumption Change Winter'!C$1,'Consumption Per Customer'!$1:$1,0)-1,,-3))</f>
        <v>37.39823171889838</v>
      </c>
      <c r="D26" s="6">
        <f ca="1">SUM(OFFSET('Consumption Per Customer'!$A26,,MATCH('Consumption Change Winter'!D$1,'Consumption Per Customer'!$1:$1,0)-1,,-3))</f>
        <v>24.965853395061728</v>
      </c>
      <c r="E26" s="6">
        <f ca="1">SUM(OFFSET('Consumption Per Customer'!$A26,,MATCH('Consumption Change Winter'!E$1,'Consumption Per Customer'!$1:$1,0)-1,,-3))</f>
        <v>28.194225506294476</v>
      </c>
      <c r="F26" s="6">
        <f ca="1">SUM(OFFSET('Consumption Per Customer'!$A26,,MATCH('Consumption Change Winter'!F$1,'Consumption Per Customer'!$1:$1,0)-1,,-3))</f>
        <v>41.519582605010861</v>
      </c>
      <c r="G26" s="6">
        <f ca="1">SUM(OFFSET('Consumption Per Customer'!$A26,,MATCH('Consumption Change Winter'!G$1,'Consumption Per Customer'!$1:$1,0)-1,,-3))</f>
        <v>45.052567056599308</v>
      </c>
      <c r="H26" s="6">
        <f ca="1">SUM(OFFSET('Consumption Per Customer'!$A26,,MATCH('Consumption Change Winter'!H$1,'Consumption Per Customer'!$1:$1,0)-1,,-3))</f>
        <v>26.594627594627596</v>
      </c>
      <c r="I26" s="6">
        <f ca="1">SUM(OFFSET('Consumption Per Customer'!$A26,,MATCH('Consumption Change Winter'!I$1,'Consumption Per Customer'!$1:$1,0)-1,,-3))</f>
        <v>35.23597465209312</v>
      </c>
      <c r="K26" s="12">
        <f t="shared" ca="1" si="2"/>
        <v>-9.8768759552537722E-3</v>
      </c>
      <c r="L26" s="13">
        <f t="shared" ca="1" si="3"/>
        <v>4.4971481396440895E-2</v>
      </c>
      <c r="M26" s="13">
        <f t="shared" ca="1" si="4"/>
        <v>5.1724889111185612E-2</v>
      </c>
      <c r="N26" s="8">
        <f t="shared" ca="1" si="10"/>
        <v>-0.33243225020059497</v>
      </c>
      <c r="O26" s="8">
        <f t="shared" ca="1" si="5"/>
        <v>0.1293115064062389</v>
      </c>
      <c r="P26" s="8">
        <f t="shared" ca="1" si="6"/>
        <v>0.47262717309760616</v>
      </c>
      <c r="Q26" s="8">
        <f t="shared" ca="1" si="7"/>
        <v>8.5092003096439273E-2</v>
      </c>
      <c r="R26" s="8">
        <f t="shared" ca="1" si="8"/>
        <v>-0.40969784116370322</v>
      </c>
      <c r="S26" s="8">
        <f t="shared" ca="1" si="9"/>
        <v>0.32492829714265925</v>
      </c>
    </row>
    <row r="27" spans="1:19" x14ac:dyDescent="0.25">
      <c r="A27" s="2" t="s">
        <v>13</v>
      </c>
      <c r="B27" t="s">
        <v>2</v>
      </c>
      <c r="C27" s="6">
        <f ca="1">SUM(OFFSET('Consumption Per Customer'!$A27,,MATCH('Consumption Change Winter'!C$1,'Consumption Per Customer'!$1:$1,0)-1,,-3))</f>
        <v>127.72263014763013</v>
      </c>
      <c r="D27" s="6">
        <f ca="1">SUM(OFFSET('Consumption Per Customer'!$A27,,MATCH('Consumption Change Winter'!D$1,'Consumption Per Customer'!$1:$1,0)-1,,-3))</f>
        <v>172.67229702978179</v>
      </c>
      <c r="E27" s="6">
        <f ca="1">SUM(OFFSET('Consumption Per Customer'!$A27,,MATCH('Consumption Change Winter'!E$1,'Consumption Per Customer'!$1:$1,0)-1,,-3))</f>
        <v>160.23128633461045</v>
      </c>
      <c r="F27" s="6">
        <f ca="1">SUM(OFFSET('Consumption Per Customer'!$A27,,MATCH('Consumption Change Winter'!F$1,'Consumption Per Customer'!$1:$1,0)-1,,-3))</f>
        <v>111.48190841087396</v>
      </c>
      <c r="G27" s="6">
        <f ca="1">SUM(OFFSET('Consumption Per Customer'!$A27,,MATCH('Consumption Change Winter'!G$1,'Consumption Per Customer'!$1:$1,0)-1,,-3))</f>
        <v>47.585737906677828</v>
      </c>
      <c r="H27" s="6">
        <f ca="1">SUM(OFFSET('Consumption Per Customer'!$A27,,MATCH('Consumption Change Winter'!H$1,'Consumption Per Customer'!$1:$1,0)-1,,-3))</f>
        <v>10.685082118647635</v>
      </c>
      <c r="I27" s="6">
        <f ca="1">SUM(OFFSET('Consumption Per Customer'!$A27,,MATCH('Consumption Change Winter'!I$1,'Consumption Per Customer'!$1:$1,0)-1,,-3))</f>
        <v>229.19121176722385</v>
      </c>
      <c r="K27" s="12">
        <f t="shared" ca="1" si="2"/>
        <v>0.10235552873181475</v>
      </c>
      <c r="L27" s="13">
        <f t="shared" ca="1" si="3"/>
        <v>3.1794456009087306</v>
      </c>
      <c r="M27" s="13">
        <f t="shared" ca="1" si="4"/>
        <v>-0.14937864561414765</v>
      </c>
      <c r="N27" s="8">
        <f t="shared" ca="1" si="10"/>
        <v>0.35193189202411435</v>
      </c>
      <c r="O27" s="8">
        <f t="shared" ca="1" si="5"/>
        <v>-7.2049836071999218E-2</v>
      </c>
      <c r="P27" s="8">
        <f t="shared" ca="1" si="6"/>
        <v>-0.3042438155425734</v>
      </c>
      <c r="Q27" s="8">
        <f t="shared" ca="1" si="7"/>
        <v>-0.57315282286613323</v>
      </c>
      <c r="R27" s="8">
        <f t="shared" ca="1" si="8"/>
        <v>-0.77545620623552058</v>
      </c>
      <c r="S27" s="8">
        <f t="shared" ca="1" si="9"/>
        <v>20.449644394144496</v>
      </c>
    </row>
    <row r="28" spans="1:19" x14ac:dyDescent="0.25">
      <c r="A28" s="2" t="s">
        <v>13</v>
      </c>
      <c r="B28" t="s">
        <v>3</v>
      </c>
      <c r="C28" s="6">
        <f ca="1">SUM(OFFSET('Consumption Per Customer'!$A28,,MATCH('Consumption Change Winter'!C$1,'Consumption Per Customer'!$1:$1,0)-1,,-3))</f>
        <v>86.529661716635189</v>
      </c>
      <c r="D28" s="6">
        <f ca="1">SUM(OFFSET('Consumption Per Customer'!$A28,,MATCH('Consumption Change Winter'!D$1,'Consumption Per Customer'!$1:$1,0)-1,,-3))</f>
        <v>127.16143846676421</v>
      </c>
      <c r="E28" s="6">
        <f ca="1">SUM(OFFSET('Consumption Per Customer'!$A28,,MATCH('Consumption Change Winter'!E$1,'Consumption Per Customer'!$1:$1,0)-1,,-3))</f>
        <v>74.12799096740352</v>
      </c>
      <c r="F28" s="6">
        <f ca="1">SUM(OFFSET('Consumption Per Customer'!$A28,,MATCH('Consumption Change Winter'!F$1,'Consumption Per Customer'!$1:$1,0)-1,,-3))</f>
        <v>94.005086870232518</v>
      </c>
      <c r="G28" s="6">
        <f ca="1">SUM(OFFSET('Consumption Per Customer'!$A28,,MATCH('Consumption Change Winter'!G$1,'Consumption Per Customer'!$1:$1,0)-1,,-3))</f>
        <v>85.832513603549671</v>
      </c>
      <c r="H28" s="6">
        <f ca="1">SUM(OFFSET('Consumption Per Customer'!$A28,,MATCH('Consumption Change Winter'!H$1,'Consumption Per Customer'!$1:$1,0)-1,,-3))</f>
        <v>71.157750998628003</v>
      </c>
      <c r="I28" s="6">
        <f ca="1">SUM(OFFSET('Consumption Per Customer'!$A28,,MATCH('Consumption Change Winter'!I$1,'Consumption Per Customer'!$1:$1,0)-1,,-3))</f>
        <v>70.677017797909343</v>
      </c>
      <c r="K28" s="12">
        <f t="shared" ca="1" si="2"/>
        <v>-3.3165360661268406E-2</v>
      </c>
      <c r="L28" s="13">
        <f t="shared" ca="1" si="3"/>
        <v>9.3328139093280527E-3</v>
      </c>
      <c r="M28" s="13">
        <f t="shared" ca="1" si="4"/>
        <v>8.7060820210710377E-4</v>
      </c>
      <c r="N28" s="8">
        <f t="shared" ca="1" si="10"/>
        <v>0.46957050269292377</v>
      </c>
      <c r="O28" s="8">
        <f t="shared" ca="1" si="5"/>
        <v>-0.41705605204538387</v>
      </c>
      <c r="P28" s="8">
        <f t="shared" ca="1" si="6"/>
        <v>0.26814561737643205</v>
      </c>
      <c r="Q28" s="8">
        <f t="shared" ca="1" si="7"/>
        <v>-8.6937564112509302E-2</v>
      </c>
      <c r="R28" s="8">
        <f t="shared" ca="1" si="8"/>
        <v>-0.17096974082225624</v>
      </c>
      <c r="S28" s="8">
        <f t="shared" ca="1" si="9"/>
        <v>-6.7558796332380933E-3</v>
      </c>
    </row>
    <row r="29" spans="1:19" x14ac:dyDescent="0.25">
      <c r="A29" s="2" t="s">
        <v>13</v>
      </c>
      <c r="B29" t="s">
        <v>4</v>
      </c>
      <c r="C29" s="6">
        <f ca="1">SUM(OFFSET('Consumption Per Customer'!$A29,,MATCH('Consumption Change Winter'!C$1,'Consumption Per Customer'!$1:$1,0)-1,,-3))</f>
        <v>282.78374368686866</v>
      </c>
      <c r="D29" s="6">
        <f ca="1">SUM(OFFSET('Consumption Per Customer'!$A29,,MATCH('Consumption Change Winter'!D$1,'Consumption Per Customer'!$1:$1,0)-1,,-3))</f>
        <v>281.61782398635842</v>
      </c>
      <c r="E29" s="6">
        <f ca="1">SUM(OFFSET('Consumption Per Customer'!$A29,,MATCH('Consumption Change Winter'!E$1,'Consumption Per Customer'!$1:$1,0)-1,,-3))</f>
        <v>201.49107270571068</v>
      </c>
      <c r="F29" s="6">
        <f ca="1">SUM(OFFSET('Consumption Per Customer'!$A29,,MATCH('Consumption Change Winter'!F$1,'Consumption Per Customer'!$1:$1,0)-1,,-3))</f>
        <v>244.63145386904765</v>
      </c>
      <c r="G29" s="6">
        <f ca="1">SUM(OFFSET('Consumption Per Customer'!$A29,,MATCH('Consumption Change Winter'!G$1,'Consumption Per Customer'!$1:$1,0)-1,,-3))</f>
        <v>238.60819963282248</v>
      </c>
      <c r="H29" s="6">
        <f ca="1">SUM(OFFSET('Consumption Per Customer'!$A29,,MATCH('Consumption Change Winter'!H$1,'Consumption Per Customer'!$1:$1,0)-1,,-3))</f>
        <v>267.92587917350846</v>
      </c>
      <c r="I29" s="6">
        <f ca="1">SUM(OFFSET('Consumption Per Customer'!$A29,,MATCH('Consumption Change Winter'!I$1,'Consumption Per Customer'!$1:$1,0)-1,,-3))</f>
        <v>344.12587097069593</v>
      </c>
      <c r="K29" s="12">
        <f t="shared" ca="1" si="2"/>
        <v>3.3262054486598691E-2</v>
      </c>
      <c r="L29" s="13">
        <f t="shared" ca="1" si="3"/>
        <v>5.1352404535586559E-2</v>
      </c>
      <c r="M29" s="13">
        <f t="shared" ca="1" si="4"/>
        <v>7.7057613068644865E-2</v>
      </c>
      <c r="N29" s="8">
        <f t="shared" ca="1" si="10"/>
        <v>-4.123008222853497E-3</v>
      </c>
      <c r="O29" s="8">
        <f t="shared" ca="1" si="5"/>
        <v>-0.2845230111732171</v>
      </c>
      <c r="P29" s="8">
        <f t="shared" ca="1" si="6"/>
        <v>0.21410567021173188</v>
      </c>
      <c r="Q29" s="8">
        <f t="shared" ca="1" si="7"/>
        <v>-2.4621748924606557E-2</v>
      </c>
      <c r="R29" s="8">
        <f t="shared" ca="1" si="8"/>
        <v>0.12286953921030763</v>
      </c>
      <c r="S29" s="8">
        <f t="shared" ca="1" si="9"/>
        <v>0.28440698611215698</v>
      </c>
    </row>
    <row r="30" spans="1:19" x14ac:dyDescent="0.25">
      <c r="A30" s="2" t="s">
        <v>13</v>
      </c>
      <c r="B30" t="s">
        <v>11</v>
      </c>
      <c r="C30" s="6">
        <f ca="1">SUM(OFFSET('Consumption Per Customer'!$A30,,MATCH('Consumption Change Winter'!C$1,'Consumption Per Customer'!$1:$1,0)-1,,-3))</f>
        <v>37.995391705069125</v>
      </c>
      <c r="D30" s="6">
        <f ca="1">SUM(OFFSET('Consumption Per Customer'!$A30,,MATCH('Consumption Change Winter'!D$1,'Consumption Per Customer'!$1:$1,0)-1,,-3))</f>
        <v>21.55869565217391</v>
      </c>
      <c r="E30" s="6">
        <f ca="1">SUM(OFFSET('Consumption Per Customer'!$A30,,MATCH('Consumption Change Winter'!E$1,'Consumption Per Customer'!$1:$1,0)-1,,-3))</f>
        <v>28.904926108374383</v>
      </c>
      <c r="F30" s="6">
        <f ca="1">SUM(OFFSET('Consumption Per Customer'!$A30,,MATCH('Consumption Change Winter'!F$1,'Consumption Per Customer'!$1:$1,0)-1,,-3))</f>
        <v>42.430395913154534</v>
      </c>
      <c r="G30" s="6">
        <f ca="1">SUM(OFFSET('Consumption Per Customer'!$A30,,MATCH('Consumption Change Winter'!G$1,'Consumption Per Customer'!$1:$1,0)-1,,-3))</f>
        <v>44.495818399044211</v>
      </c>
      <c r="H30" s="6">
        <f ca="1">SUM(OFFSET('Consumption Per Customer'!$A30,,MATCH('Consumption Change Winter'!H$1,'Consumption Per Customer'!$1:$1,0)-1,,-3))</f>
        <v>37.258064516129032</v>
      </c>
      <c r="I30" s="6">
        <f ca="1">SUM(OFFSET('Consumption Per Customer'!$A30,,MATCH('Consumption Change Winter'!I$1,'Consumption Per Customer'!$1:$1,0)-1,,-3))</f>
        <v>63.90814814814815</v>
      </c>
      <c r="K30" s="12">
        <f t="shared" ca="1" si="2"/>
        <v>9.0529833925283354E-2</v>
      </c>
      <c r="L30" s="13">
        <f t="shared" ca="1" si="3"/>
        <v>0.16289790595770745</v>
      </c>
      <c r="M30" s="13">
        <f t="shared" ca="1" si="4"/>
        <v>0.17367522505354313</v>
      </c>
      <c r="N30" s="8">
        <f t="shared" ca="1" si="10"/>
        <v>-0.43259709441822458</v>
      </c>
      <c r="O30" s="8">
        <f t="shared" ca="1" si="5"/>
        <v>0.34075486637614372</v>
      </c>
      <c r="P30" s="8">
        <f t="shared" ca="1" si="6"/>
        <v>0.46792957553562231</v>
      </c>
      <c r="Q30" s="8">
        <f t="shared" ca="1" si="7"/>
        <v>4.8677898036047829E-2</v>
      </c>
      <c r="R30" s="8">
        <f t="shared" ca="1" si="8"/>
        <v>-0.16266143973364133</v>
      </c>
      <c r="S30" s="8">
        <f t="shared" ca="1" si="9"/>
        <v>0.71528362995029671</v>
      </c>
    </row>
    <row r="31" spans="1:19" x14ac:dyDescent="0.25">
      <c r="A31" s="3" t="s">
        <v>13</v>
      </c>
      <c r="B31" t="s">
        <v>6</v>
      </c>
      <c r="C31" s="6">
        <f ca="1">SUM(OFFSET('Consumption Per Customer'!$A31,,MATCH('Consumption Change Winter'!C$1,'Consumption Per Customer'!$1:$1,0)-1,,-3))</f>
        <v>33.309321675986027</v>
      </c>
      <c r="D31" s="6">
        <f ca="1">SUM(OFFSET('Consumption Per Customer'!$A31,,MATCH('Consumption Change Winter'!D$1,'Consumption Per Customer'!$1:$1,0)-1,,-3))</f>
        <v>32.822978288779652</v>
      </c>
      <c r="E31" s="6">
        <f ca="1">SUM(OFFSET('Consumption Per Customer'!$A31,,MATCH('Consumption Change Winter'!E$1,'Consumption Per Customer'!$1:$1,0)-1,,-3))</f>
        <v>32.613342141697579</v>
      </c>
      <c r="F31" s="6">
        <f ca="1">SUM(OFFSET('Consumption Per Customer'!$A31,,MATCH('Consumption Change Winter'!F$1,'Consumption Per Customer'!$1:$1,0)-1,,-3))</f>
        <v>29.700655152711519</v>
      </c>
      <c r="G31" s="6">
        <f ca="1">SUM(OFFSET('Consumption Per Customer'!$A31,,MATCH('Consumption Change Winter'!G$1,'Consumption Per Customer'!$1:$1,0)-1,,-3))</f>
        <v>44.612158307353056</v>
      </c>
      <c r="H31" s="6">
        <f ca="1">SUM(OFFSET('Consumption Per Customer'!$A31,,MATCH('Consumption Change Winter'!H$1,'Consumption Per Customer'!$1:$1,0)-1,,-3))</f>
        <v>47.092328137589078</v>
      </c>
      <c r="I31" s="6">
        <f ca="1">SUM(OFFSET('Consumption Per Customer'!$A31,,MATCH('Consumption Change Winter'!I$1,'Consumption Per Customer'!$1:$1,0)-1,,-3))</f>
        <v>30.874156831900752</v>
      </c>
      <c r="K31" s="12">
        <f t="shared" ca="1" si="2"/>
        <v>-1.2573254854212457E-2</v>
      </c>
      <c r="L31" s="13">
        <f t="shared" ca="1" si="3"/>
        <v>1.7160910473140389E-2</v>
      </c>
      <c r="M31" s="13">
        <f t="shared" ca="1" si="4"/>
        <v>-1.3675833071728233E-2</v>
      </c>
      <c r="N31" s="8">
        <f t="shared" ca="1" si="10"/>
        <v>-1.4600819312300728E-2</v>
      </c>
      <c r="O31" s="8">
        <f t="shared" ca="1" si="5"/>
        <v>-6.3868715762985806E-3</v>
      </c>
      <c r="P31" s="8">
        <f t="shared" ca="1" si="6"/>
        <v>-8.9309675050508353E-2</v>
      </c>
      <c r="Q31" s="8">
        <f t="shared" ca="1" si="7"/>
        <v>0.50205973834486928</v>
      </c>
      <c r="R31" s="8">
        <f t="shared" ca="1" si="8"/>
        <v>5.559403365219473E-2</v>
      </c>
      <c r="S31" s="8">
        <f t="shared" ca="1" si="9"/>
        <v>-0.34439094321911401</v>
      </c>
    </row>
    <row r="32" spans="1:19" x14ac:dyDescent="0.25">
      <c r="A32" s="2" t="s">
        <v>14</v>
      </c>
      <c r="B32" t="s">
        <v>1</v>
      </c>
      <c r="C32" s="6">
        <f ca="1">SUM(OFFSET('Consumption Per Customer'!$A32,,MATCH('Consumption Change Winter'!C$1,'Consumption Per Customer'!$1:$1,0)-1,,-3))</f>
        <v>7.3761904761904766</v>
      </c>
      <c r="D32" s="6">
        <f ca="1">SUM(OFFSET('Consumption Per Customer'!$A32,,MATCH('Consumption Change Winter'!D$1,'Consumption Per Customer'!$1:$1,0)-1,,-3))</f>
        <v>6.8129629629629633</v>
      </c>
      <c r="E32" s="6">
        <f ca="1">SUM(OFFSET('Consumption Per Customer'!$A32,,MATCH('Consumption Change Winter'!E$1,'Consumption Per Customer'!$1:$1,0)-1,,-3))</f>
        <v>6.6349753694581279</v>
      </c>
      <c r="F32" s="6">
        <f ca="1">SUM(OFFSET('Consumption Per Customer'!$A32,,MATCH('Consumption Change Winter'!F$1,'Consumption Per Customer'!$1:$1,0)-1,,-3))</f>
        <v>9.655291005291005</v>
      </c>
      <c r="G32" s="6">
        <f ca="1">SUM(OFFSET('Consumption Per Customer'!$A32,,MATCH('Consumption Change Winter'!G$1,'Consumption Per Customer'!$1:$1,0)-1,,-3))</f>
        <v>93.419952210274786</v>
      </c>
      <c r="H32" s="6">
        <f ca="1">SUM(OFFSET('Consumption Per Customer'!$A32,,MATCH('Consumption Change Winter'!H$1,'Consumption Per Customer'!$1:$1,0)-1,,-3))</f>
        <v>33.285185185185192</v>
      </c>
      <c r="I32" s="6">
        <f ca="1">SUM(OFFSET('Consumption Per Customer'!$A32,,MATCH('Consumption Change Winter'!I$1,'Consumption Per Customer'!$1:$1,0)-1,,-3))</f>
        <v>32.676241758241758</v>
      </c>
      <c r="K32" s="12">
        <f t="shared" ca="1" si="2"/>
        <v>0.28154343322071229</v>
      </c>
      <c r="L32" s="13">
        <f t="shared" ca="1" si="3"/>
        <v>1.3943749313054343</v>
      </c>
      <c r="M32" s="13">
        <f t="shared" ca="1" si="4"/>
        <v>8.3608550442465901E-2</v>
      </c>
      <c r="N32" s="8">
        <f t="shared" ca="1" si="10"/>
        <v>-7.6357506635105099E-2</v>
      </c>
      <c r="O32" s="8">
        <f t="shared" ca="1" si="5"/>
        <v>-2.6124843841427325E-2</v>
      </c>
      <c r="P32" s="8">
        <f t="shared" ca="1" si="6"/>
        <v>0.45521128077368322</v>
      </c>
      <c r="Q32" s="8">
        <f t="shared" ca="1" si="7"/>
        <v>8.6755190660832042</v>
      </c>
      <c r="R32" s="8">
        <f t="shared" ca="1" si="8"/>
        <v>-0.6437036800204623</v>
      </c>
      <c r="S32" s="8">
        <f t="shared" ca="1" si="9"/>
        <v>-1.8294728527286863E-2</v>
      </c>
    </row>
    <row r="33" spans="1:19" x14ac:dyDescent="0.25">
      <c r="A33" s="2" t="s">
        <v>14</v>
      </c>
      <c r="B33" t="s">
        <v>2</v>
      </c>
      <c r="C33" s="6">
        <f ca="1">SUM(OFFSET('Consumption Per Customer'!$A33,,MATCH('Consumption Change Winter'!C$1,'Consumption Per Customer'!$1:$1,0)-1,,-3))</f>
        <v>96.70587301587301</v>
      </c>
      <c r="D33" s="6">
        <f ca="1">SUM(OFFSET('Consumption Per Customer'!$A33,,MATCH('Consumption Change Winter'!D$1,'Consumption Per Customer'!$1:$1,0)-1,,-3))</f>
        <v>93.693319295101546</v>
      </c>
      <c r="E33" s="6">
        <f ca="1">SUM(OFFSET('Consumption Per Customer'!$A33,,MATCH('Consumption Change Winter'!E$1,'Consumption Per Customer'!$1:$1,0)-1,,-3))</f>
        <v>50.584033479292103</v>
      </c>
      <c r="F33" s="6">
        <f ca="1">SUM(OFFSET('Consumption Per Customer'!$A33,,MATCH('Consumption Change Winter'!F$1,'Consumption Per Customer'!$1:$1,0)-1,,-3))</f>
        <v>84.905816905615296</v>
      </c>
      <c r="G33" s="6">
        <f ca="1">SUM(OFFSET('Consumption Per Customer'!$A33,,MATCH('Consumption Change Winter'!G$1,'Consumption Per Customer'!$1:$1,0)-1,,-3))</f>
        <v>87.41140382317802</v>
      </c>
      <c r="H33" s="6">
        <f ca="1">SUM(OFFSET('Consumption Per Customer'!$A33,,MATCH('Consumption Change Winter'!H$1,'Consumption Per Customer'!$1:$1,0)-1,,-3))</f>
        <v>77.515196377696384</v>
      </c>
      <c r="I33" s="6">
        <f ca="1">SUM(OFFSET('Consumption Per Customer'!$A33,,MATCH('Consumption Change Winter'!I$1,'Consumption Per Customer'!$1:$1,0)-1,,-3))</f>
        <v>212.37747252747255</v>
      </c>
      <c r="K33" s="12">
        <f t="shared" ca="1" si="2"/>
        <v>0.14009909172871104</v>
      </c>
      <c r="L33" s="13">
        <f t="shared" ca="1" si="3"/>
        <v>0.30722687307038588</v>
      </c>
      <c r="M33" s="13">
        <f t="shared" ca="1" si="4"/>
        <v>0.14091363651302113</v>
      </c>
      <c r="N33" s="8">
        <f t="shared" ca="1" si="10"/>
        <v>-3.1151714232257599E-2</v>
      </c>
      <c r="O33" s="8">
        <f t="shared" ca="1" si="5"/>
        <v>-0.46011056220593605</v>
      </c>
      <c r="P33" s="8">
        <f t="shared" ca="1" si="6"/>
        <v>0.678510214895649</v>
      </c>
      <c r="Q33" s="8">
        <f t="shared" ca="1" si="7"/>
        <v>2.9510191514299233E-2</v>
      </c>
      <c r="R33" s="8">
        <f t="shared" ca="1" si="8"/>
        <v>-0.1132141461256061</v>
      </c>
      <c r="S33" s="8">
        <f t="shared" ca="1" si="9"/>
        <v>1.7398172545761668</v>
      </c>
    </row>
    <row r="34" spans="1:19" x14ac:dyDescent="0.25">
      <c r="A34" s="2" t="s">
        <v>14</v>
      </c>
      <c r="B34" t="s">
        <v>3</v>
      </c>
      <c r="C34" s="6">
        <f ca="1">SUM(OFFSET('Consumption Per Customer'!$A34,,MATCH('Consumption Change Winter'!C$1,'Consumption Per Customer'!$1:$1,0)-1,,-3))</f>
        <v>57.970546737213397</v>
      </c>
      <c r="D34" s="6">
        <f ca="1">SUM(OFFSET('Consumption Per Customer'!$A34,,MATCH('Consumption Change Winter'!D$1,'Consumption Per Customer'!$1:$1,0)-1,,-3))</f>
        <v>48.13130770129824</v>
      </c>
      <c r="E34" s="6">
        <f ca="1">SUM(OFFSET('Consumption Per Customer'!$A34,,MATCH('Consumption Change Winter'!E$1,'Consumption Per Customer'!$1:$1,0)-1,,-3))</f>
        <v>100.72875661375662</v>
      </c>
      <c r="F34" s="6">
        <f ca="1">SUM(OFFSET('Consumption Per Customer'!$A34,,MATCH('Consumption Change Winter'!F$1,'Consumption Per Customer'!$1:$1,0)-1,,-3))</f>
        <v>35.571934890423023</v>
      </c>
      <c r="G34" s="6">
        <f ca="1">SUM(OFFSET('Consumption Per Customer'!$A34,,MATCH('Consumption Change Winter'!G$1,'Consumption Per Customer'!$1:$1,0)-1,,-3))</f>
        <v>66.465176935768341</v>
      </c>
      <c r="H34" s="6">
        <f ca="1">SUM(OFFSET('Consumption Per Customer'!$A34,,MATCH('Consumption Change Winter'!H$1,'Consumption Per Customer'!$1:$1,0)-1,,-3))</f>
        <v>37.580256003256004</v>
      </c>
      <c r="I34" s="6">
        <f ca="1">SUM(OFFSET('Consumption Per Customer'!$A34,,MATCH('Consumption Change Winter'!I$1,'Consumption Per Customer'!$1:$1,0)-1,,-3))</f>
        <v>48.081623712806504</v>
      </c>
      <c r="K34" s="12">
        <f t="shared" ca="1" si="2"/>
        <v>-3.0691648001221483E-2</v>
      </c>
      <c r="L34" s="13">
        <f t="shared" ca="1" si="3"/>
        <v>0.16492196694428626</v>
      </c>
      <c r="M34" s="13">
        <f t="shared" ca="1" si="4"/>
        <v>0.13589881342623811</v>
      </c>
      <c r="N34" s="8">
        <f t="shared" ca="1" si="10"/>
        <v>-0.16972824286990884</v>
      </c>
      <c r="O34" s="8">
        <f t="shared" ca="1" si="5"/>
        <v>1.0927907722532058</v>
      </c>
      <c r="P34" s="8">
        <f t="shared" ca="1" si="6"/>
        <v>-0.64685422429244066</v>
      </c>
      <c r="Q34" s="8">
        <f t="shared" ca="1" si="7"/>
        <v>0.86847235441394721</v>
      </c>
      <c r="R34" s="8">
        <f t="shared" ca="1" si="8"/>
        <v>-0.43458728712069172</v>
      </c>
      <c r="S34" s="8">
        <f t="shared" ca="1" si="9"/>
        <v>0.27943842928160589</v>
      </c>
    </row>
    <row r="35" spans="1:19" x14ac:dyDescent="0.25">
      <c r="A35" s="2" t="s">
        <v>14</v>
      </c>
      <c r="B35" t="s">
        <v>4</v>
      </c>
      <c r="C35" s="6">
        <f ca="1">SUM(OFFSET('Consumption Per Customer'!$A35,,MATCH('Consumption Change Winter'!C$1,'Consumption Per Customer'!$1:$1,0)-1,,-3))</f>
        <v>2587.5368461538465</v>
      </c>
      <c r="D35" s="6">
        <f ca="1">SUM(OFFSET('Consumption Per Customer'!$A35,,MATCH('Consumption Change Winter'!D$1,'Consumption Per Customer'!$1:$1,0)-1,,-3))</f>
        <v>1492.1390967741934</v>
      </c>
      <c r="E35" s="6">
        <f ca="1">SUM(OFFSET('Consumption Per Customer'!$A35,,MATCH('Consumption Change Winter'!E$1,'Consumption Per Customer'!$1:$1,0)-1,,-3))</f>
        <v>1800.7046296296296</v>
      </c>
      <c r="F35" s="6">
        <f ca="1">SUM(OFFSET('Consumption Per Customer'!$A35,,MATCH('Consumption Change Winter'!F$1,'Consumption Per Customer'!$1:$1,0)-1,,-3))</f>
        <v>1838.4624999999999</v>
      </c>
      <c r="G35" s="6">
        <f ca="1">SUM(OFFSET('Consumption Per Customer'!$A35,,MATCH('Consumption Change Winter'!G$1,'Consumption Per Customer'!$1:$1,0)-1,,-3))</f>
        <v>1748.9198412698411</v>
      </c>
      <c r="H35" s="6">
        <f ca="1">SUM(OFFSET('Consumption Per Customer'!$A35,,MATCH('Consumption Change Winter'!H$1,'Consumption Per Customer'!$1:$1,0)-1,,-3))</f>
        <v>1696.2215624999999</v>
      </c>
      <c r="I35" s="6">
        <f ca="1">SUM(OFFSET('Consumption Per Customer'!$A35,,MATCH('Consumption Change Winter'!I$1,'Consumption Per Customer'!$1:$1,0)-1,,-3))</f>
        <v>1961.1071428571429</v>
      </c>
      <c r="K35" s="12">
        <f t="shared" ca="1" si="2"/>
        <v>-4.5148584048147145E-2</v>
      </c>
      <c r="L35" s="13">
        <f t="shared" ca="1" si="3"/>
        <v>-1.970809701171548E-2</v>
      </c>
      <c r="M35" s="13">
        <f t="shared" ca="1" si="4"/>
        <v>2.4573358555355918E-2</v>
      </c>
      <c r="N35" s="8">
        <f t="shared" ca="1" si="10"/>
        <v>-0.42333609703292485</v>
      </c>
      <c r="O35" s="8">
        <f t="shared" ca="1" si="5"/>
        <v>0.20679408074120831</v>
      </c>
      <c r="P35" s="8">
        <f t="shared" ca="1" si="6"/>
        <v>2.0968386346702728E-2</v>
      </c>
      <c r="Q35" s="8">
        <f t="shared" ca="1" si="7"/>
        <v>-4.8705186388168786E-2</v>
      </c>
      <c r="R35" s="8">
        <f t="shared" ca="1" si="8"/>
        <v>-3.0131900574458803E-2</v>
      </c>
      <c r="S35" s="8">
        <f t="shared" ca="1" si="9"/>
        <v>0.15616213483734853</v>
      </c>
    </row>
    <row r="36" spans="1:19" x14ac:dyDescent="0.25">
      <c r="A36" s="2" t="s">
        <v>14</v>
      </c>
      <c r="B36" t="s">
        <v>11</v>
      </c>
      <c r="C36" s="6">
        <f ca="1">SUM(OFFSET('Consumption Per Customer'!$A36,,MATCH('Consumption Change Winter'!C$1,'Consumption Per Customer'!$1:$1,0)-1,,-3))</f>
        <v>284.98148148148147</v>
      </c>
      <c r="D36" s="6">
        <f ca="1">SUM(OFFSET('Consumption Per Customer'!$A36,,MATCH('Consumption Change Winter'!D$1,'Consumption Per Customer'!$1:$1,0)-1,,-3))</f>
        <v>278.64347826086959</v>
      </c>
      <c r="E36" s="6">
        <f ca="1">SUM(OFFSET('Consumption Per Customer'!$A36,,MATCH('Consumption Change Winter'!E$1,'Consumption Per Customer'!$1:$1,0)-1,,-3))</f>
        <v>288.13793103448273</v>
      </c>
      <c r="F36" s="6">
        <f ca="1">SUM(OFFSET('Consumption Per Customer'!$A36,,MATCH('Consumption Change Winter'!F$1,'Consumption Per Customer'!$1:$1,0)-1,,-3))</f>
        <v>312.22222222222223</v>
      </c>
      <c r="G36" s="6">
        <f ca="1">SUM(OFFSET('Consumption Per Customer'!$A36,,MATCH('Consumption Change Winter'!G$1,'Consumption Per Customer'!$1:$1,0)-1,,-3))</f>
        <v>292.56511350059736</v>
      </c>
      <c r="H36" s="6">
        <f ca="1">SUM(OFFSET('Consumption Per Customer'!$A36,,MATCH('Consumption Change Winter'!H$1,'Consumption Per Customer'!$1:$1,0)-1,,-3))</f>
        <v>266.41935483870969</v>
      </c>
      <c r="I36" s="6">
        <f ca="1">SUM(OFFSET('Consumption Per Customer'!$A36,,MATCH('Consumption Change Winter'!I$1,'Consumption Per Customer'!$1:$1,0)-1,,-3))</f>
        <v>282.56582198327357</v>
      </c>
      <c r="K36" s="12">
        <f t="shared" ca="1" si="2"/>
        <v>-1.417773887985696E-3</v>
      </c>
      <c r="L36" s="13">
        <f t="shared" ca="1" si="3"/>
        <v>6.1653282458790093E-4</v>
      </c>
      <c r="M36" s="13">
        <f t="shared" ca="1" si="4"/>
        <v>2.3701331244317669E-3</v>
      </c>
      <c r="N36" s="8">
        <f t="shared" ca="1" si="10"/>
        <v>-2.224005288927422E-2</v>
      </c>
      <c r="O36" s="8">
        <f t="shared" ca="1" si="5"/>
        <v>3.4073838127746559E-2</v>
      </c>
      <c r="P36" s="8">
        <f t="shared" ca="1" si="6"/>
        <v>8.3585979469177341E-2</v>
      </c>
      <c r="Q36" s="8">
        <f t="shared" ca="1" si="7"/>
        <v>-6.2958711208051188E-2</v>
      </c>
      <c r="R36" s="8">
        <f t="shared" ca="1" si="8"/>
        <v>-8.9367315019377003E-2</v>
      </c>
      <c r="S36" s="8">
        <f t="shared" ca="1" si="9"/>
        <v>6.0605458467305917E-2</v>
      </c>
    </row>
    <row r="37" spans="1:19" x14ac:dyDescent="0.25">
      <c r="A37" s="2" t="s">
        <v>14</v>
      </c>
      <c r="B37" t="s">
        <v>6</v>
      </c>
      <c r="C37" s="6">
        <f ca="1">SUM(OFFSET('Consumption Per Customer'!$A37,,MATCH('Consumption Change Winter'!C$1,'Consumption Per Customer'!$1:$1,0)-1,,-3))</f>
        <v>34.225910285481717</v>
      </c>
      <c r="D37" s="6">
        <f ca="1">SUM(OFFSET('Consumption Per Customer'!$A37,,MATCH('Consumption Change Winter'!D$1,'Consumption Per Customer'!$1:$1,0)-1,,-3))</f>
        <v>42.176047656313131</v>
      </c>
      <c r="E37" s="6">
        <f ca="1">SUM(OFFSET('Consumption Per Customer'!$A37,,MATCH('Consumption Change Winter'!E$1,'Consumption Per Customer'!$1:$1,0)-1,,-3))</f>
        <v>100.33488910098521</v>
      </c>
      <c r="F37" s="6">
        <f ca="1">SUM(OFFSET('Consumption Per Customer'!$A37,,MATCH('Consumption Change Winter'!F$1,'Consumption Per Customer'!$1:$1,0)-1,,-3))</f>
        <v>43.531907546159715</v>
      </c>
      <c r="G37" s="6">
        <f ca="1">SUM(OFFSET('Consumption Per Customer'!$A37,,MATCH('Consumption Change Winter'!G$1,'Consumption Per Customer'!$1:$1,0)-1,,-3))</f>
        <v>47.86457970708534</v>
      </c>
      <c r="H37" s="6">
        <f ca="1">SUM(OFFSET('Consumption Per Customer'!$A37,,MATCH('Consumption Change Winter'!H$1,'Consumption Per Customer'!$1:$1,0)-1,,-3))</f>
        <v>18.156869580929929</v>
      </c>
      <c r="I37" s="6">
        <f ca="1">SUM(OFFSET('Consumption Per Customer'!$A37,,MATCH('Consumption Change Winter'!I$1,'Consumption Per Customer'!$1:$1,0)-1,,-3))</f>
        <v>21.903315671569914</v>
      </c>
      <c r="K37" s="12">
        <f t="shared" ca="1" si="2"/>
        <v>-7.1691182123787112E-2</v>
      </c>
      <c r="L37" s="13">
        <f t="shared" ca="1" si="3"/>
        <v>0.12171820138882757</v>
      </c>
      <c r="M37" s="13">
        <f t="shared" ca="1" si="4"/>
        <v>-6.9958497184344215E-3</v>
      </c>
      <c r="N37" s="8">
        <f t="shared" ca="1" si="10"/>
        <v>0.23228417606773721</v>
      </c>
      <c r="O37" s="8">
        <f t="shared" ca="1" si="5"/>
        <v>1.3789542803678656</v>
      </c>
      <c r="P37" s="8">
        <f t="shared" ca="1" si="6"/>
        <v>-0.56613389483746124</v>
      </c>
      <c r="Q37" s="8">
        <f t="shared" ca="1" si="7"/>
        <v>9.9528653926580501E-2</v>
      </c>
      <c r="R37" s="8">
        <f t="shared" ca="1" si="8"/>
        <v>-0.6206616731611625</v>
      </c>
      <c r="S37" s="8">
        <f t="shared" ca="1" si="9"/>
        <v>0.20633766596940584</v>
      </c>
    </row>
    <row r="38" spans="1:19" x14ac:dyDescent="0.25">
      <c r="A38" s="3" t="s">
        <v>14</v>
      </c>
      <c r="B38" t="s">
        <v>12</v>
      </c>
      <c r="C38" s="6">
        <f ca="1">SUM(OFFSET('Consumption Per Customer'!$A38,,MATCH('Consumption Change Winter'!C$1,'Consumption Per Customer'!$1:$1,0)-1,,-3))</f>
        <v>5022.2977419354838</v>
      </c>
      <c r="D38" s="6">
        <f ca="1">SUM(OFFSET('Consumption Per Customer'!$A38,,MATCH('Consumption Change Winter'!D$1,'Consumption Per Customer'!$1:$1,0)-1,,-3))</f>
        <v>5432.6970822281155</v>
      </c>
      <c r="E38" s="6">
        <f ca="1">SUM(OFFSET('Consumption Per Customer'!$A38,,MATCH('Consumption Change Winter'!E$1,'Consumption Per Customer'!$1:$1,0)-1,,-3))</f>
        <v>7406.021296296296</v>
      </c>
      <c r="F38" s="6">
        <f ca="1">SUM(OFFSET('Consumption Per Customer'!$A38,,MATCH('Consumption Change Winter'!F$1,'Consumption Per Customer'!$1:$1,0)-1,,-3))</f>
        <v>8317.9574596774182</v>
      </c>
      <c r="G38" s="6">
        <f ca="1">SUM(OFFSET('Consumption Per Customer'!$A38,,MATCH('Consumption Change Winter'!G$1,'Consumption Per Customer'!$1:$1,0)-1,,-3))</f>
        <v>8576.1023809523813</v>
      </c>
      <c r="H38" s="6">
        <f ca="1">SUM(OFFSET('Consumption Per Customer'!$A38,,MATCH('Consumption Change Winter'!H$1,'Consumption Per Customer'!$1:$1,0)-1,,-3))</f>
        <v>8868.1735096153861</v>
      </c>
      <c r="I38" s="6">
        <f ca="1">SUM(OFFSET('Consumption Per Customer'!$A38,,MATCH('Consumption Change Winter'!I$1,'Consumption Per Customer'!$1:$1,0)-1,,-3))</f>
        <v>8870.721428571429</v>
      </c>
      <c r="K38" s="12">
        <f t="shared" ca="1" si="2"/>
        <v>9.9451512017152188E-2</v>
      </c>
      <c r="L38" s="13">
        <f t="shared" ca="1" si="3"/>
        <v>0.10557654602734645</v>
      </c>
      <c r="M38" s="13">
        <f t="shared" ca="1" si="4"/>
        <v>6.7485231294768466E-2</v>
      </c>
      <c r="N38" s="8">
        <f t="shared" ca="1" si="10"/>
        <v>8.1715454037273538E-2</v>
      </c>
      <c r="O38" s="8">
        <f t="shared" ca="1" si="5"/>
        <v>0.3632310405311352</v>
      </c>
      <c r="P38" s="8">
        <f t="shared" ca="1" si="6"/>
        <v>0.123134423585465</v>
      </c>
      <c r="Q38" s="8">
        <f t="shared" ca="1" si="7"/>
        <v>3.1034652740935531E-2</v>
      </c>
      <c r="R38" s="8">
        <f t="shared" ca="1" si="8"/>
        <v>3.4056394815399793E-2</v>
      </c>
      <c r="S38" s="8">
        <f t="shared" ca="1" si="9"/>
        <v>2.8731045386964915E-4</v>
      </c>
    </row>
    <row r="39" spans="1:19" x14ac:dyDescent="0.25">
      <c r="A39" s="2" t="s">
        <v>15</v>
      </c>
      <c r="B39" t="s">
        <v>1</v>
      </c>
      <c r="C39" s="6">
        <f ca="1">SUM(OFFSET('Consumption Per Customer'!$A39,,MATCH('Consumption Change Winter'!C$1,'Consumption Per Customer'!$1:$1,0)-1,,-3))</f>
        <v>16.22108865061864</v>
      </c>
      <c r="D39" s="6">
        <f ca="1">SUM(OFFSET('Consumption Per Customer'!$A39,,MATCH('Consumption Change Winter'!D$1,'Consumption Per Customer'!$1:$1,0)-1,,-3))</f>
        <v>14.726175782327157</v>
      </c>
      <c r="E39" s="6">
        <f ca="1">SUM(OFFSET('Consumption Per Customer'!$A39,,MATCH('Consumption Change Winter'!E$1,'Consumption Per Customer'!$1:$1,0)-1,,-3))</f>
        <v>16.083933906975901</v>
      </c>
      <c r="F39" s="6">
        <f ca="1">SUM(OFFSET('Consumption Per Customer'!$A39,,MATCH('Consumption Change Winter'!F$1,'Consumption Per Customer'!$1:$1,0)-1,,-3))</f>
        <v>20.267884085029038</v>
      </c>
      <c r="G39" s="6">
        <f ca="1">SUM(OFFSET('Consumption Per Customer'!$A39,,MATCH('Consumption Change Winter'!G$1,'Consumption Per Customer'!$1:$1,0)-1,,-3))</f>
        <v>19.447150051766236</v>
      </c>
      <c r="H39" s="6">
        <f ca="1">SUM(OFFSET('Consumption Per Customer'!$A39,,MATCH('Consumption Change Winter'!H$1,'Consumption Per Customer'!$1:$1,0)-1,,-3))</f>
        <v>18.520584132129926</v>
      </c>
      <c r="I39" s="6">
        <f ca="1">SUM(OFFSET('Consumption Per Customer'!$A39,,MATCH('Consumption Change Winter'!I$1,'Consumption Per Customer'!$1:$1,0)-1,,-3))</f>
        <v>15.947533563977842</v>
      </c>
      <c r="K39" s="12">
        <f t="shared" ca="1" si="2"/>
        <v>-2.8306498747373565E-3</v>
      </c>
      <c r="L39" s="13">
        <f t="shared" ca="1" si="3"/>
        <v>5.5175175163295438E-3</v>
      </c>
      <c r="M39" s="13">
        <f t="shared" ca="1" si="4"/>
        <v>-2.2024481778110283E-2</v>
      </c>
      <c r="N39" s="8">
        <f t="shared" ca="1" si="10"/>
        <v>-9.2158602945214163E-2</v>
      </c>
      <c r="O39" s="8">
        <f t="shared" ca="1" si="5"/>
        <v>9.2200320349169251E-2</v>
      </c>
      <c r="P39" s="8">
        <f t="shared" ca="1" si="6"/>
        <v>0.26013226628831654</v>
      </c>
      <c r="Q39" s="8">
        <f t="shared" ca="1" si="7"/>
        <v>-4.0494312569561264E-2</v>
      </c>
      <c r="R39" s="8">
        <f t="shared" ca="1" si="8"/>
        <v>-4.7645331946834957E-2</v>
      </c>
      <c r="S39" s="8">
        <f t="shared" ca="1" si="9"/>
        <v>-0.13892923407789814</v>
      </c>
    </row>
    <row r="40" spans="1:19" x14ac:dyDescent="0.25">
      <c r="A40" s="2" t="s">
        <v>15</v>
      </c>
      <c r="B40" t="s">
        <v>3</v>
      </c>
      <c r="C40" s="6">
        <f ca="1">SUM(OFFSET('Consumption Per Customer'!$A40,,MATCH('Consumption Change Winter'!C$1,'Consumption Per Customer'!$1:$1,0)-1,,-3))</f>
        <v>0</v>
      </c>
      <c r="D40" s="6">
        <f ca="1">SUM(OFFSET('Consumption Per Customer'!$A40,,MATCH('Consumption Change Winter'!D$1,'Consumption Per Customer'!$1:$1,0)-1,,-3))</f>
        <v>0</v>
      </c>
      <c r="E40" s="6">
        <f ca="1">SUM(OFFSET('Consumption Per Customer'!$A40,,MATCH('Consumption Change Winter'!E$1,'Consumption Per Customer'!$1:$1,0)-1,,-3))</f>
        <v>0</v>
      </c>
      <c r="F40" s="6">
        <f ca="1">SUM(OFFSET('Consumption Per Customer'!$A40,,MATCH('Consumption Change Winter'!F$1,'Consumption Per Customer'!$1:$1,0)-1,,-3))</f>
        <v>0</v>
      </c>
      <c r="G40" s="6">
        <f ca="1">SUM(OFFSET('Consumption Per Customer'!$A40,,MATCH('Consumption Change Winter'!G$1,'Consumption Per Customer'!$1:$1,0)-1,,-3))</f>
        <v>0</v>
      </c>
      <c r="H40" s="6">
        <f ca="1">SUM(OFFSET('Consumption Per Customer'!$A40,,MATCH('Consumption Change Winter'!H$1,'Consumption Per Customer'!$1:$1,0)-1,,-3))</f>
        <v>0</v>
      </c>
      <c r="I40" s="6">
        <f ca="1">SUM(OFFSET('Consumption Per Customer'!$A40,,MATCH('Consumption Change Winter'!I$1,'Consumption Per Customer'!$1:$1,0)-1,,-3))</f>
        <v>0</v>
      </c>
      <c r="K40" s="12" t="b">
        <f t="shared" ca="1" si="2"/>
        <v>0</v>
      </c>
      <c r="L40" s="13" t="b">
        <f t="shared" ca="1" si="3"/>
        <v>0</v>
      </c>
      <c r="M40" s="13">
        <f t="shared" ca="1" si="4"/>
        <v>0</v>
      </c>
      <c r="N40" s="8" t="b">
        <f t="shared" ca="1" si="10"/>
        <v>0</v>
      </c>
      <c r="O40" s="8" t="b">
        <f t="shared" ca="1" si="5"/>
        <v>0</v>
      </c>
      <c r="P40" s="8" t="b">
        <f t="shared" ca="1" si="6"/>
        <v>0</v>
      </c>
      <c r="Q40" s="8" t="b">
        <f t="shared" ca="1" si="7"/>
        <v>0</v>
      </c>
      <c r="R40" s="8" t="b">
        <f t="shared" ca="1" si="8"/>
        <v>0</v>
      </c>
      <c r="S40" s="8" t="b">
        <f t="shared" ca="1" si="9"/>
        <v>0</v>
      </c>
    </row>
    <row r="41" spans="1:19" x14ac:dyDescent="0.25">
      <c r="A41" s="3" t="s">
        <v>15</v>
      </c>
      <c r="B41" t="s">
        <v>6</v>
      </c>
      <c r="C41" s="6">
        <f ca="1">SUM(OFFSET('Consumption Per Customer'!$A41,,MATCH('Consumption Change Winter'!C$1,'Consumption Per Customer'!$1:$1,0)-1,,-3))</f>
        <v>12.256244081437936</v>
      </c>
      <c r="D41" s="6">
        <f ca="1">SUM(OFFSET('Consumption Per Customer'!$A41,,MATCH('Consumption Change Winter'!D$1,'Consumption Per Customer'!$1:$1,0)-1,,-3))</f>
        <v>12.030103539840553</v>
      </c>
      <c r="E41" s="6">
        <f ca="1">SUM(OFFSET('Consumption Per Customer'!$A41,,MATCH('Consumption Change Winter'!E$1,'Consumption Per Customer'!$1:$1,0)-1,,-3))</f>
        <v>12.123334528958676</v>
      </c>
      <c r="F41" s="6">
        <f ca="1">SUM(OFFSET('Consumption Per Customer'!$A41,,MATCH('Consumption Change Winter'!F$1,'Consumption Per Customer'!$1:$1,0)-1,,-3))</f>
        <v>11.079040544364913</v>
      </c>
      <c r="G41" s="6">
        <f ca="1">SUM(OFFSET('Consumption Per Customer'!$A41,,MATCH('Consumption Change Winter'!G$1,'Consumption Per Customer'!$1:$1,0)-1,,-3))</f>
        <v>10.997735024119013</v>
      </c>
      <c r="H41" s="6">
        <f ca="1">SUM(OFFSET('Consumption Per Customer'!$A41,,MATCH('Consumption Change Winter'!H$1,'Consumption Per Customer'!$1:$1,0)-1,,-3))</f>
        <v>12.04183343915045</v>
      </c>
      <c r="I41" s="6">
        <f ca="1">SUM(OFFSET('Consumption Per Customer'!$A41,,MATCH('Consumption Change Winter'!I$1,'Consumption Per Customer'!$1:$1,0)-1,,-3))</f>
        <v>11.207023553302466</v>
      </c>
      <c r="K41" s="12">
        <f t="shared" ca="1" si="2"/>
        <v>-1.4805117594767547E-2</v>
      </c>
      <c r="L41" s="13">
        <f t="shared" ca="1" si="3"/>
        <v>-1.3094552640623295E-2</v>
      </c>
      <c r="M41" s="13">
        <f t="shared" ca="1" si="4"/>
        <v>-2.1841432750086903E-2</v>
      </c>
      <c r="N41" s="8">
        <f t="shared" ca="1" si="10"/>
        <v>-1.8451047490142036E-2</v>
      </c>
      <c r="O41" s="8">
        <f t="shared" ca="1" si="5"/>
        <v>7.7498077060904613E-3</v>
      </c>
      <c r="P41" s="8">
        <f t="shared" ca="1" si="6"/>
        <v>-8.6139170877392424E-2</v>
      </c>
      <c r="Q41" s="8">
        <f t="shared" ca="1" si="7"/>
        <v>-7.3386788251491586E-3</v>
      </c>
      <c r="R41" s="8">
        <f t="shared" ca="1" si="8"/>
        <v>9.4937586034000265E-2</v>
      </c>
      <c r="S41" s="8">
        <f t="shared" ca="1" si="9"/>
        <v>-6.9325812391146879E-2</v>
      </c>
    </row>
    <row r="45" spans="1:19" x14ac:dyDescent="0.25">
      <c r="A45" s="4" t="s">
        <v>0</v>
      </c>
      <c r="C45" s="6">
        <f ca="1">SUM(OFFSET('Consumption Per Customer'!$A45,,MATCH('Consumption Change Winter'!C$1,'Consumption Per Customer'!$1:$1,0)-1,,-3))</f>
        <v>37.073205909455922</v>
      </c>
      <c r="D45" s="6">
        <f ca="1">SUM(OFFSET('Consumption Per Customer'!$A45,,MATCH('Consumption Change Winter'!D$1,'Consumption Per Customer'!$1:$1,0)-1,,-3))</f>
        <v>31.593828643460999</v>
      </c>
      <c r="E45" s="6">
        <f ca="1">SUM(OFFSET('Consumption Per Customer'!$A45,,MATCH('Consumption Change Winter'!E$1,'Consumption Per Customer'!$1:$1,0)-1,,-3))</f>
        <v>26.046642344657407</v>
      </c>
      <c r="F45" s="6">
        <f ca="1">SUM(OFFSET('Consumption Per Customer'!$A45,,MATCH('Consumption Change Winter'!F$1,'Consumption Per Customer'!$1:$1,0)-1,,-3))</f>
        <v>9.3925115478841406</v>
      </c>
      <c r="G45" s="6">
        <f ca="1">SUM(OFFSET('Consumption Per Customer'!$A45,,MATCH('Consumption Change Winter'!G$1,'Consumption Per Customer'!$1:$1,0)-1,,-3))</f>
        <v>15.04911934119492</v>
      </c>
      <c r="H45" s="6">
        <f ca="1">SUM(OFFSET('Consumption Per Customer'!$A45,,MATCH('Consumption Change Winter'!H$1,'Consumption Per Customer'!$1:$1,0)-1,,-3))</f>
        <v>25.17723745387903</v>
      </c>
      <c r="I45" s="6">
        <f ca="1">SUM(OFFSET('Consumption Per Customer'!$A45,,MATCH('Consumption Change Winter'!I$1,'Consumption Per Customer'!$1:$1,0)-1,,-3))</f>
        <v>22.853914131467285</v>
      </c>
      <c r="K45" s="12">
        <f t="shared" ref="K45:K52" ca="1" si="11">IFERROR(((I45/C45)^(1/COUNT(D45:I45)))-1,FALSE)</f>
        <v>-7.7463818556317787E-2</v>
      </c>
      <c r="L45" s="13">
        <f t="shared" ref="L45:L52" ca="1" si="12">IFERROR(AVERAGE(N45:S45),FALSE)</f>
        <v>3.6699735320763226E-2</v>
      </c>
      <c r="M45" s="13">
        <f t="shared" ref="M45:M52" ca="1" si="13">(SUM(N45:S45)-MAX(N45:S45)-MIN(N45:S45))/(COUNT(N45:S45)-2)</f>
        <v>4.6647706933373417E-2</v>
      </c>
      <c r="N45" s="8">
        <f t="shared" ref="N45:S52" ca="1" si="14">IFERROR(D45/C45-1,FALSE)</f>
        <v>-0.14779885180087293</v>
      </c>
      <c r="O45" s="8">
        <f t="shared" ca="1" si="14"/>
        <v>-0.17557815994395787</v>
      </c>
      <c r="P45" s="8">
        <f t="shared" ca="1" si="14"/>
        <v>-0.63939645565061864</v>
      </c>
      <c r="Q45" s="8">
        <f t="shared" ca="1" si="14"/>
        <v>0.60224656253790276</v>
      </c>
      <c r="R45" s="8">
        <f t="shared" ca="1" si="14"/>
        <v>0.67300403984170432</v>
      </c>
      <c r="S45" s="8">
        <f t="shared" ca="1" si="14"/>
        <v>-9.2278723059578294E-2</v>
      </c>
    </row>
    <row r="46" spans="1:19" x14ac:dyDescent="0.25">
      <c r="A46" s="4" t="s">
        <v>7</v>
      </c>
      <c r="C46" s="6">
        <f ca="1">SUM(OFFSET('Consumption Per Customer'!$A46,,MATCH('Consumption Change Winter'!C$1,'Consumption Per Customer'!$1:$1,0)-1,,-3))</f>
        <v>66.558862613529286</v>
      </c>
      <c r="D46" s="6">
        <f ca="1">SUM(OFFSET('Consumption Per Customer'!$A46,,MATCH('Consumption Change Winter'!D$1,'Consumption Per Customer'!$1:$1,0)-1,,-3))</f>
        <v>63.160488117506063</v>
      </c>
      <c r="E46" s="6">
        <f ca="1">SUM(OFFSET('Consumption Per Customer'!$A46,,MATCH('Consumption Change Winter'!E$1,'Consumption Per Customer'!$1:$1,0)-1,,-3))</f>
        <v>73.370027805105423</v>
      </c>
      <c r="F46" s="6">
        <f ca="1">SUM(OFFSET('Consumption Per Customer'!$A46,,MATCH('Consumption Change Winter'!F$1,'Consumption Per Customer'!$1:$1,0)-1,,-3))</f>
        <v>72.333422966172591</v>
      </c>
      <c r="G46" s="6">
        <f ca="1">SUM(OFFSET('Consumption Per Customer'!$A46,,MATCH('Consumption Change Winter'!G$1,'Consumption Per Customer'!$1:$1,0)-1,,-3))</f>
        <v>69.141911302413305</v>
      </c>
      <c r="H46" s="6">
        <f ca="1">SUM(OFFSET('Consumption Per Customer'!$A46,,MATCH('Consumption Change Winter'!H$1,'Consumption Per Customer'!$1:$1,0)-1,,-3))</f>
        <v>52.655744600817876</v>
      </c>
      <c r="I46" s="6">
        <f ca="1">SUM(OFFSET('Consumption Per Customer'!$A46,,MATCH('Consumption Change Winter'!I$1,'Consumption Per Customer'!$1:$1,0)-1,,-3))</f>
        <v>50.972202266922096</v>
      </c>
      <c r="K46" s="12">
        <f t="shared" ca="1" si="11"/>
        <v>-4.3493517630716516E-2</v>
      </c>
      <c r="L46" s="13">
        <f t="shared" ca="1" si="12"/>
        <v>-3.6346105422332332E-2</v>
      </c>
      <c r="M46" s="13">
        <f t="shared" ca="1" si="13"/>
        <v>-3.5320370790021871E-2</v>
      </c>
      <c r="N46" s="8">
        <f t="shared" ca="1" si="14"/>
        <v>-5.1058181624222043E-2</v>
      </c>
      <c r="O46" s="8">
        <f t="shared" ca="1" si="14"/>
        <v>0.16164440763353771</v>
      </c>
      <c r="P46" s="8">
        <f t="shared" ca="1" si="14"/>
        <v>-1.4128450948477034E-2</v>
      </c>
      <c r="Q46" s="8">
        <f t="shared" ca="1" si="14"/>
        <v>-4.4122226391136277E-2</v>
      </c>
      <c r="R46" s="8">
        <f t="shared" ca="1" si="14"/>
        <v>-0.23843955700744424</v>
      </c>
      <c r="S46" s="8">
        <f t="shared" ca="1" si="14"/>
        <v>-3.1972624196252131E-2</v>
      </c>
    </row>
    <row r="47" spans="1:19" x14ac:dyDescent="0.25">
      <c r="A47" s="4" t="s">
        <v>8</v>
      </c>
      <c r="C47" s="6">
        <f ca="1">SUM(OFFSET('Consumption Per Customer'!$A47,,MATCH('Consumption Change Winter'!C$1,'Consumption Per Customer'!$1:$1,0)-1,,-3))</f>
        <v>51.331054131054145</v>
      </c>
      <c r="D47" s="6">
        <f ca="1">SUM(OFFSET('Consumption Per Customer'!$A47,,MATCH('Consumption Change Winter'!D$1,'Consumption Per Customer'!$1:$1,0)-1,,-3))</f>
        <v>57.575676638176645</v>
      </c>
      <c r="E47" s="6">
        <f ca="1">SUM(OFFSET('Consumption Per Customer'!$A47,,MATCH('Consumption Change Winter'!E$1,'Consumption Per Customer'!$1:$1,0)-1,,-3))</f>
        <v>50.633000760649097</v>
      </c>
      <c r="F47" s="6">
        <f ca="1">SUM(OFFSET('Consumption Per Customer'!$A47,,MATCH('Consumption Change Winter'!F$1,'Consumption Per Customer'!$1:$1,0)-1,,-3))</f>
        <v>59.918807187752265</v>
      </c>
      <c r="G47" s="6">
        <f ca="1">SUM(OFFSET('Consumption Per Customer'!$A47,,MATCH('Consumption Change Winter'!G$1,'Consumption Per Customer'!$1:$1,0)-1,,-3))</f>
        <v>60.011329896466151</v>
      </c>
      <c r="H47" s="6">
        <f ca="1">SUM(OFFSET('Consumption Per Customer'!$A47,,MATCH('Consumption Change Winter'!H$1,'Consumption Per Customer'!$1:$1,0)-1,,-3))</f>
        <v>53.080740740740744</v>
      </c>
      <c r="I47" s="6">
        <f ca="1">SUM(OFFSET('Consumption Per Customer'!$A47,,MATCH('Consumption Change Winter'!I$1,'Consumption Per Customer'!$1:$1,0)-1,,-3))</f>
        <v>52.054799107142848</v>
      </c>
      <c r="K47" s="12">
        <f t="shared" ca="1" si="11"/>
        <v>2.3362380881628564E-3</v>
      </c>
      <c r="L47" s="13">
        <f t="shared" ca="1" si="12"/>
        <v>8.5321559970048533E-3</v>
      </c>
      <c r="M47" s="13">
        <f t="shared" ca="1" si="13"/>
        <v>-2.9044824684981985E-3</v>
      </c>
      <c r="N47" s="8">
        <f t="shared" ca="1" si="14"/>
        <v>0.12165389183668918</v>
      </c>
      <c r="O47" s="8">
        <f t="shared" ca="1" si="14"/>
        <v>-0.12058348738404712</v>
      </c>
      <c r="P47" s="8">
        <f t="shared" ca="1" si="14"/>
        <v>0.18339435324006903</v>
      </c>
      <c r="Q47" s="8">
        <f t="shared" ca="1" si="14"/>
        <v>1.5441346891964525E-3</v>
      </c>
      <c r="R47" s="8">
        <f t="shared" ca="1" si="14"/>
        <v>-0.11548801147520515</v>
      </c>
      <c r="S47" s="8">
        <f t="shared" ca="1" si="14"/>
        <v>-1.9327944924673268E-2</v>
      </c>
    </row>
    <row r="48" spans="1:19" x14ac:dyDescent="0.25">
      <c r="A48" s="4" t="s">
        <v>9</v>
      </c>
      <c r="C48" s="6">
        <f ca="1">SUM(OFFSET('Consumption Per Customer'!$A48,,MATCH('Consumption Change Winter'!C$1,'Consumption Per Customer'!$1:$1,0)-1,,-3))</f>
        <v>10.710319062669404</v>
      </c>
      <c r="D48" s="6">
        <f ca="1">SUM(OFFSET('Consumption Per Customer'!$A48,,MATCH('Consumption Change Winter'!D$1,'Consumption Per Customer'!$1:$1,0)-1,,-3))</f>
        <v>10.198992047384197</v>
      </c>
      <c r="E48" s="6">
        <f ca="1">SUM(OFFSET('Consumption Per Customer'!$A48,,MATCH('Consumption Change Winter'!E$1,'Consumption Per Customer'!$1:$1,0)-1,,-3))</f>
        <v>9.6712034323968918</v>
      </c>
      <c r="F48" s="6">
        <f ca="1">SUM(OFFSET('Consumption Per Customer'!$A48,,MATCH('Consumption Change Winter'!F$1,'Consumption Per Customer'!$1:$1,0)-1,,-3))</f>
        <v>8.9682528268551138</v>
      </c>
      <c r="G48" s="6">
        <f ca="1">SUM(OFFSET('Consumption Per Customer'!$A48,,MATCH('Consumption Change Winter'!G$1,'Consumption Per Customer'!$1:$1,0)-1,,-3))</f>
        <v>8.7877077217591353</v>
      </c>
      <c r="H48" s="6">
        <f ca="1">SUM(OFFSET('Consumption Per Customer'!$A48,,MATCH('Consumption Change Winter'!H$1,'Consumption Per Customer'!$1:$1,0)-1,,-3))</f>
        <v>10.607198501871649</v>
      </c>
      <c r="I48" s="6">
        <f ca="1">SUM(OFFSET('Consumption Per Customer'!$A48,,MATCH('Consumption Change Winter'!I$1,'Consumption Per Customer'!$1:$1,0)-1,,-3))</f>
        <v>9.724866450468113</v>
      </c>
      <c r="K48" s="12">
        <f t="shared" ca="1" si="11"/>
        <v>-1.5958216295790306E-2</v>
      </c>
      <c r="L48" s="13">
        <f t="shared" ca="1" si="12"/>
        <v>-1.1406661978324481E-2</v>
      </c>
      <c r="M48" s="13">
        <f t="shared" ca="1" si="13"/>
        <v>-4.807678040044755E-2</v>
      </c>
      <c r="N48" s="8">
        <f t="shared" ca="1" si="14"/>
        <v>-4.7741529668096194E-2</v>
      </c>
      <c r="O48" s="8">
        <f t="shared" ca="1" si="14"/>
        <v>-5.1749095649375465E-2</v>
      </c>
      <c r="P48" s="8">
        <f t="shared" ca="1" si="14"/>
        <v>-7.2684915631803682E-2</v>
      </c>
      <c r="Q48" s="8">
        <f t="shared" ca="1" si="14"/>
        <v>-2.0131580652514858E-2</v>
      </c>
      <c r="R48" s="8">
        <f t="shared" ca="1" si="14"/>
        <v>0.20704953302068696</v>
      </c>
      <c r="S48" s="8">
        <f t="shared" ca="1" si="14"/>
        <v>-8.3182383288843642E-2</v>
      </c>
    </row>
    <row r="49" spans="1:19" x14ac:dyDescent="0.25">
      <c r="A49" s="4" t="s">
        <v>10</v>
      </c>
      <c r="C49" s="6">
        <f ca="1">SUM(OFFSET('Consumption Per Customer'!$A49,,MATCH('Consumption Change Winter'!C$1,'Consumption Per Customer'!$1:$1,0)-1,,-3))</f>
        <v>31.444078538435782</v>
      </c>
      <c r="D49" s="6">
        <f ca="1">SUM(OFFSET('Consumption Per Customer'!$A49,,MATCH('Consumption Change Winter'!D$1,'Consumption Per Customer'!$1:$1,0)-1,,-3))</f>
        <v>27.994002598430065</v>
      </c>
      <c r="E49" s="6">
        <f ca="1">SUM(OFFSET('Consumption Per Customer'!$A49,,MATCH('Consumption Change Winter'!E$1,'Consumption Per Customer'!$1:$1,0)-1,,-3))</f>
        <v>29.178865893800964</v>
      </c>
      <c r="F49" s="6">
        <f ca="1">SUM(OFFSET('Consumption Per Customer'!$A49,,MATCH('Consumption Change Winter'!F$1,'Consumption Per Customer'!$1:$1,0)-1,,-3))</f>
        <v>27.610560965421239</v>
      </c>
      <c r="G49" s="6">
        <f ca="1">SUM(OFFSET('Consumption Per Customer'!$A49,,MATCH('Consumption Change Winter'!G$1,'Consumption Per Customer'!$1:$1,0)-1,,-3))</f>
        <v>28.215311277011182</v>
      </c>
      <c r="H49" s="6">
        <f ca="1">SUM(OFFSET('Consumption Per Customer'!$A49,,MATCH('Consumption Change Winter'!H$1,'Consumption Per Customer'!$1:$1,0)-1,,-3))</f>
        <v>30.837195789105145</v>
      </c>
      <c r="I49" s="6">
        <f ca="1">SUM(OFFSET('Consumption Per Customer'!$A49,,MATCH('Consumption Change Winter'!I$1,'Consumption Per Customer'!$1:$1,0)-1,,-3))</f>
        <v>26.927634352850902</v>
      </c>
      <c r="K49" s="12">
        <f t="shared" ca="1" si="11"/>
        <v>-2.5511866866728572E-2</v>
      </c>
      <c r="L49" s="13">
        <f t="shared" ca="1" si="12"/>
        <v>-2.2182839493102662E-2</v>
      </c>
      <c r="M49" s="13">
        <f t="shared" ca="1" si="13"/>
        <v>-2.4810126532336441E-2</v>
      </c>
      <c r="N49" s="8">
        <f t="shared" ca="1" si="14"/>
        <v>-0.10972100631883697</v>
      </c>
      <c r="O49" s="8">
        <f t="shared" ca="1" si="14"/>
        <v>4.2325612109407551E-2</v>
      </c>
      <c r="P49" s="8">
        <f t="shared" ca="1" si="14"/>
        <v>-5.3747974101793661E-2</v>
      </c>
      <c r="Q49" s="8">
        <f t="shared" ca="1" si="14"/>
        <v>2.1902862181877314E-2</v>
      </c>
      <c r="R49" s="8">
        <f t="shared" ca="1" si="14"/>
        <v>9.2924174621110023E-2</v>
      </c>
      <c r="S49" s="8">
        <f t="shared" ca="1" si="14"/>
        <v>-0.12678070545038023</v>
      </c>
    </row>
    <row r="50" spans="1:19" x14ac:dyDescent="0.25">
      <c r="A50" s="4" t="s">
        <v>13</v>
      </c>
      <c r="C50" s="6">
        <f ca="1">SUM(OFFSET('Consumption Per Customer'!$A50,,MATCH('Consumption Change Winter'!C$1,'Consumption Per Customer'!$1:$1,0)-1,,-3))</f>
        <v>90.344503900619145</v>
      </c>
      <c r="D50" s="6">
        <f ca="1">SUM(OFFSET('Consumption Per Customer'!$A50,,MATCH('Consumption Change Winter'!D$1,'Consumption Per Customer'!$1:$1,0)-1,,-3))</f>
        <v>110.11579980159232</v>
      </c>
      <c r="E50" s="6">
        <f ca="1">SUM(OFFSET('Consumption Per Customer'!$A50,,MATCH('Consumption Change Winter'!E$1,'Consumption Per Customer'!$1:$1,0)-1,,-3))</f>
        <v>79.300705439135186</v>
      </c>
      <c r="F50" s="6">
        <f ca="1">SUM(OFFSET('Consumption Per Customer'!$A50,,MATCH('Consumption Change Winter'!F$1,'Consumption Per Customer'!$1:$1,0)-1,,-3))</f>
        <v>85.55034305161233</v>
      </c>
      <c r="G50" s="6">
        <f ca="1">SUM(OFFSET('Consumption Per Customer'!$A50,,MATCH('Consumption Change Winter'!G$1,'Consumption Per Customer'!$1:$1,0)-1,,-3))</f>
        <v>79.246295818299359</v>
      </c>
      <c r="H50" s="6">
        <f ca="1">SUM(OFFSET('Consumption Per Customer'!$A50,,MATCH('Consumption Change Winter'!H$1,'Consumption Per Customer'!$1:$1,0)-1,,-3))</f>
        <v>71.848849468692705</v>
      </c>
      <c r="I50" s="6">
        <f ca="1">SUM(OFFSET('Consumption Per Customer'!$A50,,MATCH('Consumption Change Winter'!I$1,'Consumption Per Customer'!$1:$1,0)-1,,-3))</f>
        <v>100.57790329534737</v>
      </c>
      <c r="K50" s="12">
        <f t="shared" ca="1" si="11"/>
        <v>1.8044604924549734E-2</v>
      </c>
      <c r="L50" s="13">
        <f t="shared" ca="1" si="12"/>
        <v>4.1771411246189161E-2</v>
      </c>
      <c r="M50" s="13">
        <f t="shared" ca="1" si="13"/>
        <v>3.2654259056201784E-2</v>
      </c>
      <c r="N50" s="8">
        <f t="shared" ca="1" si="14"/>
        <v>0.21884337228440609</v>
      </c>
      <c r="O50" s="8">
        <f t="shared" ca="1" si="14"/>
        <v>-0.2798426240192603</v>
      </c>
      <c r="P50" s="8">
        <f t="shared" ca="1" si="14"/>
        <v>7.8809357090446897E-2</v>
      </c>
      <c r="Q50" s="8">
        <f t="shared" ca="1" si="14"/>
        <v>-7.3688158439174867E-2</v>
      </c>
      <c r="R50" s="8">
        <f t="shared" ca="1" si="14"/>
        <v>-9.3347534710870983E-2</v>
      </c>
      <c r="S50" s="8">
        <f t="shared" ca="1" si="14"/>
        <v>0.39985405527158813</v>
      </c>
    </row>
    <row r="51" spans="1:19" x14ac:dyDescent="0.25">
      <c r="A51" s="4" t="s">
        <v>14</v>
      </c>
      <c r="C51" s="6">
        <f ca="1">SUM(OFFSET('Consumption Per Customer'!$A51,,MATCH('Consumption Change Winter'!C$1,'Consumption Per Customer'!$1:$1,0)-1,,-3))</f>
        <v>531.81856364304758</v>
      </c>
      <c r="D51" s="6">
        <f ca="1">SUM(OFFSET('Consumption Per Customer'!$A51,,MATCH('Consumption Change Winter'!D$1,'Consumption Per Customer'!$1:$1,0)-1,,-3))</f>
        <v>489.831594719652</v>
      </c>
      <c r="E51" s="6">
        <f ca="1">SUM(OFFSET('Consumption Per Customer'!$A51,,MATCH('Consumption Change Winter'!E$1,'Consumption Per Customer'!$1:$1,0)-1,,-3))</f>
        <v>662.92522033274031</v>
      </c>
      <c r="F51" s="6">
        <f ca="1">SUM(OFFSET('Consumption Per Customer'!$A51,,MATCH('Consumption Change Winter'!F$1,'Consumption Per Customer'!$1:$1,0)-1,,-3))</f>
        <v>690.41378671216705</v>
      </c>
      <c r="G51" s="6">
        <f ca="1">SUM(OFFSET('Consumption Per Customer'!$A51,,MATCH('Consumption Change Winter'!G$1,'Consumption Per Customer'!$1:$1,0)-1,,-3))</f>
        <v>674.59660376726106</v>
      </c>
      <c r="H51" s="6">
        <f ca="1">SUM(OFFSET('Consumption Per Customer'!$A51,,MATCH('Consumption Change Winter'!H$1,'Consumption Per Customer'!$1:$1,0)-1,,-3))</f>
        <v>663.36033703246346</v>
      </c>
      <c r="I51" s="6">
        <f ca="1">SUM(OFFSET('Consumption Per Customer'!$A51,,MATCH('Consumption Change Winter'!I$1,'Consumption Per Customer'!$1:$1,0)-1,,-3))</f>
        <v>699.48805745505956</v>
      </c>
      <c r="K51" s="12">
        <f t="shared" ca="1" si="11"/>
        <v>4.6733527790361329E-2</v>
      </c>
      <c r="L51" s="13">
        <f t="shared" ca="1" si="12"/>
        <v>5.5130866841283287E-2</v>
      </c>
      <c r="M51" s="13">
        <f t="shared" ca="1" si="13"/>
        <v>1.4090313575284896E-2</v>
      </c>
      <c r="N51" s="8">
        <f t="shared" ca="1" si="14"/>
        <v>-7.8949799412374233E-2</v>
      </c>
      <c r="O51" s="8">
        <f t="shared" ca="1" si="14"/>
        <v>0.35337374615893435</v>
      </c>
      <c r="P51" s="8">
        <f t="shared" ca="1" si="14"/>
        <v>4.1465561327761025E-2</v>
      </c>
      <c r="Q51" s="8">
        <f t="shared" ca="1" si="14"/>
        <v>-2.2909714796150449E-2</v>
      </c>
      <c r="R51" s="8">
        <f t="shared" ca="1" si="14"/>
        <v>-1.6656275279254396E-2</v>
      </c>
      <c r="S51" s="8">
        <f t="shared" ca="1" si="14"/>
        <v>5.4461683048783405E-2</v>
      </c>
    </row>
    <row r="52" spans="1:19" x14ac:dyDescent="0.25">
      <c r="A52" s="4" t="s">
        <v>15</v>
      </c>
      <c r="C52" s="6">
        <f ca="1">SUM(OFFSET('Consumption Per Customer'!$A52,,MATCH('Consumption Change Winter'!C$1,'Consumption Per Customer'!$1:$1,0)-1,,-3))</f>
        <v>12.274469417118445</v>
      </c>
      <c r="D52" s="6">
        <f ca="1">SUM(OFFSET('Consumption Per Customer'!$A52,,MATCH('Consumption Change Winter'!D$1,'Consumption Per Customer'!$1:$1,0)-1,,-3))</f>
        <v>12.041884625222188</v>
      </c>
      <c r="E52" s="6">
        <f ca="1">SUM(OFFSET('Consumption Per Customer'!$A52,,MATCH('Consumption Change Winter'!E$1,'Consumption Per Customer'!$1:$1,0)-1,,-3))</f>
        <v>12.140675037238557</v>
      </c>
      <c r="F52" s="6">
        <f ca="1">SUM(OFFSET('Consumption Per Customer'!$A52,,MATCH('Consumption Change Winter'!F$1,'Consumption Per Customer'!$1:$1,0)-1,,-3))</f>
        <v>11.120278350417166</v>
      </c>
      <c r="G52" s="6">
        <f ca="1">SUM(OFFSET('Consumption Per Customer'!$A52,,MATCH('Consumption Change Winter'!G$1,'Consumption Per Customer'!$1:$1,0)-1,,-3))</f>
        <v>11.036753618371446</v>
      </c>
      <c r="H52" s="6">
        <f ca="1">SUM(OFFSET('Consumption Per Customer'!$A52,,MATCH('Consumption Change Winter'!H$1,'Consumption Per Customer'!$1:$1,0)-1,,-3))</f>
        <v>12.071842303285891</v>
      </c>
      <c r="I52" s="6">
        <f ca="1">SUM(OFFSET('Consumption Per Customer'!$A52,,MATCH('Consumption Change Winter'!I$1,'Consumption Per Customer'!$1:$1,0)-1,,-3))</f>
        <v>11.230273402502331</v>
      </c>
      <c r="K52" s="12">
        <f t="shared" ca="1" si="11"/>
        <v>-1.4708808537619134E-2</v>
      </c>
      <c r="L52" s="13">
        <f t="shared" ca="1" si="12"/>
        <v>-1.3038555196526302E-2</v>
      </c>
      <c r="M52" s="13">
        <f t="shared" ca="1" si="13"/>
        <v>-2.1992292633942701E-2</v>
      </c>
      <c r="N52" s="8">
        <f t="shared" ca="1" si="14"/>
        <v>-1.8948663603486127E-2</v>
      </c>
      <c r="O52" s="8">
        <f t="shared" ca="1" si="14"/>
        <v>8.2038995631503742E-3</v>
      </c>
      <c r="P52" s="8">
        <f t="shared" ca="1" si="14"/>
        <v>-8.4047771947735495E-2</v>
      </c>
      <c r="Q52" s="8">
        <f t="shared" ca="1" si="14"/>
        <v>-7.5110288981738993E-3</v>
      </c>
      <c r="R52" s="8">
        <f t="shared" ca="1" si="14"/>
        <v>9.3785611304348482E-2</v>
      </c>
      <c r="S52" s="8">
        <f t="shared" ca="1" si="14"/>
        <v>-6.971337759726115E-2</v>
      </c>
    </row>
    <row r="53" spans="1:19" x14ac:dyDescent="0.25">
      <c r="A53" s="4" t="s">
        <v>27</v>
      </c>
      <c r="C53" s="6">
        <f ca="1">SUM(OFFSET('Consumption Per Customer'!$A53,,MATCH('Consumption Change Winter'!C$1,'Consumption Per Customer'!$1:$1,0)-1,,-3))</f>
        <v>16.499784229149761</v>
      </c>
      <c r="D53" s="6">
        <f ca="1">SUM(OFFSET('Consumption Per Customer'!$A53,,MATCH('Consumption Change Winter'!D$1,'Consumption Per Customer'!$1:$1,0)-1,,-3))</f>
        <v>15.841188886563017</v>
      </c>
      <c r="E53" s="6">
        <f ca="1">SUM(OFFSET('Consumption Per Customer'!$A53,,MATCH('Consumption Change Winter'!E$1,'Consumption Per Customer'!$1:$1,0)-1,,-3))</f>
        <v>16.203844235251687</v>
      </c>
      <c r="F53" s="6">
        <f ca="1">SUM(OFFSET('Consumption Per Customer'!$A53,,MATCH('Consumption Change Winter'!F$1,'Consumption Per Customer'!$1:$1,0)-1,,-3))</f>
        <v>15.110214041581678</v>
      </c>
      <c r="G53" s="6">
        <f ca="1">SUM(OFFSET('Consumption Per Customer'!$A53,,MATCH('Consumption Change Winter'!G$1,'Consumption Per Customer'!$1:$1,0)-1,,-3))</f>
        <v>15.211607720951157</v>
      </c>
      <c r="H53" s="6">
        <f ca="1">SUM(OFFSET('Consumption Per Customer'!$A53,,MATCH('Consumption Change Winter'!H$1,'Consumption Per Customer'!$1:$1,0)-1,,-3))</f>
        <v>16.414702558473877</v>
      </c>
      <c r="I53" s="6">
        <f ca="1">SUM(OFFSET('Consumption Per Customer'!$A53,,MATCH('Consumption Change Winter'!I$1,'Consumption Per Customer'!$1:$1,0)-1,,-3))</f>
        <v>15.613693863690287</v>
      </c>
      <c r="K53" s="12">
        <f t="shared" ref="K53" ca="1" si="15">IFERROR(((I53/C53)^(1/COUNT(D53:I53)))-1,FALSE)</f>
        <v>-9.1576382032066972E-3</v>
      </c>
      <c r="L53" s="13">
        <f t="shared" ref="L53" ca="1" si="16">IFERROR(AVERAGE(N53:S53),FALSE)</f>
        <v>-7.9186027523396128E-3</v>
      </c>
      <c r="M53" s="13">
        <f t="shared" ref="M53" ca="1" si="17">(SUM(N53:S53)-MAX(N53:S53)-MIN(N53:S53))/(COUNT(N53:S53)-2)</f>
        <v>-1.477754325020994E-2</v>
      </c>
      <c r="N53" s="8">
        <f t="shared" ref="N53" ca="1" si="18">IFERROR(D53/C53-1,FALSE)</f>
        <v>-3.9915391222099639E-2</v>
      </c>
      <c r="O53" s="8">
        <f t="shared" ref="O53" ca="1" si="19">IFERROR(E53/D53-1,FALSE)</f>
        <v>2.2893190106222594E-2</v>
      </c>
      <c r="P53" s="8">
        <f t="shared" ref="P53" ca="1" si="20">IFERROR(F53/E53-1,FALSE)</f>
        <v>-6.7492020892844784E-2</v>
      </c>
      <c r="Q53" s="8">
        <f t="shared" ref="Q53" ca="1" si="21">IFERROR(G53/F53-1,FALSE)</f>
        <v>6.710274195352639E-3</v>
      </c>
      <c r="R53" s="8">
        <f t="shared" ref="R53" ca="1" si="22">IFERROR(H53/G53-1,FALSE)</f>
        <v>7.9090577379646865E-2</v>
      </c>
      <c r="S53" s="8">
        <f t="shared" ref="S53" ca="1" si="23">IFERROR(I53/H53-1,FALSE)</f>
        <v>-4.8798246080315355E-2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53"/>
  <sheetViews>
    <sheetView workbookViewId="0">
      <pane xSplit="2" ySplit="1" topLeftCell="C35" activePane="bottomRight" state="frozen"/>
      <selection pane="topRight" activeCell="C1" sqref="C1"/>
      <selection pane="bottomLeft" activeCell="A2" sqref="A2"/>
      <selection pane="bottomRight" activeCell="D53" sqref="D53"/>
    </sheetView>
  </sheetViews>
  <sheetFormatPr defaultRowHeight="15" x14ac:dyDescent="0.25"/>
  <cols>
    <col min="1" max="1" width="12.28515625" bestFit="1" customWidth="1"/>
    <col min="2" max="2" width="9.85546875" bestFit="1" customWidth="1"/>
    <col min="3" max="3" width="9.7109375" bestFit="1" customWidth="1"/>
    <col min="4" max="7" width="10.5703125" bestFit="1" customWidth="1"/>
    <col min="8" max="10" width="10.7109375" bestFit="1" customWidth="1"/>
    <col min="11" max="19" width="10.5703125" bestFit="1" customWidth="1"/>
    <col min="20" max="22" width="10.7109375" bestFit="1" customWidth="1"/>
    <col min="23" max="31" width="10.5703125" bestFit="1" customWidth="1"/>
    <col min="32" max="34" width="10.7109375" bestFit="1" customWidth="1"/>
    <col min="35" max="43" width="10.5703125" bestFit="1" customWidth="1"/>
    <col min="44" max="46" width="10.7109375" bestFit="1" customWidth="1"/>
    <col min="47" max="55" width="10.5703125" bestFit="1" customWidth="1"/>
    <col min="56" max="58" width="10.7109375" bestFit="1" customWidth="1"/>
    <col min="59" max="67" width="10.5703125" bestFit="1" customWidth="1"/>
    <col min="68" max="70" width="10.7109375" bestFit="1" customWidth="1"/>
    <col min="71" max="79" width="10.5703125" bestFit="1" customWidth="1"/>
    <col min="80" max="82" width="10.7109375" bestFit="1" customWidth="1"/>
    <col min="83" max="88" width="10.5703125" bestFit="1" customWidth="1"/>
  </cols>
  <sheetData>
    <row r="1" spans="1:88" x14ac:dyDescent="0.25">
      <c r="C1" s="1">
        <v>39599</v>
      </c>
      <c r="D1" s="1">
        <v>39629</v>
      </c>
      <c r="E1" s="1">
        <v>39660</v>
      </c>
      <c r="F1" s="1">
        <v>39691</v>
      </c>
      <c r="G1" s="1">
        <v>39721</v>
      </c>
      <c r="H1" s="1">
        <v>39752</v>
      </c>
      <c r="I1" s="1">
        <v>39782</v>
      </c>
      <c r="J1" s="1">
        <v>39813</v>
      </c>
      <c r="K1" s="1">
        <v>39844</v>
      </c>
      <c r="L1" s="1">
        <v>39872</v>
      </c>
      <c r="M1" s="1">
        <v>39903</v>
      </c>
      <c r="N1" s="1">
        <v>39933</v>
      </c>
      <c r="O1" s="1">
        <v>39964</v>
      </c>
      <c r="P1" s="1">
        <v>39994</v>
      </c>
      <c r="Q1" s="1">
        <v>40025</v>
      </c>
      <c r="R1" s="1">
        <v>40056</v>
      </c>
      <c r="S1" s="1">
        <v>40086</v>
      </c>
      <c r="T1" s="1">
        <v>40117</v>
      </c>
      <c r="U1" s="1">
        <v>40147</v>
      </c>
      <c r="V1" s="1">
        <v>40178</v>
      </c>
      <c r="W1" s="1">
        <v>40209</v>
      </c>
      <c r="X1" s="1">
        <v>40237</v>
      </c>
      <c r="Y1" s="1">
        <v>40268</v>
      </c>
      <c r="Z1" s="1">
        <v>40298</v>
      </c>
      <c r="AA1" s="1">
        <v>40329</v>
      </c>
      <c r="AB1" s="1">
        <v>40359</v>
      </c>
      <c r="AC1" s="1">
        <v>40390</v>
      </c>
      <c r="AD1" s="1">
        <v>40421</v>
      </c>
      <c r="AE1" s="1">
        <v>40451</v>
      </c>
      <c r="AF1" s="1">
        <v>40482</v>
      </c>
      <c r="AG1" s="1">
        <v>40512</v>
      </c>
      <c r="AH1" s="1">
        <v>40543</v>
      </c>
      <c r="AI1" s="1">
        <v>40574</v>
      </c>
      <c r="AJ1" s="1">
        <v>40602</v>
      </c>
      <c r="AK1" s="1">
        <v>40633</v>
      </c>
      <c r="AL1" s="1">
        <v>40663</v>
      </c>
      <c r="AM1" s="1">
        <v>40694</v>
      </c>
      <c r="AN1" s="1">
        <v>40724</v>
      </c>
      <c r="AO1" s="1">
        <v>40755</v>
      </c>
      <c r="AP1" s="1">
        <v>40786</v>
      </c>
      <c r="AQ1" s="1">
        <v>40816</v>
      </c>
      <c r="AR1" s="1">
        <v>40847</v>
      </c>
      <c r="AS1" s="1">
        <v>40877</v>
      </c>
      <c r="AT1" s="1">
        <v>40908</v>
      </c>
      <c r="AU1" s="1">
        <v>40939</v>
      </c>
      <c r="AV1" s="1">
        <v>40968</v>
      </c>
      <c r="AW1" s="1">
        <v>40999</v>
      </c>
      <c r="AX1" s="1">
        <v>41029</v>
      </c>
      <c r="AY1" s="1">
        <v>41060</v>
      </c>
      <c r="AZ1" s="1">
        <v>41090</v>
      </c>
      <c r="BA1" s="1">
        <v>41121</v>
      </c>
      <c r="BB1" s="1">
        <v>41152</v>
      </c>
      <c r="BC1" s="1">
        <v>41182</v>
      </c>
      <c r="BD1" s="1">
        <v>41213</v>
      </c>
      <c r="BE1" s="1">
        <v>41243</v>
      </c>
      <c r="BF1" s="1">
        <v>41274</v>
      </c>
      <c r="BG1" s="1">
        <v>41305</v>
      </c>
      <c r="BH1" s="1">
        <v>41333</v>
      </c>
      <c r="BI1" s="1">
        <v>41364</v>
      </c>
      <c r="BJ1" s="1">
        <v>41394</v>
      </c>
      <c r="BK1" s="1">
        <v>41425</v>
      </c>
      <c r="BL1" s="1">
        <v>41455</v>
      </c>
      <c r="BM1" s="1">
        <v>41486</v>
      </c>
      <c r="BN1" s="1">
        <v>41517</v>
      </c>
      <c r="BO1" s="1">
        <v>41547</v>
      </c>
      <c r="BP1" s="1">
        <v>41578</v>
      </c>
      <c r="BQ1" s="1">
        <v>41608</v>
      </c>
      <c r="BR1" s="1">
        <v>41639</v>
      </c>
      <c r="BS1" s="1">
        <v>41670</v>
      </c>
      <c r="BT1" s="1">
        <v>41698</v>
      </c>
      <c r="BU1" s="1">
        <v>41729</v>
      </c>
      <c r="BV1" s="1">
        <v>41759</v>
      </c>
      <c r="BW1" s="1">
        <v>41790</v>
      </c>
      <c r="BX1" s="1">
        <v>41820</v>
      </c>
      <c r="BY1" s="1">
        <v>41851</v>
      </c>
      <c r="BZ1" s="1">
        <v>41882</v>
      </c>
      <c r="CA1" s="1">
        <v>41912</v>
      </c>
      <c r="CB1" s="1">
        <v>41943</v>
      </c>
      <c r="CC1" s="1">
        <v>41973</v>
      </c>
      <c r="CD1" s="1">
        <v>42004</v>
      </c>
      <c r="CE1" s="1">
        <v>42035</v>
      </c>
      <c r="CF1" s="1">
        <v>42063</v>
      </c>
      <c r="CG1" s="1">
        <v>42094</v>
      </c>
      <c r="CH1" s="1">
        <v>42124</v>
      </c>
      <c r="CI1" s="1">
        <v>42155</v>
      </c>
      <c r="CJ1" s="1">
        <v>42185</v>
      </c>
    </row>
    <row r="2" spans="1:88" x14ac:dyDescent="0.25">
      <c r="A2" s="2" t="s">
        <v>0</v>
      </c>
      <c r="B2" t="s">
        <v>1</v>
      </c>
      <c r="D2" s="6">
        <f>IFERROR(('Consumption - Summary'!D2/'Customer Counts'!D2)/1000,0)</f>
        <v>20.707939022578728</v>
      </c>
      <c r="E2" s="6">
        <f>IFERROR(('Consumption - Summary'!E2/'Customer Counts'!E2)/1000,0)</f>
        <v>33.132126159153124</v>
      </c>
      <c r="F2" s="6">
        <f>IFERROR(('Consumption - Summary'!F2/'Customer Counts'!F2)/1000,0)</f>
        <v>18.897199399564986</v>
      </c>
      <c r="G2" s="6">
        <f>IFERROR(('Consumption - Summary'!G2/'Customer Counts'!G2)/1000,0)</f>
        <v>8.9582683691756291</v>
      </c>
      <c r="H2" s="6">
        <f>IFERROR(('Consumption - Summary'!H2/'Customer Counts'!H2)/1000,0)</f>
        <v>10.263810483870968</v>
      </c>
      <c r="I2" s="6">
        <f>IFERROR(('Consumption - Summary'!I2/'Customer Counts'!I2)/1000,0)</f>
        <v>6.8037037037037038</v>
      </c>
      <c r="J2" s="6">
        <f>IFERROR(('Consumption - Summary'!J2/'Customer Counts'!J2)/1000,0)</f>
        <v>3.9245113500597375</v>
      </c>
      <c r="K2" s="6">
        <f>IFERROR(('Consumption - Summary'!K2/'Customer Counts'!K2)/1000,0)</f>
        <v>4.2980022246941036</v>
      </c>
      <c r="L2" s="6">
        <f>IFERROR(('Consumption - Summary'!L2/'Customer Counts'!L2)/1000,0)</f>
        <v>6.0821680299277627</v>
      </c>
      <c r="M2" s="6">
        <f>IFERROR(('Consumption - Summary'!M2/'Customer Counts'!M2)/1000,0)</f>
        <v>19.623400760219443</v>
      </c>
      <c r="N2" s="6">
        <f>IFERROR(('Consumption - Summary'!N2/'Customer Counts'!N2)/1000,0)</f>
        <v>22.290436153617467</v>
      </c>
      <c r="O2" s="6">
        <f>IFERROR(('Consumption - Summary'!O2/'Customer Counts'!O2)/1000,0)</f>
        <v>24.869191919191916</v>
      </c>
      <c r="P2" s="6">
        <f>IFERROR(('Consumption - Summary'!P2/'Customer Counts'!P2)/1000,0)</f>
        <v>22.720495181702077</v>
      </c>
      <c r="Q2" s="6">
        <f>IFERROR(('Consumption - Summary'!Q2/'Customer Counts'!Q2)/1000,0)</f>
        <v>26.201873668086129</v>
      </c>
      <c r="R2" s="6">
        <f>IFERROR(('Consumption - Summary'!R2/'Customer Counts'!R2)/1000,0)</f>
        <v>19.216904839485483</v>
      </c>
      <c r="S2" s="6">
        <f>IFERROR(('Consumption - Summary'!S2/'Customer Counts'!S2)/1000,0)</f>
        <v>4.2203179164386064</v>
      </c>
      <c r="T2" s="6">
        <f>IFERROR(('Consumption - Summary'!T2/'Customer Counts'!T2)/1000,0)</f>
        <v>3.9646380437232369</v>
      </c>
      <c r="U2" s="6">
        <f>IFERROR(('Consumption - Summary'!U2/'Customer Counts'!U2)/1000,0)</f>
        <v>6.6646980894922079</v>
      </c>
      <c r="V2" s="6">
        <f>IFERROR(('Consumption - Summary'!V2/'Customer Counts'!V2)/1000,0)</f>
        <v>3.1665768871651232</v>
      </c>
      <c r="W2" s="6">
        <f>IFERROR(('Consumption - Summary'!W2/'Customer Counts'!W2)/1000,0)</f>
        <v>3.5310779484207475</v>
      </c>
      <c r="X2" s="6">
        <f>IFERROR(('Consumption - Summary'!X2/'Customer Counts'!X2)/1000,0)</f>
        <v>5.7013391716840003</v>
      </c>
      <c r="Y2" s="6">
        <f>IFERROR(('Consumption - Summary'!Y2/'Customer Counts'!Y2)/1000,0)</f>
        <v>20.752260232317703</v>
      </c>
      <c r="Z2" s="6">
        <f>IFERROR(('Consumption - Summary'!Z2/'Customer Counts'!Z2)/1000,0)</f>
        <v>22.608173995013075</v>
      </c>
      <c r="AA2" s="6">
        <f>IFERROR(('Consumption - Summary'!AA2/'Customer Counts'!AA2)/1000,0)</f>
        <v>22.651645523893652</v>
      </c>
      <c r="AB2" s="6">
        <f>IFERROR(('Consumption - Summary'!AB2/'Customer Counts'!AB2)/1000,0)</f>
        <v>35.230806583386048</v>
      </c>
      <c r="AC2" s="6">
        <f>IFERROR(('Consumption - Summary'!AC2/'Customer Counts'!AC2)/1000,0)</f>
        <v>17.37874181188975</v>
      </c>
      <c r="AD2" s="6">
        <f>IFERROR(('Consumption - Summary'!AD2/'Customer Counts'!AD2)/1000,0)</f>
        <v>16.821696064410194</v>
      </c>
      <c r="AE2" s="6">
        <f>IFERROR(('Consumption - Summary'!AE2/'Customer Counts'!AE2)/1000,0)</f>
        <v>6.5411503853487991</v>
      </c>
      <c r="AF2" s="6">
        <f>IFERROR(('Consumption - Summary'!AF2/'Customer Counts'!AF2)/1000,0)</f>
        <v>9.0044434843829997</v>
      </c>
      <c r="AG2" s="6">
        <f>IFERROR(('Consumption - Summary'!AG2/'Customer Counts'!AG2)/1000,0)</f>
        <v>6.0463875205254514</v>
      </c>
      <c r="AH2" s="6">
        <f>IFERROR(('Consumption - Summary'!AH2/'Customer Counts'!AH2)/1000,0)</f>
        <v>4.3039859622009722</v>
      </c>
      <c r="AI2" s="6">
        <f>IFERROR(('Consumption - Summary'!AI2/'Customer Counts'!AI2)/1000,0)</f>
        <v>4.9373310213963224</v>
      </c>
      <c r="AJ2" s="6">
        <f>IFERROR(('Consumption - Summary'!AJ2/'Customer Counts'!AJ2)/1000,0)</f>
        <v>6.4271684626078063</v>
      </c>
      <c r="AK2" s="6">
        <f>IFERROR(('Consumption - Summary'!AK2/'Customer Counts'!AK2)/1000,0)</f>
        <v>11.485036119711042</v>
      </c>
      <c r="AL2" s="6">
        <f>IFERROR(('Consumption - Summary'!AL2/'Customer Counts'!AL2)/1000,0)</f>
        <v>15.138891619025781</v>
      </c>
      <c r="AM2" s="6">
        <f>IFERROR(('Consumption - Summary'!AM2/'Customer Counts'!AM2)/1000,0)</f>
        <v>20.505848552085105</v>
      </c>
      <c r="AN2" s="6">
        <f>IFERROR(('Consumption - Summary'!AN2/'Customer Counts'!AN2)/1000,0)</f>
        <v>19.304160266257046</v>
      </c>
      <c r="AO2" s="6">
        <f>IFERROR(('Consumption - Summary'!AO2/'Customer Counts'!AO2)/1000,0)</f>
        <v>22.35815018315018</v>
      </c>
      <c r="AP2" s="6">
        <f>IFERROR(('Consumption - Summary'!AP2/'Customer Counts'!AP2)/1000,0)</f>
        <v>10.389445822994208</v>
      </c>
      <c r="AQ2" s="6">
        <f>IFERROR(('Consumption - Summary'!AQ2/'Customer Counts'!AQ2)/1000,0)</f>
        <v>6.5072640382317806</v>
      </c>
      <c r="AR2" s="6">
        <f>IFERROR(('Consumption - Summary'!AR2/'Customer Counts'!AR2)/1000,0)</f>
        <v>9.0020540545967478</v>
      </c>
      <c r="AS2" s="6">
        <f>IFERROR(('Consumption - Summary'!AS2/'Customer Counts'!AS2)/1000,0)</f>
        <v>4.6483014873730992</v>
      </c>
      <c r="AT2" s="6">
        <f>IFERROR(('Consumption - Summary'!AT2/'Customer Counts'!AT2)/1000,0)</f>
        <v>3.8161319491594092</v>
      </c>
      <c r="AU2" s="6">
        <f>IFERROR(('Consumption - Summary'!AU2/'Customer Counts'!AU2)/1000,0)</f>
        <v>4.0629963798384843</v>
      </c>
      <c r="AV2" s="6">
        <f>IFERROR(('Consumption - Summary'!AV2/'Customer Counts'!AV2)/1000,0)</f>
        <v>7.0081874978426688</v>
      </c>
      <c r="AW2" s="6">
        <f>IFERROR(('Consumption - Summary'!AW2/'Customer Counts'!AW2)/1000,0)</f>
        <v>20.701650911995738</v>
      </c>
      <c r="AX2" s="6">
        <f>IFERROR(('Consumption - Summary'!AX2/'Customer Counts'!AX2)/1000,0)</f>
        <v>18.491430489761971</v>
      </c>
      <c r="AY2" s="6">
        <f>IFERROR(('Consumption - Summary'!AY2/'Customer Counts'!AY2)/1000,0)</f>
        <v>18.227037978706502</v>
      </c>
      <c r="AZ2" s="6">
        <f>IFERROR(('Consumption - Summary'!AZ2/'Customer Counts'!AZ2)/1000,0)</f>
        <v>9.6307042419945663</v>
      </c>
      <c r="BA2" s="6">
        <f>IFERROR(('Consumption - Summary'!BA2/'Customer Counts'!BA2)/1000,0)</f>
        <v>10.915642227627767</v>
      </c>
      <c r="BB2" s="6">
        <f>IFERROR(('Consumption - Summary'!BB2/'Customer Counts'!BB2)/1000,0)</f>
        <v>13.106111287674137</v>
      </c>
      <c r="BC2" s="6">
        <f>IFERROR(('Consumption - Summary'!BC2/'Customer Counts'!BC2)/1000,0)</f>
        <v>6.883432895260853</v>
      </c>
      <c r="BD2" s="6">
        <f>IFERROR(('Consumption - Summary'!BD2/'Customer Counts'!BD2)/1000,0)</f>
        <v>7.8813362381989833</v>
      </c>
      <c r="BE2" s="6">
        <f>IFERROR(('Consumption - Summary'!BE2/'Customer Counts'!BE2)/1000,0)</f>
        <v>5.9194726166328584</v>
      </c>
      <c r="BF2" s="6">
        <f>IFERROR(('Consumption - Summary'!BF2/'Customer Counts'!BF2)/1000,0)</f>
        <v>7.9235862068965535</v>
      </c>
      <c r="BG2" s="6">
        <f>IFERROR(('Consumption - Summary'!BG2/'Customer Counts'!BG2)/1000,0)</f>
        <v>2.9340000000000002</v>
      </c>
      <c r="BH2" s="6">
        <f>IFERROR(('Consumption - Summary'!BH2/'Customer Counts'!BH2)/1000,0)</f>
        <v>3.7646236559139794</v>
      </c>
      <c r="BI2" s="6">
        <f>IFERROR(('Consumption - Summary'!BI2/'Customer Counts'!BI2)/1000,0)</f>
        <v>10.425129430505777</v>
      </c>
      <c r="BJ2" s="6">
        <f>IFERROR(('Consumption - Summary'!BJ2/'Customer Counts'!BJ2)/1000,0)</f>
        <v>23.769902085994037</v>
      </c>
      <c r="BK2" s="6">
        <f>IFERROR(('Consumption - Summary'!BK2/'Customer Counts'!BK2)/1000,0)</f>
        <v>13.793678160919541</v>
      </c>
      <c r="BL2" s="6">
        <f>IFERROR(('Consumption - Summary'!BL2/'Customer Counts'!BL2)/1000,0)</f>
        <v>16.749019607843135</v>
      </c>
      <c r="BM2" s="6">
        <f>IFERROR(('Consumption - Summary'!BM2/'Customer Counts'!BM2)/1000,0)</f>
        <v>13.71949891067538</v>
      </c>
      <c r="BN2" s="6">
        <f>IFERROR(('Consumption - Summary'!BN2/'Customer Counts'!BN2)/1000,0)</f>
        <v>11.01234567901235</v>
      </c>
      <c r="BO2" s="6">
        <f>IFERROR(('Consumption - Summary'!BO2/'Customer Counts'!BO2)/1000,0)</f>
        <v>6.9215167548500878</v>
      </c>
      <c r="BP2" s="6">
        <f>IFERROR(('Consumption - Summary'!BP2/'Customer Counts'!BP2)/1000,0)</f>
        <v>5.955699855699855</v>
      </c>
      <c r="BQ2" s="6">
        <f>IFERROR(('Consumption - Summary'!BQ2/'Customer Counts'!BQ2)/1000,0)</f>
        <v>6.2054994388327724</v>
      </c>
      <c r="BR2" s="6">
        <f>IFERROR(('Consumption - Summary'!BR2/'Customer Counts'!BR2)/1000,0)</f>
        <v>8.105959982971477</v>
      </c>
      <c r="BS2" s="6">
        <f>IFERROR(('Consumption - Summary'!BS2/'Customer Counts'!BS2)/1000,0)</f>
        <v>5.4712643678160919</v>
      </c>
      <c r="BT2" s="6">
        <f>IFERROR(('Consumption - Summary'!BT2/'Customer Counts'!BT2)/1000,0)</f>
        <v>5.0358620689655176</v>
      </c>
      <c r="BU2" s="6">
        <f>IFERROR(('Consumption - Summary'!BU2/'Customer Counts'!BU2)/1000,0)</f>
        <v>9.4325925925925933</v>
      </c>
      <c r="BV2" s="6">
        <f>IFERROR(('Consumption - Summary'!BV2/'Customer Counts'!BV2)/1000,0)</f>
        <v>14.249629629629633</v>
      </c>
      <c r="BW2" s="6">
        <f>IFERROR(('Consumption - Summary'!BW2/'Customer Counts'!BW2)/1000,0)</f>
        <v>11.898637992831542</v>
      </c>
      <c r="BX2" s="6">
        <f>IFERROR(('Consumption - Summary'!BX2/'Customer Counts'!BX2)/1000,0)</f>
        <v>12.193531319337772</v>
      </c>
      <c r="BY2" s="6">
        <f>IFERROR(('Consumption - Summary'!BY2/'Customer Counts'!BY2)/1000,0)</f>
        <v>11.687459040321109</v>
      </c>
      <c r="BZ2" s="6">
        <f>IFERROR(('Consumption - Summary'!BZ2/'Customer Counts'!BZ2)/1000,0)</f>
        <v>12.488858826996758</v>
      </c>
      <c r="CA2" s="6">
        <f>IFERROR(('Consumption - Summary'!CA2/'Customer Counts'!CA2)/1000,0)</f>
        <v>8.4099905033238382</v>
      </c>
      <c r="CB2" s="6">
        <f>IFERROR(('Consumption - Summary'!CB2/'Customer Counts'!CB2)/1000,0)</f>
        <v>5.6838556505223181</v>
      </c>
      <c r="CC2" s="6">
        <f>IFERROR(('Consumption - Summary'!CC2/'Customer Counts'!CC2)/1000,0)</f>
        <v>2.5673611111111114</v>
      </c>
      <c r="CD2" s="6">
        <f>IFERROR(('Consumption - Summary'!CD2/'Customer Counts'!CD2)/1000,0)</f>
        <v>2.1437500000000003</v>
      </c>
      <c r="CE2" s="6">
        <f>IFERROR(('Consumption - Summary'!CE2/'Customer Counts'!CE2)/1000,0)</f>
        <v>2.1538461538461533</v>
      </c>
      <c r="CF2" s="6">
        <f>IFERROR(('Consumption - Summary'!CF2/'Customer Counts'!CF2)/1000,0)</f>
        <v>3.3044871794871797</v>
      </c>
      <c r="CG2" s="6">
        <f>IFERROR(('Consumption - Summary'!CG2/'Customer Counts'!CG2)/1000,0)</f>
        <v>6.1787037037037047</v>
      </c>
      <c r="CH2" s="6">
        <f>IFERROR(('Consumption - Summary'!CH2/'Customer Counts'!CH2)/1000,0)</f>
        <v>9.2543209876543226</v>
      </c>
      <c r="CI2" s="6">
        <f>IFERROR(('Consumption - Summary'!CI2/'Customer Counts'!CI2)/1000,0)</f>
        <v>12.452727996814019</v>
      </c>
      <c r="CJ2" s="6">
        <f>IFERROR(('Consumption - Summary'!CJ2/'Customer Counts'!CJ2)/1000,0)</f>
        <v>12.949247311827959</v>
      </c>
    </row>
    <row r="3" spans="1:88" x14ac:dyDescent="0.25">
      <c r="A3" s="2" t="s">
        <v>0</v>
      </c>
      <c r="B3" t="s">
        <v>2</v>
      </c>
      <c r="D3" s="6">
        <f>IFERROR(('Consumption - Summary'!D3/'Customer Counts'!D3)/1000,0)</f>
        <v>40.296381461675573</v>
      </c>
      <c r="E3" s="6">
        <f>IFERROR(('Consumption - Summary'!E3/'Customer Counts'!E3)/1000,0)</f>
        <v>104.11653617624208</v>
      </c>
      <c r="F3" s="6">
        <f>IFERROR(('Consumption - Summary'!F3/'Customer Counts'!F3)/1000,0)</f>
        <v>88.075303280948447</v>
      </c>
      <c r="G3" s="6">
        <f>IFERROR(('Consumption - Summary'!G3/'Customer Counts'!G3)/1000,0)</f>
        <v>92.177419354838733</v>
      </c>
      <c r="H3" s="6">
        <f>IFERROR(('Consumption - Summary'!H3/'Customer Counts'!H3)/1000,0)</f>
        <v>109.42270471464018</v>
      </c>
      <c r="I3" s="6">
        <f>IFERROR(('Consumption - Summary'!I3/'Customer Counts'!I3)/1000,0)</f>
        <v>77.721082621082644</v>
      </c>
      <c r="J3" s="6">
        <f>IFERROR(('Consumption - Summary'!J3/'Customer Counts'!J3)/1000,0)</f>
        <v>86.852523148148151</v>
      </c>
      <c r="K3" s="6">
        <f>IFERROR(('Consumption - Summary'!K3/'Customer Counts'!K3)/1000,0)</f>
        <v>85.199159482758617</v>
      </c>
      <c r="L3" s="6">
        <f>IFERROR(('Consumption - Summary'!L3/'Customer Counts'!L3)/1000,0)</f>
        <v>64.688773209549083</v>
      </c>
      <c r="M3" s="6">
        <f>IFERROR(('Consumption - Summary'!M3/'Customer Counts'!M3)/1000,0)</f>
        <v>84.614143920595524</v>
      </c>
      <c r="N3" s="6">
        <f>IFERROR(('Consumption - Summary'!N3/'Customer Counts'!N3)/1000,0)</f>
        <v>91.752659498207905</v>
      </c>
      <c r="O3" s="6">
        <f>IFERROR(('Consumption - Summary'!O3/'Customer Counts'!O3)/1000,0)</f>
        <v>80.596949494949484</v>
      </c>
      <c r="P3" s="6">
        <f>IFERROR(('Consumption - Summary'!P3/'Customer Counts'!P3)/1000,0)</f>
        <v>58.97182400932401</v>
      </c>
      <c r="Q3" s="6">
        <f>IFERROR(('Consumption - Summary'!Q3/'Customer Counts'!Q3)/1000,0)</f>
        <v>46.708479020979027</v>
      </c>
      <c r="R3" s="6">
        <f>IFERROR(('Consumption - Summary'!R3/'Customer Counts'!R3)/1000,0)</f>
        <v>48.969191919191914</v>
      </c>
      <c r="S3" s="6">
        <f>IFERROR(('Consumption - Summary'!S3/'Customer Counts'!S3)/1000,0)</f>
        <v>46.44961685823754</v>
      </c>
      <c r="T3" s="6">
        <f>IFERROR(('Consumption - Summary'!T3/'Customer Counts'!T3)/1000,0)</f>
        <v>49.225724645030418</v>
      </c>
      <c r="U3" s="6">
        <f>IFERROR(('Consumption - Summary'!U3/'Customer Counts'!U3)/1000,0)</f>
        <v>54.241325163398692</v>
      </c>
      <c r="V3" s="6">
        <f>IFERROR(('Consumption - Summary'!V3/'Customer Counts'!V3)/1000,0)</f>
        <v>59.517483660130708</v>
      </c>
      <c r="W3" s="6">
        <f>IFERROR(('Consumption - Summary'!W3/'Customer Counts'!W3)/1000,0)</f>
        <v>60.601365546218481</v>
      </c>
      <c r="X3" s="6">
        <f>IFERROR(('Consumption - Summary'!X3/'Customer Counts'!X3)/1000,0)</f>
        <v>49.906706349206331</v>
      </c>
      <c r="Y3" s="6">
        <f>IFERROR(('Consumption - Summary'!Y3/'Customer Counts'!Y3)/1000,0)</f>
        <v>54.094814814814811</v>
      </c>
      <c r="Z3" s="6">
        <f>IFERROR(('Consumption - Summary'!Z3/'Customer Counts'!Z3)/1000,0)</f>
        <v>53.947407407407411</v>
      </c>
      <c r="AA3" s="6">
        <f>IFERROR(('Consumption - Summary'!AA3/'Customer Counts'!AA3)/1000,0)</f>
        <v>72.266451612903225</v>
      </c>
      <c r="AB3" s="6">
        <f>IFERROR(('Consumption - Summary'!AB3/'Customer Counts'!AB3)/1000,0)</f>
        <v>59.039844683393056</v>
      </c>
      <c r="AC3" s="6">
        <f>IFERROR(('Consumption - Summary'!AC3/'Customer Counts'!AC3)/1000,0)</f>
        <v>48.401499402628431</v>
      </c>
      <c r="AD3" s="6">
        <f>IFERROR(('Consumption - Summary'!AD3/'Customer Counts'!AD3)/1000,0)</f>
        <v>53.535020393029292</v>
      </c>
      <c r="AE3" s="6">
        <f>IFERROR(('Consumption - Summary'!AE3/'Customer Counts'!AE3)/1000,0)</f>
        <v>39.4962161661105</v>
      </c>
      <c r="AF3" s="6">
        <f>IFERROR(('Consumption - Summary'!AF3/'Customer Counts'!AF3)/1000,0)</f>
        <v>40.466867212834963</v>
      </c>
      <c r="AG3" s="6">
        <f>IFERROR(('Consumption - Summary'!AG3/'Customer Counts'!AG3)/1000,0)</f>
        <v>33.331194125159641</v>
      </c>
      <c r="AH3" s="6">
        <f>IFERROR(('Consumption - Summary'!AH3/'Customer Counts'!AH3)/1000,0)</f>
        <v>41.447906403940884</v>
      </c>
      <c r="AI3" s="6">
        <f>IFERROR(('Consumption - Summary'!AI3/'Customer Counts'!AI3)/1000,0)</f>
        <v>40.284999999999997</v>
      </c>
      <c r="AJ3" s="6">
        <f>IFERROR(('Consumption - Summary'!AJ3/'Customer Counts'!AJ3)/1000,0)</f>
        <v>37.611218487394957</v>
      </c>
      <c r="AK3" s="6">
        <f>IFERROR(('Consumption - Summary'!AK3/'Customer Counts'!AK3)/1000,0)</f>
        <v>47.235924369747899</v>
      </c>
      <c r="AL3" s="6">
        <f>IFERROR(('Consumption - Summary'!AL3/'Customer Counts'!AL3)/1000,0)</f>
        <v>50.283597883597878</v>
      </c>
      <c r="AM3" s="6">
        <f>IFERROR(('Consumption - Summary'!AM3/'Customer Counts'!AM3)/1000,0)</f>
        <v>36.360872162485066</v>
      </c>
      <c r="AN3" s="6">
        <f>IFERROR(('Consumption - Summary'!AN3/'Customer Counts'!AN3)/1000,0)</f>
        <v>29.455633473585792</v>
      </c>
      <c r="AO3" s="6">
        <f>IFERROR(('Consumption - Summary'!AO3/'Customer Counts'!AO3)/1000,0)</f>
        <v>20.422753623188406</v>
      </c>
      <c r="AP3" s="6">
        <f>IFERROR(('Consumption - Summary'!AP3/'Customer Counts'!AP3)/1000,0)</f>
        <v>8.0329032258064501</v>
      </c>
      <c r="AQ3" s="6">
        <f>IFERROR(('Consumption - Summary'!AQ3/'Customer Counts'!AQ3)/1000,0)</f>
        <v>4.3537634408602148</v>
      </c>
      <c r="AR3" s="6">
        <f>IFERROR(('Consumption - Summary'!AR3/'Customer Counts'!AR3)/1000,0)</f>
        <v>4.293333333333333</v>
      </c>
      <c r="AS3" s="6">
        <f>IFERROR(('Consumption - Summary'!AS3/'Customer Counts'!AS3)/1000,0)</f>
        <v>5.5481505016722403</v>
      </c>
      <c r="AT3" s="6">
        <f>IFERROR(('Consumption - Summary'!AT3/'Customer Counts'!AT3)/1000,0)</f>
        <v>11.567278069756329</v>
      </c>
      <c r="AU3" s="6">
        <f>IFERROR(('Consumption - Summary'!AU3/'Customer Counts'!AU3)/1000,0)</f>
        <v>5.2530158730158725</v>
      </c>
      <c r="AV3" s="6">
        <f>IFERROR(('Consumption - Summary'!AV3/'Customer Counts'!AV3)/1000,0)</f>
        <v>5.5986590038314183</v>
      </c>
      <c r="AW3" s="6">
        <f>IFERROR(('Consumption - Summary'!AW3/'Customer Counts'!AW3)/1000,0)</f>
        <v>3.7926108374384229</v>
      </c>
      <c r="AX3" s="6">
        <f>IFERROR(('Consumption - Summary'!AX3/'Customer Counts'!AX3)/1000,0)</f>
        <v>3.8723502304147459</v>
      </c>
      <c r="AY3" s="6">
        <f>IFERROR(('Consumption - Summary'!AY3/'Customer Counts'!AY3)/1000,0)</f>
        <v>5.2133640552995395</v>
      </c>
      <c r="AZ3" s="6">
        <f>IFERROR(('Consumption - Summary'!AZ3/'Customer Counts'!AZ3)/1000,0)</f>
        <v>6.6478021978021973</v>
      </c>
      <c r="BA3" s="6">
        <f>IFERROR(('Consumption - Summary'!BA3/'Customer Counts'!BA3)/1000,0)</f>
        <v>9.6238726790450926</v>
      </c>
      <c r="BB3" s="6">
        <f>IFERROR(('Consumption - Summary'!BB3/'Customer Counts'!BB3)/1000,0)</f>
        <v>7.2585094549499454</v>
      </c>
      <c r="BC3" s="6">
        <f>IFERROR(('Consumption - Summary'!BC3/'Customer Counts'!BC3)/1000,0)</f>
        <v>5.0409796893667851</v>
      </c>
      <c r="BD3" s="6">
        <f>IFERROR(('Consumption - Summary'!BD3/'Customer Counts'!BD3)/1000,0)</f>
        <v>11.560348583877996</v>
      </c>
      <c r="BE3" s="6">
        <f>IFERROR(('Consumption - Summary'!BE3/'Customer Counts'!BE3)/1000,0)</f>
        <v>23.778093306288028</v>
      </c>
      <c r="BF3" s="6">
        <f>IFERROR(('Consumption - Summary'!BF3/'Customer Counts'!BF3)/1000,0)</f>
        <v>18.508965517241382</v>
      </c>
      <c r="BG3" s="6">
        <f>IFERROR(('Consumption - Summary'!BG3/'Customer Counts'!BG3)/1000,0)</f>
        <v>20.175000000000001</v>
      </c>
      <c r="BH3" s="6">
        <f>IFERROR(('Consumption - Summary'!BH3/'Customer Counts'!BH3)/1000,0)</f>
        <v>19.554354838709678</v>
      </c>
      <c r="BI3" s="6">
        <f>IFERROR(('Consumption - Summary'!BI3/'Customer Counts'!BI3)/1000,0)</f>
        <v>25.154719235364393</v>
      </c>
      <c r="BJ3" s="6">
        <f>IFERROR(('Consumption - Summary'!BJ3/'Customer Counts'!BJ3)/1000,0)</f>
        <v>27.032822477650058</v>
      </c>
      <c r="BK3" s="6">
        <f>IFERROR(('Consumption - Summary'!BK3/'Customer Counts'!BK3)/1000,0)</f>
        <v>19.655603448275862</v>
      </c>
      <c r="BL3" s="6">
        <f>IFERROR(('Consumption - Summary'!BL3/'Customer Counts'!BL3)/1000,0)</f>
        <v>22.484558823529412</v>
      </c>
      <c r="BM3" s="6">
        <f>IFERROR(('Consumption - Summary'!BM3/'Customer Counts'!BM3)/1000,0)</f>
        <v>47.421459694989096</v>
      </c>
      <c r="BN3" s="6">
        <f>IFERROR(('Consumption - Summary'!BN3/'Customer Counts'!BN3)/1000,0)</f>
        <v>49.407407407407426</v>
      </c>
      <c r="BO3" s="6">
        <f>IFERROR(('Consumption - Summary'!BO3/'Customer Counts'!BO3)/1000,0)</f>
        <v>52.55978835978835</v>
      </c>
      <c r="BP3" s="6">
        <f>IFERROR(('Consumption - Summary'!BP3/'Customer Counts'!BP3)/1000,0)</f>
        <v>53.076406926406925</v>
      </c>
      <c r="BQ3" s="6">
        <f>IFERROR(('Consumption - Summary'!BQ3/'Customer Counts'!BQ3)/1000,0)</f>
        <v>63.243434343434345</v>
      </c>
      <c r="BR3" s="6">
        <f>IFERROR(('Consumption - Summary'!BR3/'Customer Counts'!BR3)/1000,0)</f>
        <v>123.06858237547893</v>
      </c>
      <c r="BS3" s="6">
        <f>IFERROR(('Consumption - Summary'!BS3/'Customer Counts'!BS3)/1000,0)</f>
        <v>101.39655172413792</v>
      </c>
      <c r="BT3" s="6">
        <f>IFERROR(('Consumption - Summary'!BT3/'Customer Counts'!BT3)/1000,0)</f>
        <v>76.119310344827596</v>
      </c>
      <c r="BU3" s="6">
        <f>IFERROR(('Consumption - Summary'!BU3/'Customer Counts'!BU3)/1000,0)</f>
        <v>103.22666666666666</v>
      </c>
      <c r="BV3" s="6">
        <f>IFERROR(('Consumption - Summary'!BV3/'Customer Counts'!BV3)/1000,0)</f>
        <v>86.133333333333354</v>
      </c>
      <c r="BW3" s="6">
        <f>IFERROR(('Consumption - Summary'!BW3/'Customer Counts'!BW3)/1000,0)</f>
        <v>67.396774193548382</v>
      </c>
      <c r="BX3" s="6">
        <f>IFERROR(('Consumption - Summary'!BX3/'Customer Counts'!BX3)/1000,0)</f>
        <v>62.275448028673843</v>
      </c>
      <c r="BY3" s="6">
        <f>IFERROR(('Consumption - Summary'!BY3/'Customer Counts'!BY3)/1000,0)</f>
        <v>55.263743295019161</v>
      </c>
      <c r="BZ3" s="6">
        <f>IFERROR(('Consumption - Summary'!BZ3/'Customer Counts'!BZ3)/1000,0)</f>
        <v>57.228367816091968</v>
      </c>
      <c r="CA3" s="6">
        <f>IFERROR(('Consumption - Summary'!CA3/'Customer Counts'!CA3)/1000,0)</f>
        <v>54.362592592592584</v>
      </c>
      <c r="CB3" s="6">
        <f>IFERROR(('Consumption - Summary'!CB3/'Customer Counts'!CB3)/1000,0)</f>
        <v>75.92407407407407</v>
      </c>
      <c r="CC3" s="6">
        <f>IFERROR(('Consumption - Summary'!CC3/'Customer Counts'!CC3)/1000,0)</f>
        <v>88.442187500000003</v>
      </c>
      <c r="CD3" s="6">
        <f>IFERROR(('Consumption - Summary'!CD3/'Customer Counts'!CD3)/1000,0)</f>
        <v>68.757812500000014</v>
      </c>
      <c r="CE3" s="6">
        <f>IFERROR(('Consumption - Summary'!CE3/'Customer Counts'!CE3)/1000,0)</f>
        <v>72.007692307692295</v>
      </c>
      <c r="CF3" s="6">
        <f>IFERROR(('Consumption - Summary'!CF3/'Customer Counts'!CF3)/1000,0)</f>
        <v>72.379807692307693</v>
      </c>
      <c r="CG3" s="6">
        <f>IFERROR(('Consumption - Summary'!CG3/'Customer Counts'!CG3)/1000,0)</f>
        <v>70.545833333333348</v>
      </c>
      <c r="CH3" s="6">
        <f>IFERROR(('Consumption - Summary'!CH3/'Customer Counts'!CH3)/1000,0)</f>
        <v>50.81481481481481</v>
      </c>
      <c r="CI3" s="6">
        <f>IFERROR(('Consumption - Summary'!CI3/'Customer Counts'!CI3)/1000,0)</f>
        <v>49.503464755077644</v>
      </c>
      <c r="CJ3" s="6">
        <f>IFERROR(('Consumption - Summary'!CJ3/'Customer Counts'!CJ3)/1000,0)</f>
        <v>56.708387096774203</v>
      </c>
    </row>
    <row r="4" spans="1:88" x14ac:dyDescent="0.25">
      <c r="A4" s="2" t="s">
        <v>0</v>
      </c>
      <c r="B4" t="s">
        <v>3</v>
      </c>
      <c r="D4" s="6">
        <f>IFERROR(('Consumption - Summary'!D4/'Customer Counts'!D4)/1000,0)</f>
        <v>139.55000000000001</v>
      </c>
      <c r="E4" s="6">
        <f>IFERROR(('Consumption - Summary'!E4/'Customer Counts'!E4)/1000,0)</f>
        <v>228.83148148148149</v>
      </c>
      <c r="F4" s="6">
        <f>IFERROR(('Consumption - Summary'!F4/'Customer Counts'!F4)/1000,0)</f>
        <v>262.37335722819597</v>
      </c>
      <c r="G4" s="6">
        <f>IFERROR(('Consumption - Summary'!G4/'Customer Counts'!G4)/1000,0)</f>
        <v>289.35806451612905</v>
      </c>
      <c r="H4" s="6">
        <f>IFERROR(('Consumption - Summary'!H4/'Customer Counts'!H4)/1000,0)</f>
        <v>359.30248138957819</v>
      </c>
      <c r="I4" s="6">
        <f>IFERROR(('Consumption - Summary'!I4/'Customer Counts'!I4)/1000,0)</f>
        <v>440.88091168091165</v>
      </c>
      <c r="J4" s="6">
        <f>IFERROR(('Consumption - Summary'!J4/'Customer Counts'!J4)/1000,0)</f>
        <v>509.92870370370372</v>
      </c>
      <c r="K4" s="6">
        <f>IFERROR(('Consumption - Summary'!K4/'Customer Counts'!K4)/1000,0)</f>
        <v>519.46810344827577</v>
      </c>
      <c r="L4" s="6">
        <f>IFERROR(('Consumption - Summary'!L4/'Customer Counts'!L4)/1000,0)</f>
        <v>444.89151193633961</v>
      </c>
      <c r="M4" s="6">
        <f>IFERROR(('Consumption - Summary'!M4/'Customer Counts'!M4)/1000,0)</f>
        <v>378.48957816377174</v>
      </c>
      <c r="N4" s="6">
        <f>IFERROR(('Consumption - Summary'!N4/'Customer Counts'!N4)/1000,0)</f>
        <v>331.60980645161288</v>
      </c>
      <c r="O4" s="6">
        <f>IFERROR(('Consumption - Summary'!O4/'Customer Counts'!O4)/1000,0)</f>
        <v>272.14933333333329</v>
      </c>
      <c r="P4" s="6">
        <f>IFERROR(('Consumption - Summary'!P4/'Customer Counts'!P4)/1000,0)</f>
        <v>123.56666666666666</v>
      </c>
      <c r="Q4" s="6">
        <f>IFERROR(('Consumption - Summary'!Q4/'Customer Counts'!Q4)/1000,0)</f>
        <v>183.16363636363636</v>
      </c>
      <c r="R4" s="6">
        <f>IFERROR(('Consumption - Summary'!R4/'Customer Counts'!R4)/1000,0)</f>
        <v>337.50303030303036</v>
      </c>
      <c r="S4" s="6">
        <f>IFERROR(('Consumption - Summary'!S4/'Customer Counts'!S4)/1000,0)</f>
        <v>598.86436781609211</v>
      </c>
      <c r="T4" s="6">
        <f>IFERROR(('Consumption - Summary'!T4/'Customer Counts'!T4)/1000,0)</f>
        <v>656.06896551724128</v>
      </c>
      <c r="U4" s="6">
        <f>IFERROR(('Consumption - Summary'!U4/'Customer Counts'!U4)/1000,0)</f>
        <v>532.96666666666658</v>
      </c>
      <c r="V4" s="6">
        <f>IFERROR(('Consumption - Summary'!V4/'Customer Counts'!V4)/1000,0)</f>
        <v>364.59509803921566</v>
      </c>
      <c r="W4" s="6">
        <f>IFERROR(('Consumption - Summary'!W4/'Customer Counts'!W4)/1000,0)</f>
        <v>451.1775210084034</v>
      </c>
      <c r="X4" s="6">
        <f>IFERROR(('Consumption - Summary'!X4/'Customer Counts'!X4)/1000,0)</f>
        <v>510.01997354497348</v>
      </c>
      <c r="Y4" s="6">
        <f>IFERROR(('Consumption - Summary'!Y4/'Customer Counts'!Y4)/1000,0)</f>
        <v>568.70740740740757</v>
      </c>
      <c r="Z4" s="6">
        <f>IFERROR(('Consumption - Summary'!Z4/'Customer Counts'!Z4)/1000,0)</f>
        <v>553.91333333333341</v>
      </c>
      <c r="AA4" s="6">
        <f>IFERROR(('Consumption - Summary'!AA4/'Customer Counts'!AA4)/1000,0)</f>
        <v>614.13290322580644</v>
      </c>
      <c r="AB4" s="6">
        <f>IFERROR(('Consumption - Summary'!AB4/'Customer Counts'!AB4)/1000,0)</f>
        <v>608.08709677419347</v>
      </c>
      <c r="AC4" s="6">
        <f>IFERROR(('Consumption - Summary'!AC4/'Customer Counts'!AC4)/1000,0)</f>
        <v>639.81333333333339</v>
      </c>
      <c r="AD4" s="6">
        <f>IFERROR(('Consumption - Summary'!AD4/'Customer Counts'!AD4)/1000,0)</f>
        <v>508.87333333333333</v>
      </c>
      <c r="AE4" s="6">
        <f>IFERROR(('Consumption - Summary'!AE4/'Customer Counts'!AE4)/1000,0)</f>
        <v>226.75849462365591</v>
      </c>
      <c r="AF4" s="6">
        <f>IFERROR(('Consumption - Summary'!AF4/'Customer Counts'!AF4)/1000,0)</f>
        <v>245.41039426523295</v>
      </c>
      <c r="AG4" s="6">
        <f>IFERROR(('Consumption - Summary'!AG4/'Customer Counts'!AG4)/1000,0)</f>
        <v>220.44789272030653</v>
      </c>
      <c r="AH4" s="6">
        <f>IFERROR(('Consumption - Summary'!AH4/'Customer Counts'!AH4)/1000,0)</f>
        <v>191.42155172413791</v>
      </c>
      <c r="AI4" s="6">
        <f>IFERROR(('Consumption - Summary'!AI4/'Customer Counts'!AI4)/1000,0)</f>
        <v>250.215</v>
      </c>
      <c r="AJ4" s="6">
        <f>IFERROR(('Consumption - Summary'!AJ4/'Customer Counts'!AJ4)/1000,0)</f>
        <v>227.11588235294121</v>
      </c>
      <c r="AK4" s="6">
        <f>IFERROR(('Consumption - Summary'!AK4/'Customer Counts'!AK4)/1000,0)</f>
        <v>228.94411764705879</v>
      </c>
      <c r="AL4" s="6">
        <f>IFERROR(('Consumption - Summary'!AL4/'Customer Counts'!AL4)/1000,0)</f>
        <v>241.52962962962965</v>
      </c>
      <c r="AM4" s="6">
        <f>IFERROR(('Consumption - Summary'!AM4/'Customer Counts'!AM4)/1000,0)</f>
        <v>64.81553166069294</v>
      </c>
      <c r="AN4" s="6">
        <f>IFERROR(('Consumption - Summary'!AN4/'Customer Counts'!AN4)/1000,0)</f>
        <v>30.754838709677422</v>
      </c>
      <c r="AO4" s="6">
        <f>IFERROR(('Consumption - Summary'!AO4/'Customer Counts'!AO4)/1000,0)</f>
        <v>26.459999999999997</v>
      </c>
      <c r="AP4" s="6">
        <f>IFERROR(('Consumption - Summary'!AP4/'Customer Counts'!AP4)/1000,0)</f>
        <v>9.9109677419354814</v>
      </c>
      <c r="AQ4" s="6">
        <f>IFERROR(('Consumption - Summary'!AQ4/'Customer Counts'!AQ4)/1000,0)</f>
        <v>2.2179211469534046</v>
      </c>
      <c r="AR4" s="6">
        <f>IFERROR(('Consumption - Summary'!AR4/'Customer Counts'!AR4)/1000,0)</f>
        <v>1.434640522875817</v>
      </c>
      <c r="AS4" s="6">
        <f>IFERROR(('Consumption - Summary'!AS4/'Customer Counts'!AS4)/1000,0)</f>
        <v>1.4025575447570331</v>
      </c>
      <c r="AT4" s="6">
        <f>IFERROR(('Consumption - Summary'!AT4/'Customer Counts'!AT4)/1000,0)</f>
        <v>2.8339130434782605</v>
      </c>
      <c r="AU4" s="6">
        <f>IFERROR(('Consumption - Summary'!AU4/'Customer Counts'!AU4)/1000,0)</f>
        <v>4.7511111111111113</v>
      </c>
      <c r="AV4" s="6">
        <f>IFERROR(('Consumption - Summary'!AV4/'Customer Counts'!AV4)/1000,0)</f>
        <v>4.5888888888888886</v>
      </c>
      <c r="AW4" s="6">
        <f>IFERROR(('Consumption - Summary'!AW4/'Customer Counts'!AW4)/1000,0)</f>
        <v>5.8</v>
      </c>
      <c r="AX4" s="6">
        <f>IFERROR(('Consumption - Summary'!AX4/'Customer Counts'!AX4)/1000,0)</f>
        <v>15.07405529953917</v>
      </c>
      <c r="AY4" s="6">
        <f>IFERROR(('Consumption - Summary'!AY4/'Customer Counts'!AY4)/1000,0)</f>
        <v>196.55961651513266</v>
      </c>
      <c r="AZ4" s="6">
        <f>IFERROR(('Consumption - Summary'!AZ4/'Customer Counts'!AZ4)/1000,0)</f>
        <v>347.50477547877546</v>
      </c>
      <c r="BA4" s="6">
        <f>IFERROR(('Consumption - Summary'!BA4/'Customer Counts'!BA4)/1000,0)</f>
        <v>431.29413891344916</v>
      </c>
      <c r="BB4" s="6">
        <f>IFERROR(('Consumption - Summary'!BB4/'Customer Counts'!BB4)/1000,0)</f>
        <v>235.33047830923246</v>
      </c>
      <c r="BC4" s="6">
        <f>IFERROR(('Consumption - Summary'!BC4/'Customer Counts'!BC4)/1000,0)</f>
        <v>89.745639187574668</v>
      </c>
      <c r="BD4" s="6">
        <f>IFERROR(('Consumption - Summary'!BD4/'Customer Counts'!BD4)/1000,0)</f>
        <v>89.743355119825722</v>
      </c>
      <c r="BE4" s="6">
        <f>IFERROR(('Consumption - Summary'!BE4/'Customer Counts'!BE4)/1000,0)</f>
        <v>50.972171945701355</v>
      </c>
      <c r="BF4" s="6">
        <f>IFERROR(('Consumption - Summary'!BF4/'Customer Counts'!BF4)/1000,0)</f>
        <v>63.360769230769229</v>
      </c>
      <c r="BG4" s="6">
        <f>IFERROR(('Consumption - Summary'!BG4/'Customer Counts'!BG4)/1000,0)</f>
        <v>99</v>
      </c>
      <c r="BH4" s="6">
        <f>IFERROR(('Consumption - Summary'!BH4/'Customer Counts'!BH4)/1000,0)</f>
        <v>121.52</v>
      </c>
      <c r="BI4" s="6">
        <f>IFERROR(('Consumption - Summary'!BI4/'Customer Counts'!BI4)/1000,0)</f>
        <v>54.221621621621622</v>
      </c>
      <c r="BJ4" s="6">
        <f>IFERROR(('Consumption - Summary'!BJ4/'Customer Counts'!BJ4)/1000,0)</f>
        <v>165.72972972972974</v>
      </c>
      <c r="BK4" s="6">
        <f>IFERROR(('Consumption - Summary'!BK4/'Customer Counts'!BK4)/1000,0)</f>
        <v>110.22284219703576</v>
      </c>
      <c r="BL4" s="6">
        <f>IFERROR(('Consumption - Summary'!BL4/'Customer Counts'!BL4)/1000,0)</f>
        <v>91.008159392789381</v>
      </c>
      <c r="BM4" s="6">
        <f>IFERROR(('Consumption - Summary'!BM4/'Customer Counts'!BM4)/1000,0)</f>
        <v>137.24727668845318</v>
      </c>
      <c r="BN4" s="6">
        <f>IFERROR(('Consumption - Summary'!BN4/'Customer Counts'!BN4)/1000,0)</f>
        <v>43.481481481481474</v>
      </c>
      <c r="BO4" s="6">
        <f>IFERROR(('Consumption - Summary'!BO4/'Customer Counts'!BO4)/1000,0)</f>
        <v>31.674603174603178</v>
      </c>
      <c r="BP4" s="6">
        <f>IFERROR(('Consumption - Summary'!BP4/'Customer Counts'!BP4)/1000,0)</f>
        <v>106.29004329004327</v>
      </c>
      <c r="BQ4" s="6">
        <f>IFERROR(('Consumption - Summary'!BQ4/'Customer Counts'!BQ4)/1000,0)</f>
        <v>54.127946127946132</v>
      </c>
      <c r="BR4" s="6">
        <f>IFERROR(('Consumption - Summary'!BR4/'Customer Counts'!BR4)/1000,0)</f>
        <v>98.192848020434226</v>
      </c>
      <c r="BS4" s="6">
        <f>IFERROR(('Consumption - Summary'!BS4/'Customer Counts'!BS4)/1000,0)</f>
        <v>146.75862068965515</v>
      </c>
      <c r="BT4" s="6">
        <f>IFERROR(('Consumption - Summary'!BT4/'Customer Counts'!BT4)/1000,0)</f>
        <v>142.34482758620689</v>
      </c>
      <c r="BU4" s="6">
        <f>IFERROR(('Consumption - Summary'!BU4/'Customer Counts'!BU4)/1000,0)</f>
        <v>62.44444444444445</v>
      </c>
      <c r="BV4" s="6">
        <f>IFERROR(('Consumption - Summary'!BV4/'Customer Counts'!BV4)/1000,0)</f>
        <v>79.088888888888889</v>
      </c>
      <c r="BW4" s="6">
        <f>IFERROR(('Consumption - Summary'!BW4/'Customer Counts'!BW4)/1000,0)</f>
        <v>105.82150537634405</v>
      </c>
      <c r="BX4" s="6">
        <f>IFERROR(('Consumption - Summary'!BX4/'Customer Counts'!BX4)/1000,0)</f>
        <v>113.31182795698926</v>
      </c>
      <c r="BY4" s="6">
        <f>IFERROR(('Consumption - Summary'!BY4/'Customer Counts'!BY4)/1000,0)</f>
        <v>154.54516091954022</v>
      </c>
      <c r="BZ4" s="6">
        <f>IFERROR(('Consumption - Summary'!BZ4/'Customer Counts'!BZ4)/1000,0)</f>
        <v>119.12250574712643</v>
      </c>
      <c r="CA4" s="6">
        <f>IFERROR(('Consumption - Summary'!CA4/'Customer Counts'!CA4)/1000,0)</f>
        <v>134.81481481481478</v>
      </c>
      <c r="CB4" s="6">
        <f>IFERROR(('Consumption - Summary'!CB4/'Customer Counts'!CB4)/1000,0)</f>
        <v>136.85185185185185</v>
      </c>
      <c r="CC4" s="6">
        <f>IFERROR(('Consumption - Summary'!CC4/'Customer Counts'!CC4)/1000,0)</f>
        <v>137.8125</v>
      </c>
      <c r="CD4" s="6">
        <f>IFERROR(('Consumption - Summary'!CD4/'Customer Counts'!CD4)/1000,0)</f>
        <v>160.56681034482756</v>
      </c>
      <c r="CE4" s="6">
        <f>IFERROR(('Consumption - Summary'!CE4/'Customer Counts'!CE4)/1000,0)</f>
        <v>158.77453580901857</v>
      </c>
      <c r="CF4" s="6">
        <f>IFERROR(('Consumption - Summary'!CF4/'Customer Counts'!CF4)/1000,0)</f>
        <v>121.34615384615384</v>
      </c>
      <c r="CG4" s="6">
        <f>IFERROR(('Consumption - Summary'!CG4/'Customer Counts'!CG4)/1000,0)</f>
        <v>120.7222222222222</v>
      </c>
      <c r="CH4" s="6">
        <f>IFERROR(('Consumption - Summary'!CH4/'Customer Counts'!CH4)/1000,0)</f>
        <v>133.77777777777774</v>
      </c>
      <c r="CI4" s="6">
        <f>IFERROR(('Consumption - Summary'!CI4/'Customer Counts'!CI4)/1000,0)</f>
        <v>118.70967741935482</v>
      </c>
      <c r="CJ4" s="6">
        <f>IFERROR(('Consumption - Summary'!CJ4/'Customer Counts'!CJ4)/1000,0)</f>
        <v>114.09032258064515</v>
      </c>
    </row>
    <row r="5" spans="1:88" x14ac:dyDescent="0.25">
      <c r="A5" s="2" t="s">
        <v>0</v>
      </c>
      <c r="B5" t="s">
        <v>4</v>
      </c>
      <c r="D5" s="6">
        <f>IFERROR(('Consumption - Summary'!D5/'Customer Counts'!D5)/1000,0)</f>
        <v>0</v>
      </c>
      <c r="E5" s="6">
        <f>IFERROR(('Consumption - Summary'!E5/'Customer Counts'!E5)/1000,0)</f>
        <v>0</v>
      </c>
      <c r="F5" s="6">
        <f>IFERROR(('Consumption - Summary'!F5/'Customer Counts'!F5)/1000,0)</f>
        <v>0</v>
      </c>
      <c r="G5" s="6">
        <f>IFERROR(('Consumption - Summary'!G5/'Customer Counts'!G5)/1000,0)</f>
        <v>0</v>
      </c>
      <c r="H5" s="6">
        <f>IFERROR(('Consumption - Summary'!H5/'Customer Counts'!H5)/1000,0)</f>
        <v>85.637500000000003</v>
      </c>
      <c r="I5" s="6">
        <f>IFERROR(('Consumption - Summary'!I5/'Customer Counts'!I5)/1000,0)</f>
        <v>82.875</v>
      </c>
      <c r="J5" s="6">
        <f>IFERROR(('Consumption - Summary'!J5/'Customer Counts'!J5)/1000,0)</f>
        <v>14.4</v>
      </c>
      <c r="K5" s="6">
        <f>IFERROR(('Consumption - Summary'!K5/'Customer Counts'!K5)/1000,0)</f>
        <v>174.22424242424242</v>
      </c>
      <c r="L5" s="6">
        <f>IFERROR(('Consumption - Summary'!L5/'Customer Counts'!L5)/1000,0)</f>
        <v>14.817693059628544</v>
      </c>
      <c r="M5" s="6">
        <f>IFERROR(('Consumption - Summary'!M5/'Customer Counts'!M5)/1000,0)</f>
        <v>85.258064516129025</v>
      </c>
      <c r="N5" s="6">
        <f>IFERROR(('Consumption - Summary'!N5/'Customer Counts'!N5)/1000,0)</f>
        <v>19.271428571428569</v>
      </c>
      <c r="O5" s="6">
        <f>IFERROR(('Consumption - Summary'!O5/'Customer Counts'!O5)/1000,0)</f>
        <v>8.7419047619047596</v>
      </c>
      <c r="P5" s="6">
        <f>IFERROR(('Consumption - Summary'!P5/'Customer Counts'!P5)/1000,0)</f>
        <v>19.399999999999999</v>
      </c>
      <c r="Q5" s="6">
        <f>IFERROR(('Consumption - Summary'!Q5/'Customer Counts'!Q5)/1000,0)</f>
        <v>0</v>
      </c>
      <c r="R5" s="6">
        <f>IFERROR(('Consumption - Summary'!R5/'Customer Counts'!R5)/1000,0)</f>
        <v>0</v>
      </c>
      <c r="S5" s="6">
        <f>IFERROR(('Consumption - Summary'!S5/'Customer Counts'!S5)/1000,0)</f>
        <v>0</v>
      </c>
      <c r="T5" s="6">
        <f>IFERROR(('Consumption - Summary'!T5/'Customer Counts'!T5)/1000,0)</f>
        <v>0</v>
      </c>
      <c r="U5" s="6">
        <f>IFERROR(('Consumption - Summary'!U5/'Customer Counts'!U5)/1000,0)</f>
        <v>0</v>
      </c>
      <c r="V5" s="6">
        <f>IFERROR(('Consumption - Summary'!V5/'Customer Counts'!V5)/1000,0)</f>
        <v>0</v>
      </c>
      <c r="W5" s="6">
        <f>IFERROR(('Consumption - Summary'!W5/'Customer Counts'!W5)/1000,0)</f>
        <v>0</v>
      </c>
      <c r="X5" s="6">
        <f>IFERROR(('Consumption - Summary'!X5/'Customer Counts'!X5)/1000,0)</f>
        <v>0</v>
      </c>
      <c r="Y5" s="6">
        <f>IFERROR(('Consumption - Summary'!Y5/'Customer Counts'!Y5)/1000,0)</f>
        <v>0</v>
      </c>
      <c r="Z5" s="6">
        <f>IFERROR(('Consumption - Summary'!Z5/'Customer Counts'!Z5)/1000,0)</f>
        <v>0</v>
      </c>
      <c r="AA5" s="6">
        <f>IFERROR(('Consumption - Summary'!AA5/'Customer Counts'!AA5)/1000,0)</f>
        <v>0</v>
      </c>
      <c r="AB5" s="6">
        <f>IFERROR(('Consumption - Summary'!AB5/'Customer Counts'!AB5)/1000,0)</f>
        <v>0</v>
      </c>
      <c r="AC5" s="6">
        <f>IFERROR(('Consumption - Summary'!AC5/'Customer Counts'!AC5)/1000,0)</f>
        <v>0</v>
      </c>
      <c r="AD5" s="6">
        <f>IFERROR(('Consumption - Summary'!AD5/'Customer Counts'!AD5)/1000,0)</f>
        <v>0</v>
      </c>
      <c r="AE5" s="6">
        <f>IFERROR(('Consumption - Summary'!AE5/'Customer Counts'!AE5)/1000,0)</f>
        <v>0</v>
      </c>
      <c r="AF5" s="6">
        <f>IFERROR(('Consumption - Summary'!AF5/'Customer Counts'!AF5)/1000,0)</f>
        <v>0</v>
      </c>
      <c r="AG5" s="6">
        <f>IFERROR(('Consumption - Summary'!AG5/'Customer Counts'!AG5)/1000,0)</f>
        <v>0</v>
      </c>
      <c r="AH5" s="6">
        <f>IFERROR(('Consumption - Summary'!AH5/'Customer Counts'!AH5)/1000,0)</f>
        <v>0</v>
      </c>
      <c r="AI5" s="6">
        <f>IFERROR(('Consumption - Summary'!AI5/'Customer Counts'!AI5)/1000,0)</f>
        <v>0</v>
      </c>
      <c r="AJ5" s="6">
        <f>IFERROR(('Consumption - Summary'!AJ5/'Customer Counts'!AJ5)/1000,0)</f>
        <v>0</v>
      </c>
      <c r="AK5" s="6">
        <f>IFERROR(('Consumption - Summary'!AK5/'Customer Counts'!AK5)/1000,0)</f>
        <v>0</v>
      </c>
      <c r="AL5" s="6">
        <f>IFERROR(('Consumption - Summary'!AL5/'Customer Counts'!AL5)/1000,0)</f>
        <v>0</v>
      </c>
      <c r="AM5" s="6">
        <f>IFERROR(('Consumption - Summary'!AM5/'Customer Counts'!AM5)/1000,0)</f>
        <v>0</v>
      </c>
      <c r="AN5" s="6">
        <f>IFERROR(('Consumption - Summary'!AN5/'Customer Counts'!AN5)/1000,0)</f>
        <v>0</v>
      </c>
      <c r="AO5" s="6">
        <f>IFERROR(('Consumption - Summary'!AO5/'Customer Counts'!AO5)/1000,0)</f>
        <v>0</v>
      </c>
      <c r="AP5" s="6">
        <f>IFERROR(('Consumption - Summary'!AP5/'Customer Counts'!AP5)/1000,0)</f>
        <v>0</v>
      </c>
      <c r="AQ5" s="6">
        <f>IFERROR(('Consumption - Summary'!AQ5/'Customer Counts'!AQ5)/1000,0)</f>
        <v>0</v>
      </c>
      <c r="AR5" s="6">
        <f>IFERROR(('Consumption - Summary'!AR5/'Customer Counts'!AR5)/1000,0)</f>
        <v>0</v>
      </c>
      <c r="AS5" s="6">
        <f>IFERROR(('Consumption - Summary'!AS5/'Customer Counts'!AS5)/1000,0)</f>
        <v>0</v>
      </c>
      <c r="AT5" s="6">
        <f>IFERROR(('Consumption - Summary'!AT5/'Customer Counts'!AT5)/1000,0)</f>
        <v>0</v>
      </c>
      <c r="AU5" s="6">
        <f>IFERROR(('Consumption - Summary'!AU5/'Customer Counts'!AU5)/1000,0)</f>
        <v>0</v>
      </c>
      <c r="AV5" s="6">
        <f>IFERROR(('Consumption - Summary'!AV5/'Customer Counts'!AV5)/1000,0)</f>
        <v>0</v>
      </c>
      <c r="AW5" s="6">
        <f>IFERROR(('Consumption - Summary'!AW5/'Customer Counts'!AW5)/1000,0)</f>
        <v>0</v>
      </c>
      <c r="AX5" s="6">
        <f>IFERROR(('Consumption - Summary'!AX5/'Customer Counts'!AX5)/1000,0)</f>
        <v>0</v>
      </c>
      <c r="AY5" s="6">
        <f>IFERROR(('Consumption - Summary'!AY5/'Customer Counts'!AY5)/1000,0)</f>
        <v>0</v>
      </c>
      <c r="AZ5" s="6">
        <f>IFERROR(('Consumption - Summary'!AZ5/'Customer Counts'!AZ5)/1000,0)</f>
        <v>0</v>
      </c>
      <c r="BA5" s="6">
        <f>IFERROR(('Consumption - Summary'!BA5/'Customer Counts'!BA5)/1000,0)</f>
        <v>0</v>
      </c>
      <c r="BB5" s="6">
        <f>IFERROR(('Consumption - Summary'!BB5/'Customer Counts'!BB5)/1000,0)</f>
        <v>0</v>
      </c>
      <c r="BC5" s="6">
        <f>IFERROR(('Consumption - Summary'!BC5/'Customer Counts'!BC5)/1000,0)</f>
        <v>0</v>
      </c>
      <c r="BD5" s="6">
        <f>IFERROR(('Consumption - Summary'!BD5/'Customer Counts'!BD5)/1000,0)</f>
        <v>0</v>
      </c>
      <c r="BE5" s="6">
        <f>IFERROR(('Consumption - Summary'!BE5/'Customer Counts'!BE5)/1000,0)</f>
        <v>0</v>
      </c>
      <c r="BF5" s="6">
        <f>IFERROR(('Consumption - Summary'!BF5/'Customer Counts'!BF5)/1000,0)</f>
        <v>0</v>
      </c>
      <c r="BG5" s="6">
        <f>IFERROR(('Consumption - Summary'!BG5/'Customer Counts'!BG5)/1000,0)</f>
        <v>0</v>
      </c>
      <c r="BH5" s="6">
        <f>IFERROR(('Consumption - Summary'!BH5/'Customer Counts'!BH5)/1000,0)</f>
        <v>0</v>
      </c>
      <c r="BI5" s="6">
        <f>IFERROR(('Consumption - Summary'!BI5/'Customer Counts'!BI5)/1000,0)</f>
        <v>0</v>
      </c>
      <c r="BJ5" s="6">
        <f>IFERROR(('Consumption - Summary'!BJ5/'Customer Counts'!BJ5)/1000,0)</f>
        <v>0</v>
      </c>
      <c r="BK5" s="6">
        <f>IFERROR(('Consumption - Summary'!BK5/'Customer Counts'!BK5)/1000,0)</f>
        <v>0</v>
      </c>
      <c r="BL5" s="6">
        <f>IFERROR(('Consumption - Summary'!BL5/'Customer Counts'!BL5)/1000,0)</f>
        <v>0</v>
      </c>
      <c r="BM5" s="6">
        <f>IFERROR(('Consumption - Summary'!BM5/'Customer Counts'!BM5)/1000,0)</f>
        <v>0</v>
      </c>
      <c r="BN5" s="6">
        <f>IFERROR(('Consumption - Summary'!BN5/'Customer Counts'!BN5)/1000,0)</f>
        <v>0</v>
      </c>
      <c r="BO5" s="6">
        <f>IFERROR(('Consumption - Summary'!BO5/'Customer Counts'!BO5)/1000,0)</f>
        <v>0</v>
      </c>
      <c r="BP5" s="6">
        <f>IFERROR(('Consumption - Summary'!BP5/'Customer Counts'!BP5)/1000,0)</f>
        <v>0</v>
      </c>
      <c r="BQ5" s="6">
        <f>IFERROR(('Consumption - Summary'!BQ5/'Customer Counts'!BQ5)/1000,0)</f>
        <v>0</v>
      </c>
      <c r="BR5" s="6">
        <f>IFERROR(('Consumption - Summary'!BR5/'Customer Counts'!BR5)/1000,0)</f>
        <v>0</v>
      </c>
      <c r="BS5" s="6">
        <f>IFERROR(('Consumption - Summary'!BS5/'Customer Counts'!BS5)/1000,0)</f>
        <v>0</v>
      </c>
      <c r="BT5" s="6">
        <f>IFERROR(('Consumption - Summary'!BT5/'Customer Counts'!BT5)/1000,0)</f>
        <v>0</v>
      </c>
      <c r="BU5" s="6">
        <f>IFERROR(('Consumption - Summary'!BU5/'Customer Counts'!BU5)/1000,0)</f>
        <v>0</v>
      </c>
      <c r="BV5" s="6">
        <f>IFERROR(('Consumption - Summary'!BV5/'Customer Counts'!BV5)/1000,0)</f>
        <v>0</v>
      </c>
      <c r="BW5" s="6">
        <f>IFERROR(('Consumption - Summary'!BW5/'Customer Counts'!BW5)/1000,0)</f>
        <v>0</v>
      </c>
      <c r="BX5" s="6">
        <f>IFERROR(('Consumption - Summary'!BX5/'Customer Counts'!BX5)/1000,0)</f>
        <v>0</v>
      </c>
      <c r="BY5" s="6">
        <f>IFERROR(('Consumption - Summary'!BY5/'Customer Counts'!BY5)/1000,0)</f>
        <v>0</v>
      </c>
      <c r="BZ5" s="6">
        <f>IFERROR(('Consumption - Summary'!BZ5/'Customer Counts'!BZ5)/1000,0)</f>
        <v>0</v>
      </c>
      <c r="CA5" s="6">
        <f>IFERROR(('Consumption - Summary'!CA5/'Customer Counts'!CA5)/1000,0)</f>
        <v>0</v>
      </c>
      <c r="CB5" s="6">
        <f>IFERROR(('Consumption - Summary'!CB5/'Customer Counts'!CB5)/1000,0)</f>
        <v>0</v>
      </c>
      <c r="CC5" s="6">
        <f>IFERROR(('Consumption - Summary'!CC5/'Customer Counts'!CC5)/1000,0)</f>
        <v>0</v>
      </c>
      <c r="CD5" s="6">
        <f>IFERROR(('Consumption - Summary'!CD5/'Customer Counts'!CD5)/1000,0)</f>
        <v>0</v>
      </c>
      <c r="CE5" s="6">
        <f>IFERROR(('Consumption - Summary'!CE5/'Customer Counts'!CE5)/1000,0)</f>
        <v>0</v>
      </c>
      <c r="CF5" s="6">
        <f>IFERROR(('Consumption - Summary'!CF5/'Customer Counts'!CF5)/1000,0)</f>
        <v>0</v>
      </c>
      <c r="CG5" s="6">
        <f>IFERROR(('Consumption - Summary'!CG5/'Customer Counts'!CG5)/1000,0)</f>
        <v>0</v>
      </c>
      <c r="CH5" s="6">
        <f>IFERROR(('Consumption - Summary'!CH5/'Customer Counts'!CH5)/1000,0)</f>
        <v>0</v>
      </c>
      <c r="CI5" s="6">
        <f>IFERROR(('Consumption - Summary'!CI5/'Customer Counts'!CI5)/1000,0)</f>
        <v>0</v>
      </c>
      <c r="CJ5" s="6">
        <f>IFERROR(('Consumption - Summary'!CJ5/'Customer Counts'!CJ5)/1000,0)</f>
        <v>0</v>
      </c>
    </row>
    <row r="6" spans="1:88" x14ac:dyDescent="0.25">
      <c r="A6" s="2" t="s">
        <v>0</v>
      </c>
      <c r="B6" t="s">
        <v>5</v>
      </c>
      <c r="D6" s="6">
        <f>IFERROR(('Consumption - Summary'!D6/'Customer Counts'!D6)/1000,0)</f>
        <v>2.0276334509643275</v>
      </c>
      <c r="E6" s="6">
        <f>IFERROR(('Consumption - Summary'!E6/'Customer Counts'!E6)/1000,0)</f>
        <v>3.6750073901709541</v>
      </c>
      <c r="F6" s="6">
        <f>IFERROR(('Consumption - Summary'!F6/'Customer Counts'!F6)/1000,0)</f>
        <v>3.1529393742234189</v>
      </c>
      <c r="G6" s="6">
        <f>IFERROR(('Consumption - Summary'!G6/'Customer Counts'!G6)/1000,0)</f>
        <v>2.5530339295569777</v>
      </c>
      <c r="H6" s="6">
        <f>IFERROR(('Consumption - Summary'!H6/'Customer Counts'!H6)/1000,0)</f>
        <v>2.8442714662635313</v>
      </c>
      <c r="I6" s="6">
        <f>IFERROR(('Consumption - Summary'!I6/'Customer Counts'!I6)/1000,0)</f>
        <v>2.6078944949912684</v>
      </c>
      <c r="J6" s="6">
        <f>IFERROR(('Consumption - Summary'!J6/'Customer Counts'!J6)/1000,0)</f>
        <v>2.7342307427751829</v>
      </c>
      <c r="K6" s="6">
        <f>IFERROR(('Consumption - Summary'!K6/'Customer Counts'!K6)/1000,0)</f>
        <v>2.7971403788488058</v>
      </c>
      <c r="L6" s="6">
        <f>IFERROR(('Consumption - Summary'!L6/'Customer Counts'!L6)/1000,0)</f>
        <v>2.5929201103154895</v>
      </c>
      <c r="M6" s="6">
        <f>IFERROR(('Consumption - Summary'!M6/'Customer Counts'!M6)/1000,0)</f>
        <v>2.8120018233680391</v>
      </c>
      <c r="N6" s="6">
        <f>IFERROR(('Consumption - Summary'!N6/'Customer Counts'!N6)/1000,0)</f>
        <v>2.838324195687512</v>
      </c>
      <c r="O6" s="6">
        <f>IFERROR(('Consumption - Summary'!O6/'Customer Counts'!O6)/1000,0)</f>
        <v>2.7994343630424012</v>
      </c>
      <c r="P6" s="6">
        <f>IFERROR(('Consumption - Summary'!P6/'Customer Counts'!P6)/1000,0)</f>
        <v>2.6361313492298937</v>
      </c>
      <c r="Q6" s="6">
        <f>IFERROR(('Consumption - Summary'!Q6/'Customer Counts'!Q6)/1000,0)</f>
        <v>3.4086110172602262</v>
      </c>
      <c r="R6" s="6">
        <f>IFERROR(('Consumption - Summary'!R6/'Customer Counts'!R6)/1000,0)</f>
        <v>4.1073833125459371</v>
      </c>
      <c r="S6" s="6">
        <f>IFERROR(('Consumption - Summary'!S6/'Customer Counts'!S6)/1000,0)</f>
        <v>2.8494351495525896</v>
      </c>
      <c r="T6" s="6">
        <f>IFERROR(('Consumption - Summary'!T6/'Customer Counts'!T6)/1000,0)</f>
        <v>2.8534800406095351</v>
      </c>
      <c r="U6" s="6">
        <f>IFERROR(('Consumption - Summary'!U6/'Customer Counts'!U6)/1000,0)</f>
        <v>3.8444967332785689</v>
      </c>
      <c r="V6" s="6">
        <f>IFERROR(('Consumption - Summary'!V6/'Customer Counts'!V6)/1000,0)</f>
        <v>2.4976462631308256</v>
      </c>
      <c r="W6" s="6">
        <f>IFERROR(('Consumption - Summary'!W6/'Customer Counts'!W6)/1000,0)</f>
        <v>2.5477802650631682</v>
      </c>
      <c r="X6" s="6">
        <f>IFERROR(('Consumption - Summary'!X6/'Customer Counts'!X6)/1000,0)</f>
        <v>3.0272616426605787</v>
      </c>
      <c r="Y6" s="6">
        <f>IFERROR(('Consumption - Summary'!Y6/'Customer Counts'!Y6)/1000,0)</f>
        <v>2.9967928624935589</v>
      </c>
      <c r="Z6" s="6">
        <f>IFERROR(('Consumption - Summary'!Z6/'Customer Counts'!Z6)/1000,0)</f>
        <v>2.9684101061224326</v>
      </c>
      <c r="AA6" s="6">
        <f>IFERROR(('Consumption - Summary'!AA6/'Customer Counts'!AA6)/1000,0)</f>
        <v>2.876643461451208</v>
      </c>
      <c r="AB6" s="6">
        <f>IFERROR(('Consumption - Summary'!AB6/'Customer Counts'!AB6)/1000,0)</f>
        <v>3.9125501722255898</v>
      </c>
      <c r="AC6" s="6">
        <f>IFERROR(('Consumption - Summary'!AC6/'Customer Counts'!AC6)/1000,0)</f>
        <v>2.9620678998830985</v>
      </c>
      <c r="AD6" s="6">
        <f>IFERROR(('Consumption - Summary'!AD6/'Customer Counts'!AD6)/1000,0)</f>
        <v>3.23893232657676</v>
      </c>
      <c r="AE6" s="6">
        <f>IFERROR(('Consumption - Summary'!AE6/'Customer Counts'!AE6)/1000,0)</f>
        <v>3.0931930932329004</v>
      </c>
      <c r="AF6" s="6">
        <f>IFERROR(('Consumption - Summary'!AF6/'Customer Counts'!AF6)/1000,0)</f>
        <v>3.511343483193881</v>
      </c>
      <c r="AG6" s="6">
        <f>IFERROR(('Consumption - Summary'!AG6/'Customer Counts'!AG6)/1000,0)</f>
        <v>2.5677772770554772</v>
      </c>
      <c r="AH6" s="6">
        <f>IFERROR(('Consumption - Summary'!AH6/'Customer Counts'!AH6)/1000,0)</f>
        <v>2.891480555351218</v>
      </c>
      <c r="AI6" s="6">
        <f>IFERROR(('Consumption - Summary'!AI6/'Customer Counts'!AI6)/1000,0)</f>
        <v>3.8619013751144924</v>
      </c>
      <c r="AJ6" s="6">
        <f>IFERROR(('Consumption - Summary'!AJ6/'Customer Counts'!AJ6)/1000,0)</f>
        <v>6.3702581639035349</v>
      </c>
      <c r="AK6" s="6">
        <f>IFERROR(('Consumption - Summary'!AK6/'Customer Counts'!AK6)/1000,0)</f>
        <v>3.416845003933886</v>
      </c>
      <c r="AL6" s="6">
        <f>IFERROR(('Consumption - Summary'!AL6/'Customer Counts'!AL6)/1000,0)</f>
        <v>2.6127407706636103</v>
      </c>
      <c r="AM6" s="6">
        <f>IFERROR(('Consumption - Summary'!AM6/'Customer Counts'!AM6)/1000,0)</f>
        <v>3.4482299074964762</v>
      </c>
      <c r="AN6" s="6">
        <f>IFERROR(('Consumption - Summary'!AN6/'Customer Counts'!AN6)/1000,0)</f>
        <v>3.5190807687554106</v>
      </c>
      <c r="AO6" s="6">
        <f>IFERROR(('Consumption - Summary'!AO6/'Customer Counts'!AO6)/1000,0)</f>
        <v>2.9608481087470402</v>
      </c>
      <c r="AP6" s="6">
        <f>IFERROR(('Consumption - Summary'!AP6/'Customer Counts'!AP6)/1000,0)</f>
        <v>3.078915284727024</v>
      </c>
      <c r="AQ6" s="6">
        <f>IFERROR(('Consumption - Summary'!AQ6/'Customer Counts'!AQ6)/1000,0)</f>
        <v>2.6561008736841609</v>
      </c>
      <c r="AR6" s="6">
        <f>IFERROR(('Consumption - Summary'!AR6/'Customer Counts'!AR6)/1000,0)</f>
        <v>2.6185947994383274</v>
      </c>
      <c r="AS6" s="6">
        <f>IFERROR(('Consumption - Summary'!AS6/'Customer Counts'!AS6)/1000,0)</f>
        <v>2.3302816388140783</v>
      </c>
      <c r="AT6" s="6">
        <f>IFERROR(('Consumption - Summary'!AT6/'Customer Counts'!AT6)/1000,0)</f>
        <v>2.9957099949942907</v>
      </c>
      <c r="AU6" s="6">
        <f>IFERROR(('Consumption - Summary'!AU6/'Customer Counts'!AU6)/1000,0)</f>
        <v>2.4554134586858209</v>
      </c>
      <c r="AV6" s="6">
        <f>IFERROR(('Consumption - Summary'!AV6/'Customer Counts'!AV6)/1000,0)</f>
        <v>2.6020936684459626</v>
      </c>
      <c r="AW6" s="6">
        <f>IFERROR(('Consumption - Summary'!AW6/'Customer Counts'!AW6)/1000,0)</f>
        <v>3.290780830411737</v>
      </c>
      <c r="AX6" s="6">
        <f>IFERROR(('Consumption - Summary'!AX6/'Customer Counts'!AX6)/1000,0)</f>
        <v>3.5221835253072094</v>
      </c>
      <c r="AY6" s="6">
        <f>IFERROR(('Consumption - Summary'!AY6/'Customer Counts'!AY6)/1000,0)</f>
        <v>3.2116424188635508</v>
      </c>
      <c r="AZ6" s="6">
        <f>IFERROR(('Consumption - Summary'!AZ6/'Customer Counts'!AZ6)/1000,0)</f>
        <v>3.1725543115678723</v>
      </c>
      <c r="BA6" s="6">
        <f>IFERROR(('Consumption - Summary'!BA6/'Customer Counts'!BA6)/1000,0)</f>
        <v>3.5144384196011695</v>
      </c>
      <c r="BB6" s="6">
        <f>IFERROR(('Consumption - Summary'!BB6/'Customer Counts'!BB6)/1000,0)</f>
        <v>4.0089616023493093</v>
      </c>
      <c r="BC6" s="6">
        <f>IFERROR(('Consumption - Summary'!BC6/'Customer Counts'!BC6)/1000,0)</f>
        <v>3.1806790094789026</v>
      </c>
      <c r="BD6" s="6">
        <f>IFERROR(('Consumption - Summary'!BD6/'Customer Counts'!BD6)/1000,0)</f>
        <v>3.0286084724519355</v>
      </c>
      <c r="BE6" s="6">
        <f>IFERROR(('Consumption - Summary'!BE6/'Customer Counts'!BE6)/1000,0)</f>
        <v>2.6074041049837802</v>
      </c>
      <c r="BF6" s="6">
        <f>IFERROR(('Consumption - Summary'!BF6/'Customer Counts'!BF6)/1000,0)</f>
        <v>2.7778540664478708</v>
      </c>
      <c r="BG6" s="6">
        <f>IFERROR(('Consumption - Summary'!BG6/'Customer Counts'!BG6)/1000,0)</f>
        <v>3.2923664735743214</v>
      </c>
      <c r="BH6" s="6">
        <f>IFERROR(('Consumption - Summary'!BH6/'Customer Counts'!BH6)/1000,0)</f>
        <v>3.1617128982992799</v>
      </c>
      <c r="BI6" s="6">
        <f>IFERROR(('Consumption - Summary'!BI6/'Customer Counts'!BI6)/1000,0)</f>
        <v>4.29815211265361</v>
      </c>
      <c r="BJ6" s="6">
        <f>IFERROR(('Consumption - Summary'!BJ6/'Customer Counts'!BJ6)/1000,0)</f>
        <v>5.4979319276929592</v>
      </c>
      <c r="BK6" s="6">
        <f>IFERROR(('Consumption - Summary'!BK6/'Customer Counts'!BK6)/1000,0)</f>
        <v>3.1311141410129766</v>
      </c>
      <c r="BL6" s="6">
        <f>IFERROR(('Consumption - Summary'!BL6/'Customer Counts'!BL6)/1000,0)</f>
        <v>3.7293865641332866</v>
      </c>
      <c r="BM6" s="6">
        <f>IFERROR(('Consumption - Summary'!BM6/'Customer Counts'!BM6)/1000,0)</f>
        <v>3.2774996208632543</v>
      </c>
      <c r="BN6" s="6">
        <f>IFERROR(('Consumption - Summary'!BN6/'Customer Counts'!BN6)/1000,0)</f>
        <v>2.9526568362363381</v>
      </c>
      <c r="BO6" s="6">
        <f>IFERROR(('Consumption - Summary'!BO6/'Customer Counts'!BO6)/1000,0)</f>
        <v>2.5571547214553068</v>
      </c>
      <c r="BP6" s="6">
        <f>IFERROR(('Consumption - Summary'!BP6/'Customer Counts'!BP6)/1000,0)</f>
        <v>2.6301742380494817</v>
      </c>
      <c r="BQ6" s="6">
        <f>IFERROR(('Consumption - Summary'!BQ6/'Customer Counts'!BQ6)/1000,0)</f>
        <v>2.8225268428166981</v>
      </c>
      <c r="BR6" s="6">
        <f>IFERROR(('Consumption - Summary'!BR6/'Customer Counts'!BR6)/1000,0)</f>
        <v>3.274137723773296</v>
      </c>
      <c r="BS6" s="6">
        <f>IFERROR(('Consumption - Summary'!BS6/'Customer Counts'!BS6)/1000,0)</f>
        <v>3.3788121908433482</v>
      </c>
      <c r="BT6" s="6">
        <f>IFERROR(('Consumption - Summary'!BT6/'Customer Counts'!BT6)/1000,0)</f>
        <v>3.6531811237238543</v>
      </c>
      <c r="BU6" s="6">
        <f>IFERROR(('Consumption - Summary'!BU6/'Customer Counts'!BU6)/1000,0)</f>
        <v>3.4347241738225347</v>
      </c>
      <c r="BV6" s="6">
        <f>IFERROR(('Consumption - Summary'!BV6/'Customer Counts'!BV6)/1000,0)</f>
        <v>3.0285656565656578</v>
      </c>
      <c r="BW6" s="6">
        <f>IFERROR(('Consumption - Summary'!BW6/'Customer Counts'!BW6)/1000,0)</f>
        <v>3.4465141739980472</v>
      </c>
      <c r="BX6" s="6">
        <f>IFERROR(('Consumption - Summary'!BX6/'Customer Counts'!BX6)/1000,0)</f>
        <v>3.3674377790297703</v>
      </c>
      <c r="BY6" s="6">
        <f>IFERROR(('Consumption - Summary'!BY6/'Customer Counts'!BY6)/1000,0)</f>
        <v>3.4313746903862219</v>
      </c>
      <c r="BZ6" s="6">
        <f>IFERROR(('Consumption - Summary'!BZ6/'Customer Counts'!BZ6)/1000,0)</f>
        <v>3.9387246660316655</v>
      </c>
      <c r="CA6" s="6">
        <f>IFERROR(('Consumption - Summary'!CA6/'Customer Counts'!CA6)/1000,0)</f>
        <v>4.4726107459170965</v>
      </c>
      <c r="CB6" s="6">
        <f>IFERROR(('Consumption - Summary'!CB6/'Customer Counts'!CB6)/1000,0)</f>
        <v>3.3282754180860872</v>
      </c>
      <c r="CC6" s="6">
        <f>IFERROR(('Consumption - Summary'!CC6/'Customer Counts'!CC6)/1000,0)</f>
        <v>2.976651632130662</v>
      </c>
      <c r="CD6" s="6">
        <f>IFERROR(('Consumption - Summary'!CD6/'Customer Counts'!CD6)/1000,0)</f>
        <v>2.6363817520842625</v>
      </c>
      <c r="CE6" s="6">
        <f>IFERROR(('Consumption - Summary'!CE6/'Customer Counts'!CE6)/1000,0)</f>
        <v>2.9019818633556134</v>
      </c>
      <c r="CF6" s="6">
        <f>IFERROR(('Consumption - Summary'!CF6/'Customer Counts'!CF6)/1000,0)</f>
        <v>4.560275480194834</v>
      </c>
      <c r="CG6" s="6">
        <f>IFERROR(('Consumption - Summary'!CG6/'Customer Counts'!CG6)/1000,0)</f>
        <v>7.3556687242798446</v>
      </c>
      <c r="CH6" s="6">
        <f>IFERROR(('Consumption - Summary'!CH6/'Customer Counts'!CH6)/1000,0)</f>
        <v>3.8714589141112437</v>
      </c>
      <c r="CI6" s="6">
        <f>IFERROR(('Consumption - Summary'!CI6/'Customer Counts'!CI6)/1000,0)</f>
        <v>3.2968734491315099</v>
      </c>
      <c r="CJ6" s="6">
        <f>IFERROR(('Consumption - Summary'!CJ6/'Customer Counts'!CJ6)/1000,0)</f>
        <v>3.100792819287443</v>
      </c>
    </row>
    <row r="7" spans="1:88" x14ac:dyDescent="0.25">
      <c r="A7" s="3" t="s">
        <v>0</v>
      </c>
      <c r="B7" t="s">
        <v>6</v>
      </c>
      <c r="D7" s="6">
        <f>IFERROR(('Consumption - Summary'!D7/'Customer Counts'!D7)/1000,0)</f>
        <v>2.354519607843137</v>
      </c>
      <c r="E7" s="6">
        <f>IFERROR(('Consumption - Summary'!E7/'Customer Counts'!E7)/1000,0)</f>
        <v>6.8860668119099495</v>
      </c>
      <c r="F7" s="6">
        <f>IFERROR(('Consumption - Summary'!F7/'Customer Counts'!F7)/1000,0)</f>
        <v>2.5269135802469131</v>
      </c>
      <c r="G7" s="6">
        <f>IFERROR(('Consumption - Summary'!G7/'Customer Counts'!G7)/1000,0)</f>
        <v>1.9962914540816328</v>
      </c>
      <c r="H7" s="6">
        <f>IFERROR(('Consumption - Summary'!H7/'Customer Counts'!H7)/1000,0)</f>
        <v>2.8626545329670336</v>
      </c>
      <c r="I7" s="6">
        <f>IFERROR(('Consumption - Summary'!I7/'Customer Counts'!I7)/1000,0)</f>
        <v>3.7766015794241601</v>
      </c>
      <c r="J7" s="6">
        <f>IFERROR(('Consumption - Summary'!J7/'Customer Counts'!J7)/1000,0)</f>
        <v>2.1539749631035212</v>
      </c>
      <c r="K7" s="6">
        <f>IFERROR(('Consumption - Summary'!K7/'Customer Counts'!K7)/1000,0)</f>
        <v>1.7685550925459723</v>
      </c>
      <c r="L7" s="6">
        <f>IFERROR(('Consumption - Summary'!L7/'Customer Counts'!L7)/1000,0)</f>
        <v>1.990923846733925</v>
      </c>
      <c r="M7" s="6">
        <f>IFERROR(('Consumption - Summary'!M7/'Customer Counts'!M7)/1000,0)</f>
        <v>3.0617880141814946</v>
      </c>
      <c r="N7" s="6">
        <f>IFERROR(('Consumption - Summary'!N7/'Customer Counts'!N7)/1000,0)</f>
        <v>7.4552576937337784</v>
      </c>
      <c r="O7" s="6">
        <f>IFERROR(('Consumption - Summary'!O7/'Customer Counts'!O7)/1000,0)</f>
        <v>5.1998217468805707</v>
      </c>
      <c r="P7" s="6">
        <f>IFERROR(('Consumption - Summary'!P7/'Customer Counts'!P7)/1000,0)</f>
        <v>4.0621174448139046</v>
      </c>
      <c r="Q7" s="6">
        <f>IFERROR(('Consumption - Summary'!Q7/'Customer Counts'!Q7)/1000,0)</f>
        <v>4.4013550409545958</v>
      </c>
      <c r="R7" s="6">
        <f>IFERROR(('Consumption - Summary'!R7/'Customer Counts'!R7)/1000,0)</f>
        <v>4.218872117781209</v>
      </c>
      <c r="S7" s="6">
        <f>IFERROR(('Consumption - Summary'!S7/'Customer Counts'!S7)/1000,0)</f>
        <v>3.8139844638120497</v>
      </c>
      <c r="T7" s="6">
        <f>IFERROR(('Consumption - Summary'!T7/'Customer Counts'!T7)/1000,0)</f>
        <v>3.6503984218208347</v>
      </c>
      <c r="U7" s="6">
        <f>IFERROR(('Consumption - Summary'!U7/'Customer Counts'!U7)/1000,0)</f>
        <v>2.6334508547008544</v>
      </c>
      <c r="V7" s="6">
        <f>IFERROR(('Consumption - Summary'!V7/'Customer Counts'!V7)/1000,0)</f>
        <v>2.408655881155882</v>
      </c>
      <c r="W7" s="6">
        <f>IFERROR(('Consumption - Summary'!W7/'Customer Counts'!W7)/1000,0)</f>
        <v>2.6413425776809398</v>
      </c>
      <c r="X7" s="6">
        <f>IFERROR(('Consumption - Summary'!X7/'Customer Counts'!X7)/1000,0)</f>
        <v>2.7617022088034329</v>
      </c>
      <c r="Y7" s="6">
        <f>IFERROR(('Consumption - Summary'!Y7/'Customer Counts'!Y7)/1000,0)</f>
        <v>3.9556696211546054</v>
      </c>
      <c r="Z7" s="6">
        <f>IFERROR(('Consumption - Summary'!Z7/'Customer Counts'!Z7)/1000,0)</f>
        <v>3.1333670862981209</v>
      </c>
      <c r="AA7" s="6">
        <f>IFERROR(('Consumption - Summary'!AA7/'Customer Counts'!AA7)/1000,0)</f>
        <v>3.4373516734279921</v>
      </c>
      <c r="AB7" s="6">
        <f>IFERROR(('Consumption - Summary'!AB7/'Customer Counts'!AB7)/1000,0)</f>
        <v>4.184334150326797</v>
      </c>
      <c r="AC7" s="6">
        <f>IFERROR(('Consumption - Summary'!AC7/'Customer Counts'!AC7)/1000,0)</f>
        <v>3.9970333880678708</v>
      </c>
      <c r="AD7" s="6">
        <f>IFERROR(('Consumption - Summary'!AD7/'Customer Counts'!AD7)/1000,0)</f>
        <v>3.0646551724137931</v>
      </c>
      <c r="AE7" s="6">
        <f>IFERROR(('Consumption - Summary'!AE7/'Customer Counts'!AE7)/1000,0)</f>
        <v>2.9265704408216924</v>
      </c>
      <c r="AF7" s="6">
        <f>IFERROR(('Consumption - Summary'!AF7/'Customer Counts'!AF7)/1000,0)</f>
        <v>3.1925346494902946</v>
      </c>
      <c r="AG7" s="6">
        <f>IFERROR(('Consumption - Summary'!AG7/'Customer Counts'!AG7)/1000,0)</f>
        <v>2.2647089947089944</v>
      </c>
      <c r="AH7" s="6">
        <f>IFERROR(('Consumption - Summary'!AH7/'Customer Counts'!AH7)/1000,0)</f>
        <v>5.1341516287381586</v>
      </c>
      <c r="AI7" s="6">
        <f>IFERROR(('Consumption - Summary'!AI7/'Customer Counts'!AI7)/1000,0)</f>
        <v>3.6654962599942316</v>
      </c>
      <c r="AJ7" s="6">
        <f>IFERROR(('Consumption - Summary'!AJ7/'Customer Counts'!AJ7)/1000,0)</f>
        <v>3.4593663912863759</v>
      </c>
      <c r="AK7" s="6">
        <f>IFERROR(('Consumption - Summary'!AK7/'Customer Counts'!AK7)/1000,0)</f>
        <v>4.5134484004127975</v>
      </c>
      <c r="AL7" s="6">
        <f>IFERROR(('Consumption - Summary'!AL7/'Customer Counts'!AL7)/1000,0)</f>
        <v>4.432663398692811</v>
      </c>
      <c r="AM7" s="6">
        <f>IFERROR(('Consumption - Summary'!AM7/'Customer Counts'!AM7)/1000,0)</f>
        <v>4.4051971326164878</v>
      </c>
      <c r="AN7" s="6">
        <f>IFERROR(('Consumption - Summary'!AN7/'Customer Counts'!AN7)/1000,0)</f>
        <v>4.2142473118279575</v>
      </c>
      <c r="AO7" s="6">
        <f>IFERROR(('Consumption - Summary'!AO7/'Customer Counts'!AO7)/1000,0)</f>
        <v>5.0033333333333339</v>
      </c>
      <c r="AP7" s="6">
        <f>IFERROR(('Consumption - Summary'!AP7/'Customer Counts'!AP7)/1000,0)</f>
        <v>5.812526881720431</v>
      </c>
      <c r="AQ7" s="6">
        <f>IFERROR(('Consumption - Summary'!AQ7/'Customer Counts'!AQ7)/1000,0)</f>
        <v>5.6285842293906807</v>
      </c>
      <c r="AR7" s="6">
        <f>IFERROR(('Consumption - Summary'!AR7/'Customer Counts'!AR7)/1000,0)</f>
        <v>5.280905017921147</v>
      </c>
      <c r="AS7" s="6">
        <f>IFERROR(('Consumption - Summary'!AS7/'Customer Counts'!AS7)/1000,0)</f>
        <v>6.08630117866005</v>
      </c>
      <c r="AT7" s="6">
        <f>IFERROR(('Consumption - Summary'!AT7/'Customer Counts'!AT7)/1000,0)</f>
        <v>5.7075755494505493</v>
      </c>
      <c r="AU7" s="6">
        <f>IFERROR(('Consumption - Summary'!AU7/'Customer Counts'!AU7)/1000,0)</f>
        <v>6.8395238095238096</v>
      </c>
      <c r="AV7" s="6">
        <f>IFERROR(('Consumption - Summary'!AV7/'Customer Counts'!AV7)/1000,0)</f>
        <v>5.3083333333333309</v>
      </c>
      <c r="AW7" s="6">
        <f>IFERROR(('Consumption - Summary'!AW7/'Customer Counts'!AW7)/1000,0)</f>
        <v>4.3571428571428568</v>
      </c>
      <c r="AX7" s="6">
        <f>IFERROR(('Consumption - Summary'!AX7/'Customer Counts'!AX7)/1000,0)</f>
        <v>3.8476958525345619</v>
      </c>
      <c r="AY7" s="6">
        <f>IFERROR(('Consumption - Summary'!AY7/'Customer Counts'!AY7)/1000,0)</f>
        <v>4.2365898617511526</v>
      </c>
      <c r="AZ7" s="6">
        <f>IFERROR(('Consumption - Summary'!AZ7/'Customer Counts'!AZ7)/1000,0)</f>
        <v>4.7239560439560453</v>
      </c>
      <c r="BA7" s="6">
        <f>IFERROR(('Consumption - Summary'!BA7/'Customer Counts'!BA7)/1000,0)</f>
        <v>5.1449602122015916</v>
      </c>
      <c r="BB7" s="6">
        <f>IFERROR(('Consumption - Summary'!BB7/'Customer Counts'!BB7)/1000,0)</f>
        <v>3.8348164627363746</v>
      </c>
      <c r="BC7" s="6">
        <f>IFERROR(('Consumption - Summary'!BC7/'Customer Counts'!BC7)/1000,0)</f>
        <v>4.5715053763440867</v>
      </c>
      <c r="BD7" s="6">
        <f>IFERROR(('Consumption - Summary'!BD7/'Customer Counts'!BD7)/1000,0)</f>
        <v>8.0039215686274492</v>
      </c>
      <c r="BE7" s="6">
        <f>IFERROR(('Consumption - Summary'!BE7/'Customer Counts'!BE7)/1000,0)</f>
        <v>5.9406186612576048</v>
      </c>
      <c r="BF7" s="6">
        <f>IFERROR(('Consumption - Summary'!BF7/'Customer Counts'!BF7)/1000,0)</f>
        <v>1.9566919733410606</v>
      </c>
      <c r="BG7" s="6">
        <f>IFERROR(('Consumption - Summary'!BG7/'Customer Counts'!BG7)/1000,0)</f>
        <v>3.528</v>
      </c>
      <c r="BH7" s="6">
        <f>IFERROR(('Consumption - Summary'!BH7/'Customer Counts'!BH7)/1000,0)</f>
        <v>4.4361290322580649</v>
      </c>
      <c r="BI7" s="6">
        <f>IFERROR(('Consumption - Summary'!BI7/'Customer Counts'!BI7)/1000,0)</f>
        <v>2.5764635603345276</v>
      </c>
      <c r="BJ7" s="6">
        <f>IFERROR(('Consumption - Summary'!BJ7/'Customer Counts'!BJ7)/1000,0)</f>
        <v>2.5740740740740744</v>
      </c>
      <c r="BK7" s="6">
        <f>IFERROR(('Consumption - Summary'!BK7/'Customer Counts'!BK7)/1000,0)</f>
        <v>2.9083333333333337</v>
      </c>
      <c r="BL7" s="6">
        <f>IFERROR(('Consumption - Summary'!BL7/'Customer Counts'!BL7)/1000,0)</f>
        <v>2.5808823529411766</v>
      </c>
      <c r="BM7" s="6">
        <f>IFERROR(('Consumption - Summary'!BM7/'Customer Counts'!BM7)/1000,0)</f>
        <v>2.5733859565150414</v>
      </c>
      <c r="BN7" s="6">
        <f>IFERROR(('Consumption - Summary'!BN7/'Customer Counts'!BN7)/1000,0)</f>
        <v>1.8535300925925919</v>
      </c>
      <c r="BO7" s="6">
        <f>IFERROR(('Consumption - Summary'!BO7/'Customer Counts'!BO7)/1000,0)</f>
        <v>2.2178571428571425</v>
      </c>
      <c r="BP7" s="6">
        <f>IFERROR(('Consumption - Summary'!BP7/'Customer Counts'!BP7)/1000,0)</f>
        <v>2.3222943722943716</v>
      </c>
      <c r="BQ7" s="6">
        <f>IFERROR(('Consumption - Summary'!BQ7/'Customer Counts'!BQ7)/1000,0)</f>
        <v>1.8654040404040404</v>
      </c>
      <c r="BR7" s="6">
        <f>IFERROR(('Consumption - Summary'!BR7/'Customer Counts'!BR7)/1000,0)</f>
        <v>2.1340996168582378</v>
      </c>
      <c r="BS7" s="6">
        <f>IFERROR(('Consumption - Summary'!BS7/'Customer Counts'!BS7)/1000,0)</f>
        <v>3.4422413793103446</v>
      </c>
      <c r="BT7" s="6">
        <f>IFERROR(('Consumption - Summary'!BT7/'Customer Counts'!BT7)/1000,0)</f>
        <v>3.9781034482758622</v>
      </c>
      <c r="BU7" s="6">
        <f>IFERROR(('Consumption - Summary'!BU7/'Customer Counts'!BU7)/1000,0)</f>
        <v>3.8122222222222222</v>
      </c>
      <c r="BV7" s="6">
        <f>IFERROR(('Consumption - Summary'!BV7/'Customer Counts'!BV7)/1000,0)</f>
        <v>2.6042658730158723</v>
      </c>
      <c r="BW7" s="6">
        <f>IFERROR(('Consumption - Summary'!BW7/'Customer Counts'!BW7)/1000,0)</f>
        <v>2.1548195084485404</v>
      </c>
      <c r="BX7" s="6">
        <f>IFERROR(('Consumption - Summary'!BX7/'Customer Counts'!BX7)/1000,0)</f>
        <v>2.020874935995904</v>
      </c>
      <c r="BY7" s="6">
        <f>IFERROR(('Consumption - Summary'!BY7/'Customer Counts'!BY7)/1000,0)</f>
        <v>2.1695437062678442</v>
      </c>
      <c r="BZ7" s="6">
        <f>IFERROR(('Consumption - Summary'!BZ7/'Customer Counts'!BZ7)/1000,0)</f>
        <v>2.6251157298063301</v>
      </c>
      <c r="CA7" s="6">
        <f>IFERROR(('Consumption - Summary'!CA7/'Customer Counts'!CA7)/1000,0)</f>
        <v>2.5890740740740741</v>
      </c>
      <c r="CB7" s="6">
        <f>IFERROR(('Consumption - Summary'!CB7/'Customer Counts'!CB7)/1000,0)</f>
        <v>3.0044973544973543</v>
      </c>
      <c r="CC7" s="6">
        <f>IFERROR(('Consumption - Summary'!CC7/'Customer Counts'!CC7)/1000,0)</f>
        <v>3.691741071428571</v>
      </c>
      <c r="CD7" s="6">
        <f>IFERROR(('Consumption - Summary'!CD7/'Customer Counts'!CD7)/1000,0)</f>
        <v>1.9271012931034484</v>
      </c>
      <c r="CE7" s="6">
        <f>IFERROR(('Consumption - Summary'!CE7/'Customer Counts'!CE7)/1000,0)</f>
        <v>2.4314323607427051</v>
      </c>
      <c r="CF7" s="6">
        <f>IFERROR(('Consumption - Summary'!CF7/'Customer Counts'!CF7)/1000,0)</f>
        <v>1.9585218702865759</v>
      </c>
      <c r="CG7" s="6">
        <f>IFERROR(('Consumption - Summary'!CG7/'Customer Counts'!CG7)/1000,0)</f>
        <v>2.3685185185185187</v>
      </c>
      <c r="CH7" s="6">
        <f>IFERROR(('Consumption - Summary'!CH7/'Customer Counts'!CH7)/1000,0)</f>
        <v>2.1802469135802469</v>
      </c>
      <c r="CI7" s="6">
        <f>IFERROR(('Consumption - Summary'!CI7/'Customer Counts'!CI7)/1000,0)</f>
        <v>2.4701234567901231</v>
      </c>
      <c r="CJ7" s="6">
        <f>IFERROR(('Consumption - Summary'!CJ7/'Customer Counts'!CJ7)/1000,0)</f>
        <v>1.9986379928315416</v>
      </c>
    </row>
    <row r="8" spans="1:88" x14ac:dyDescent="0.25">
      <c r="A8" s="2" t="s">
        <v>7</v>
      </c>
      <c r="B8" t="s">
        <v>1</v>
      </c>
      <c r="D8" s="6">
        <f>IFERROR(('Consumption - Summary'!D8/'Customer Counts'!D8)/1000,0)</f>
        <v>10.74988896316102</v>
      </c>
      <c r="E8" s="6">
        <f>IFERROR(('Consumption - Summary'!E8/'Customer Counts'!E8)/1000,0)</f>
        <v>15.564537351265294</v>
      </c>
      <c r="F8" s="6">
        <f>IFERROR(('Consumption - Summary'!F8/'Customer Counts'!F8)/1000,0)</f>
        <v>7.9992133076004039</v>
      </c>
      <c r="G8" s="6">
        <f>IFERROR(('Consumption - Summary'!G8/'Customer Counts'!G8)/1000,0)</f>
        <v>7.7515434587813639</v>
      </c>
      <c r="H8" s="6">
        <f>IFERROR(('Consumption - Summary'!H8/'Customer Counts'!H8)/1000,0)</f>
        <v>8.9784455128205121</v>
      </c>
      <c r="I8" s="6">
        <f>IFERROR(('Consumption - Summary'!I8/'Customer Counts'!I8)/1000,0)</f>
        <v>9.9174264007597355</v>
      </c>
      <c r="J8" s="6">
        <f>IFERROR(('Consumption - Summary'!J8/'Customer Counts'!J8)/1000,0)</f>
        <v>9.3282960971724407</v>
      </c>
      <c r="K8" s="6">
        <f>IFERROR(('Consumption - Summary'!K8/'Customer Counts'!K8)/1000,0)</f>
        <v>17.086523359288101</v>
      </c>
      <c r="L8" s="6">
        <f>IFERROR(('Consumption - Summary'!L8/'Customer Counts'!L8)/1000,0)</f>
        <v>29.112523373548957</v>
      </c>
      <c r="M8" s="6">
        <f>IFERROR(('Consumption - Summary'!M8/'Customer Counts'!M8)/1000,0)</f>
        <v>12.514238213399505</v>
      </c>
      <c r="N8" s="6">
        <f>IFERROR(('Consumption - Summary'!N8/'Customer Counts'!N8)/1000,0)</f>
        <v>7.7349127837514935</v>
      </c>
      <c r="O8" s="6">
        <f>IFERROR(('Consumption - Summary'!O8/'Customer Counts'!O8)/1000,0)</f>
        <v>5.9145605070310951</v>
      </c>
      <c r="P8" s="6">
        <f>IFERROR(('Consumption - Summary'!P8/'Customer Counts'!P8)/1000,0)</f>
        <v>4.3736540523558789</v>
      </c>
      <c r="Q8" s="6">
        <f>IFERROR(('Consumption - Summary'!Q8/'Customer Counts'!Q8)/1000,0)</f>
        <v>4.871662490683625</v>
      </c>
      <c r="R8" s="6">
        <f>IFERROR(('Consumption - Summary'!R8/'Customer Counts'!R8)/1000,0)</f>
        <v>6.4155250663315178</v>
      </c>
      <c r="S8" s="6">
        <f>IFERROR(('Consumption - Summary'!S8/'Customer Counts'!S8)/1000,0)</f>
        <v>13.110745073891625</v>
      </c>
      <c r="T8" s="6">
        <f>IFERROR(('Consumption - Summary'!T8/'Customer Counts'!T8)/1000,0)</f>
        <v>5.9520565134099623</v>
      </c>
      <c r="U8" s="6">
        <f>IFERROR(('Consumption - Summary'!U8/'Customer Counts'!U8)/1000,0)</f>
        <v>5.9421410256410265</v>
      </c>
      <c r="V8" s="6">
        <f>IFERROR(('Consumption - Summary'!V8/'Customer Counts'!V8)/1000,0)</f>
        <v>5.0045083674495423</v>
      </c>
      <c r="W8" s="6">
        <f>IFERROR(('Consumption - Summary'!W8/'Customer Counts'!W8)/1000,0)</f>
        <v>5.3487230754370714</v>
      </c>
      <c r="X8" s="6">
        <f>IFERROR(('Consumption - Summary'!X8/'Customer Counts'!X8)/1000,0)</f>
        <v>5.2153927644472704</v>
      </c>
      <c r="Y8" s="6">
        <f>IFERROR(('Consumption - Summary'!Y8/'Customer Counts'!Y8)/1000,0)</f>
        <v>4.592771804062127</v>
      </c>
      <c r="Z8" s="6">
        <f>IFERROR(('Consumption - Summary'!Z8/'Customer Counts'!Z8)/1000,0)</f>
        <v>4.4634610472541505</v>
      </c>
      <c r="AA8" s="6">
        <f>IFERROR(('Consumption - Summary'!AA8/'Customer Counts'!AA8)/1000,0)</f>
        <v>4.7412707065584847</v>
      </c>
      <c r="AB8" s="6">
        <f>IFERROR(('Consumption - Summary'!AB8/'Customer Counts'!AB8)/1000,0)</f>
        <v>4.3773670116194614</v>
      </c>
      <c r="AC8" s="6">
        <f>IFERROR(('Consumption - Summary'!AC8/'Customer Counts'!AC8)/1000,0)</f>
        <v>4.9542768959435621</v>
      </c>
      <c r="AD8" s="6">
        <f>IFERROR(('Consumption - Summary'!AD8/'Customer Counts'!AD8)/1000,0)</f>
        <v>5.410550082101806</v>
      </c>
      <c r="AE8" s="6">
        <f>IFERROR(('Consumption - Summary'!AE8/'Customer Counts'!AE8)/1000,0)</f>
        <v>5.1240365678074244</v>
      </c>
      <c r="AF8" s="6">
        <f>IFERROR(('Consumption - Summary'!AF8/'Customer Counts'!AF8)/1000,0)</f>
        <v>5.2765855112629314</v>
      </c>
      <c r="AG8" s="6">
        <f>IFERROR(('Consumption - Summary'!AG8/'Customer Counts'!AG8)/1000,0)</f>
        <v>5.4495421245421243</v>
      </c>
      <c r="AH8" s="6">
        <f>IFERROR(('Consumption - Summary'!AH8/'Customer Counts'!AH8)/1000,0)</f>
        <v>5.1653679653679658</v>
      </c>
      <c r="AI8" s="6">
        <f>IFERROR(('Consumption - Summary'!AI8/'Customer Counts'!AI8)/1000,0)</f>
        <v>5.1576735092864121</v>
      </c>
      <c r="AJ8" s="6">
        <f>IFERROR(('Consumption - Summary'!AJ8/'Customer Counts'!AJ8)/1000,0)</f>
        <v>4.3758974948728246</v>
      </c>
      <c r="AK8" s="6">
        <f>IFERROR(('Consumption - Summary'!AK8/'Customer Counts'!AK8)/1000,0)</f>
        <v>5.076411170528818</v>
      </c>
      <c r="AL8" s="6">
        <f>IFERROR(('Consumption - Summary'!AL8/'Customer Counts'!AL8)/1000,0)</f>
        <v>4.8269426289034127</v>
      </c>
      <c r="AM8" s="6">
        <f>IFERROR(('Consumption - Summary'!AM8/'Customer Counts'!AM8)/1000,0)</f>
        <v>4.9616089207487066</v>
      </c>
      <c r="AN8" s="6">
        <f>IFERROR(('Consumption - Summary'!AN8/'Customer Counts'!AN8)/1000,0)</f>
        <v>5.2130824372759861</v>
      </c>
      <c r="AO8" s="6">
        <f>IFERROR(('Consumption - Summary'!AO8/'Customer Counts'!AO8)/1000,0)</f>
        <v>7.2966666666666686</v>
      </c>
      <c r="AP8" s="6">
        <f>IFERROR(('Consumption - Summary'!AP8/'Customer Counts'!AP8)/1000,0)</f>
        <v>5.2096057347670257</v>
      </c>
      <c r="AQ8" s="6">
        <f>IFERROR(('Consumption - Summary'!AQ8/'Customer Counts'!AQ8)/1000,0)</f>
        <v>5.1103942652329755</v>
      </c>
      <c r="AR8" s="6">
        <f>IFERROR(('Consumption - Summary'!AR8/'Customer Counts'!AR8)/1000,0)</f>
        <v>4.8444444444444441</v>
      </c>
      <c r="AS8" s="6">
        <f>IFERROR(('Consumption - Summary'!AS8/'Customer Counts'!AS8)/1000,0)</f>
        <v>4.5125769230769226</v>
      </c>
      <c r="AT8" s="6">
        <f>IFERROR(('Consumption - Summary'!AT8/'Customer Counts'!AT8)/1000,0)</f>
        <v>4.6550897435897429</v>
      </c>
      <c r="AU8" s="6">
        <f>IFERROR(('Consumption - Summary'!AU8/'Customer Counts'!AU8)/1000,0)</f>
        <v>5.1525925925925931</v>
      </c>
      <c r="AV8" s="6">
        <f>IFERROR(('Consumption - Summary'!AV8/'Customer Counts'!AV8)/1000,0)</f>
        <v>4.5522349936143049</v>
      </c>
      <c r="AW8" s="6">
        <f>IFERROR(('Consumption - Summary'!AW8/'Customer Counts'!AW8)/1000,0)</f>
        <v>4.6646962233169136</v>
      </c>
      <c r="AX8" s="6">
        <f>IFERROR(('Consumption - Summary'!AX8/'Customer Counts'!AX8)/1000,0)</f>
        <v>4.9033794162826423</v>
      </c>
      <c r="AY8" s="6">
        <f>IFERROR(('Consumption - Summary'!AY8/'Customer Counts'!AY8)/1000,0)</f>
        <v>6.1528110599078349</v>
      </c>
      <c r="AZ8" s="6">
        <f>IFERROR(('Consumption - Summary'!AZ8/'Customer Counts'!AZ8)/1000,0)</f>
        <v>7.165054945054945</v>
      </c>
      <c r="BA8" s="6">
        <f>IFERROR(('Consumption - Summary'!BA8/'Customer Counts'!BA8)/1000,0)</f>
        <v>8.3071618037135284</v>
      </c>
      <c r="BB8" s="6">
        <f>IFERROR(('Consumption - Summary'!BB8/'Customer Counts'!BB8)/1000,0)</f>
        <v>8.5861191447287091</v>
      </c>
      <c r="BC8" s="6">
        <f>IFERROR(('Consumption - Summary'!BC8/'Customer Counts'!BC8)/1000,0)</f>
        <v>4.7348685095922747</v>
      </c>
      <c r="BD8" s="6">
        <f>IFERROR(('Consumption - Summary'!BD8/'Customer Counts'!BD8)/1000,0)</f>
        <v>4.7611050782788453</v>
      </c>
      <c r="BE8" s="6">
        <f>IFERROR(('Consumption - Summary'!BE8/'Customer Counts'!BE8)/1000,0)</f>
        <v>4.9788268076300533</v>
      </c>
      <c r="BF8" s="6">
        <f>IFERROR(('Consumption - Summary'!BF8/'Customer Counts'!BF8)/1000,0)</f>
        <v>4.6361617709663685</v>
      </c>
      <c r="BG8" s="6">
        <f>IFERROR(('Consumption - Summary'!BG8/'Customer Counts'!BG8)/1000,0)</f>
        <v>4.8949876543209871</v>
      </c>
      <c r="BH8" s="6">
        <f>IFERROR(('Consumption - Summary'!BH8/'Customer Counts'!BH8)/1000,0)</f>
        <v>4.7993288839451242</v>
      </c>
      <c r="BI8" s="6">
        <f>IFERROR(('Consumption - Summary'!BI8/'Customer Counts'!BI8)/1000,0)</f>
        <v>2.648430183056619</v>
      </c>
      <c r="BJ8" s="6">
        <f>IFERROR(('Consumption - Summary'!BJ8/'Customer Counts'!BJ8)/1000,0)</f>
        <v>2.9279374201787998</v>
      </c>
      <c r="BK8" s="6">
        <f>IFERROR(('Consumption - Summary'!BK8/'Customer Counts'!BK8)/1000,0)</f>
        <v>3.6074637023593468</v>
      </c>
      <c r="BL8" s="6">
        <f>IFERROR(('Consumption - Summary'!BL8/'Customer Counts'!BL8)/1000,0)</f>
        <v>3.2600619195046443</v>
      </c>
      <c r="BM8" s="6">
        <f>IFERROR(('Consumption - Summary'!BM8/'Customer Counts'!BM8)/1000,0)</f>
        <v>3.1012100103199174</v>
      </c>
      <c r="BN8" s="6">
        <f>IFERROR(('Consumption - Summary'!BN8/'Customer Counts'!BN8)/1000,0)</f>
        <v>3.0531481481481482</v>
      </c>
      <c r="BO8" s="6">
        <f>IFERROR(('Consumption - Summary'!BO8/'Customer Counts'!BO8)/1000,0)</f>
        <v>5.4675250866630174</v>
      </c>
      <c r="BP8" s="6">
        <f>IFERROR(('Consumption - Summary'!BP8/'Customer Counts'!BP8)/1000,0)</f>
        <v>3.1349328257948943</v>
      </c>
      <c r="BQ8" s="6">
        <f>IFERROR(('Consumption - Summary'!BQ8/'Customer Counts'!BQ8)/1000,0)</f>
        <v>3.3954333659172371</v>
      </c>
      <c r="BR8" s="6">
        <f>IFERROR(('Consumption - Summary'!BR8/'Customer Counts'!BR8)/1000,0)</f>
        <v>3.5973431678937802</v>
      </c>
      <c r="BS8" s="6">
        <f>IFERROR(('Consumption - Summary'!BS8/'Customer Counts'!BS8)/1000,0)</f>
        <v>3.822709359605911</v>
      </c>
      <c r="BT8" s="6">
        <f>IFERROR(('Consumption - Summary'!BT8/'Customer Counts'!BT8)/1000,0)</f>
        <v>3.3210344827586207</v>
      </c>
      <c r="BU8" s="6">
        <f>IFERROR(('Consumption - Summary'!BU8/'Customer Counts'!BU8)/1000,0)</f>
        <v>2.837318007662835</v>
      </c>
      <c r="BV8" s="6">
        <f>IFERROR(('Consumption - Summary'!BV8/'Customer Counts'!BV8)/1000,0)</f>
        <v>3.3386015325670497</v>
      </c>
      <c r="BW8" s="6">
        <f>IFERROR(('Consumption - Summary'!BW8/'Customer Counts'!BW8)/1000,0)</f>
        <v>4.8083518724508716</v>
      </c>
      <c r="BX8" s="6">
        <f>IFERROR(('Consumption - Summary'!BX8/'Customer Counts'!BX8)/1000,0)</f>
        <v>4.56445532514081</v>
      </c>
      <c r="BY8" s="6">
        <f>IFERROR(('Consumption - Summary'!BY8/'Customer Counts'!BY8)/1000,0)</f>
        <v>5.2573789351484015</v>
      </c>
      <c r="BZ8" s="6">
        <f>IFERROR(('Consumption - Summary'!BZ8/'Customer Counts'!BZ8)/1000,0)</f>
        <v>3.025601223581758</v>
      </c>
      <c r="CA8" s="6">
        <f>IFERROR(('Consumption - Summary'!CA8/'Customer Counts'!CA8)/1000,0)</f>
        <v>2.8511965811965809</v>
      </c>
      <c r="CB8" s="6">
        <f>IFERROR(('Consumption - Summary'!CB8/'Customer Counts'!CB8)/1000,0)</f>
        <v>4.1617521367521366</v>
      </c>
      <c r="CC8" s="6">
        <f>IFERROR(('Consumption - Summary'!CC8/'Customer Counts'!CC8)/1000,0)</f>
        <v>3.7556773596374886</v>
      </c>
      <c r="CD8" s="6">
        <f>IFERROR(('Consumption - Summary'!CD8/'Customer Counts'!CD8)/1000,0)</f>
        <v>2.929822198275863</v>
      </c>
      <c r="CE8" s="6">
        <f>IFERROR(('Consumption - Summary'!CE8/'Customer Counts'!CE8)/1000,0)</f>
        <v>3.2086030061892132</v>
      </c>
      <c r="CF8" s="6">
        <f>IFERROR(('Consumption - Summary'!CF8/'Customer Counts'!CF8)/1000,0)</f>
        <v>2.5391061253561253</v>
      </c>
      <c r="CG8" s="6">
        <f>IFERROR(('Consumption - Summary'!CG8/'Customer Counts'!CG8)/1000,0)</f>
        <v>2.7398148148148143</v>
      </c>
      <c r="CH8" s="6">
        <f>IFERROR(('Consumption - Summary'!CH8/'Customer Counts'!CH8)/1000,0)</f>
        <v>2.5627314814814817</v>
      </c>
      <c r="CI8" s="6">
        <f>IFERROR(('Consumption - Summary'!CI8/'Customer Counts'!CI8)/1000,0)</f>
        <v>2.9556511350059735</v>
      </c>
      <c r="CJ8" s="6">
        <f>IFERROR(('Consumption - Summary'!CJ8/'Customer Counts'!CJ8)/1000,0)</f>
        <v>5.0154838709677412</v>
      </c>
    </row>
    <row r="9" spans="1:88" x14ac:dyDescent="0.25">
      <c r="A9" s="2" t="s">
        <v>7</v>
      </c>
      <c r="B9" t="s">
        <v>2</v>
      </c>
      <c r="D9" s="6">
        <f>IFERROR(('Consumption - Summary'!D9/'Customer Counts'!D9)/1000,0)</f>
        <v>32.826522281639889</v>
      </c>
      <c r="E9" s="6">
        <f>IFERROR(('Consumption - Summary'!E9/'Customer Counts'!E9)/1000,0)</f>
        <v>55.239073850622873</v>
      </c>
      <c r="F9" s="6">
        <f>IFERROR(('Consumption - Summary'!F9/'Customer Counts'!F9)/1000,0)</f>
        <v>46.602992984713424</v>
      </c>
      <c r="G9" s="6">
        <f>IFERROR(('Consumption - Summary'!G9/'Customer Counts'!G9)/1000,0)</f>
        <v>35.2332773297491</v>
      </c>
      <c r="H9" s="6">
        <f>IFERROR(('Consumption - Summary'!H9/'Customer Counts'!H9)/1000,0)</f>
        <v>39.01107061621174</v>
      </c>
      <c r="I9" s="6">
        <f>IFERROR(('Consumption - Summary'!I9/'Customer Counts'!I9)/1000,0)</f>
        <v>34.865289648622984</v>
      </c>
      <c r="J9" s="6">
        <f>IFERROR(('Consumption - Summary'!J9/'Customer Counts'!J9)/1000,0)</f>
        <v>40.967208283552367</v>
      </c>
      <c r="K9" s="6">
        <f>IFERROR(('Consumption - Summary'!K9/'Customer Counts'!K9)/1000,0)</f>
        <v>48.986690767519477</v>
      </c>
      <c r="L9" s="6">
        <f>IFERROR(('Consumption - Summary'!L9/'Customer Counts'!L9)/1000,0)</f>
        <v>48.324349761843642</v>
      </c>
      <c r="M9" s="6">
        <f>IFERROR(('Consumption - Summary'!M9/'Customer Counts'!M9)/1000,0)</f>
        <v>53.352328646264127</v>
      </c>
      <c r="N9" s="6">
        <f>IFERROR(('Consumption - Summary'!N9/'Customer Counts'!N9)/1000,0)</f>
        <v>49.121175627240135</v>
      </c>
      <c r="O9" s="6">
        <f>IFERROR(('Consumption - Summary'!O9/'Customer Counts'!O9)/1000,0)</f>
        <v>51.364969696969716</v>
      </c>
      <c r="P9" s="6">
        <f>IFERROR(('Consumption - Summary'!P9/'Customer Counts'!P9)/1000,0)</f>
        <v>44.166152908394288</v>
      </c>
      <c r="Q9" s="6">
        <f>IFERROR(('Consumption - Summary'!Q9/'Customer Counts'!Q9)/1000,0)</f>
        <v>57.934889776519363</v>
      </c>
      <c r="R9" s="6">
        <f>IFERROR(('Consumption - Summary'!R9/'Customer Counts'!R9)/1000,0)</f>
        <v>66.83928920541824</v>
      </c>
      <c r="S9" s="6">
        <f>IFERROR(('Consumption - Summary'!S9/'Customer Counts'!S9)/1000,0)</f>
        <v>39.124887110016431</v>
      </c>
      <c r="T9" s="6">
        <f>IFERROR(('Consumption - Summary'!T9/'Customer Counts'!T9)/1000,0)</f>
        <v>39.493200191570878</v>
      </c>
      <c r="U9" s="6">
        <f>IFERROR(('Consumption - Summary'!U9/'Customer Counts'!U9)/1000,0)</f>
        <v>39.296178062678059</v>
      </c>
      <c r="V9" s="6">
        <f>IFERROR(('Consumption - Summary'!V9/'Customer Counts'!V9)/1000,0)</f>
        <v>42.36985228279346</v>
      </c>
      <c r="W9" s="6">
        <f>IFERROR(('Consumption - Summary'!W9/'Customer Counts'!W9)/1000,0)</f>
        <v>52.345644257703078</v>
      </c>
      <c r="X9" s="6">
        <f>IFERROR(('Consumption - Summary'!X9/'Customer Counts'!X9)/1000,0)</f>
        <v>50.504262672811052</v>
      </c>
      <c r="Y9" s="6">
        <f>IFERROR(('Consumption - Summary'!Y9/'Customer Counts'!Y9)/1000,0)</f>
        <v>47.957333447118401</v>
      </c>
      <c r="Z9" s="6">
        <f>IFERROR(('Consumption - Summary'!Z9/'Customer Counts'!Z9)/1000,0)</f>
        <v>42.860382533600927</v>
      </c>
      <c r="AA9" s="6">
        <f>IFERROR(('Consumption - Summary'!AA9/'Customer Counts'!AA9)/1000,0)</f>
        <v>42.344481599925849</v>
      </c>
      <c r="AB9" s="6">
        <f>IFERROR(('Consumption - Summary'!AB9/'Customer Counts'!AB9)/1000,0)</f>
        <v>43.713389834727195</v>
      </c>
      <c r="AC9" s="6">
        <f>IFERROR(('Consumption - Summary'!AC9/'Customer Counts'!AC9)/1000,0)</f>
        <v>63.157169881094603</v>
      </c>
      <c r="AD9" s="6">
        <f>IFERROR(('Consumption - Summary'!AD9/'Customer Counts'!AD9)/1000,0)</f>
        <v>78.649802690820493</v>
      </c>
      <c r="AE9" s="6">
        <f>IFERROR(('Consumption - Summary'!AE9/'Customer Counts'!AE9)/1000,0)</f>
        <v>67.693393091891409</v>
      </c>
      <c r="AF9" s="6">
        <f>IFERROR(('Consumption - Summary'!AF9/'Customer Counts'!AF9)/1000,0)</f>
        <v>47.186908790134595</v>
      </c>
      <c r="AG9" s="6">
        <f>IFERROR(('Consumption - Summary'!AG9/'Customer Counts'!AG9)/1000,0)</f>
        <v>50.917399267399276</v>
      </c>
      <c r="AH9" s="6">
        <f>IFERROR(('Consumption - Summary'!AH9/'Customer Counts'!AH9)/1000,0)</f>
        <v>63.446897546897546</v>
      </c>
      <c r="AI9" s="6">
        <f>IFERROR(('Consumption - Summary'!AI9/'Customer Counts'!AI9)/1000,0)</f>
        <v>36.905959595959594</v>
      </c>
      <c r="AJ9" s="6">
        <f>IFERROR(('Consumption - Summary'!AJ9/'Customer Counts'!AJ9)/1000,0)</f>
        <v>39.015877192982458</v>
      </c>
      <c r="AK9" s="6">
        <f>IFERROR(('Consumption - Summary'!AK9/'Customer Counts'!AK9)/1000,0)</f>
        <v>55.276648059542786</v>
      </c>
      <c r="AL9" s="6">
        <f>IFERROR(('Consumption - Summary'!AL9/'Customer Counts'!AL9)/1000,0)</f>
        <v>49.600561167227838</v>
      </c>
      <c r="AM9" s="6">
        <f>IFERROR(('Consumption - Summary'!AM9/'Customer Counts'!AM9)/1000,0)</f>
        <v>54.85121465551574</v>
      </c>
      <c r="AN9" s="6">
        <f>IFERROR(('Consumption - Summary'!AN9/'Customer Counts'!AN9)/1000,0)</f>
        <v>48.531810035842305</v>
      </c>
      <c r="AO9" s="6">
        <f>IFERROR(('Consumption - Summary'!AO9/'Customer Counts'!AO9)/1000,0)</f>
        <v>50.192777777777778</v>
      </c>
      <c r="AP9" s="6">
        <f>IFERROR(('Consumption - Summary'!AP9/'Customer Counts'!AP9)/1000,0)</f>
        <v>42.333476702508953</v>
      </c>
      <c r="AQ9" s="6">
        <f>IFERROR(('Consumption - Summary'!AQ9/'Customer Counts'!AQ9)/1000,0)</f>
        <v>40.022819593787339</v>
      </c>
      <c r="AR9" s="6">
        <f>IFERROR(('Consumption - Summary'!AR9/'Customer Counts'!AR9)/1000,0)</f>
        <v>52.794814814814814</v>
      </c>
      <c r="AS9" s="6">
        <f>IFERROR(('Consumption - Summary'!AS9/'Customer Counts'!AS9)/1000,0)</f>
        <v>53.123179487179478</v>
      </c>
      <c r="AT9" s="6">
        <f>IFERROR(('Consumption - Summary'!AT9/'Customer Counts'!AT9)/1000,0)</f>
        <v>61.077201465201455</v>
      </c>
      <c r="AU9" s="6">
        <f>IFERROR(('Consumption - Summary'!AU9/'Customer Counts'!AU9)/1000,0)</f>
        <v>49.118730158730145</v>
      </c>
      <c r="AV9" s="6">
        <f>IFERROR(('Consumption - Summary'!AV9/'Customer Counts'!AV9)/1000,0)</f>
        <v>43.426819923371653</v>
      </c>
      <c r="AW9" s="6">
        <f>IFERROR(('Consumption - Summary'!AW9/'Customer Counts'!AW9)/1000,0)</f>
        <v>42.033497536945816</v>
      </c>
      <c r="AX9" s="6">
        <f>IFERROR(('Consumption - Summary'!AX9/'Customer Counts'!AX9)/1000,0)</f>
        <v>43.679109062980032</v>
      </c>
      <c r="AY9" s="6">
        <f>IFERROR(('Consumption - Summary'!AY9/'Customer Counts'!AY9)/1000,0)</f>
        <v>47.078033794162835</v>
      </c>
      <c r="AZ9" s="6">
        <f>IFERROR(('Consumption - Summary'!AZ9/'Customer Counts'!AZ9)/1000,0)</f>
        <v>41.594505494505498</v>
      </c>
      <c r="BA9" s="6">
        <f>IFERROR(('Consumption - Summary'!BA9/'Customer Counts'!BA9)/1000,0)</f>
        <v>50.932095490716186</v>
      </c>
      <c r="BB9" s="6">
        <f>IFERROR(('Consumption - Summary'!BB9/'Customer Counts'!BB9)/1000,0)</f>
        <v>67.483537263626246</v>
      </c>
      <c r="BC9" s="6">
        <f>IFERROR(('Consumption - Summary'!BC9/'Customer Counts'!BC9)/1000,0)</f>
        <v>46.545240939864598</v>
      </c>
      <c r="BD9" s="6">
        <f>IFERROR(('Consumption - Summary'!BD9/'Customer Counts'!BD9)/1000,0)</f>
        <v>43.974872912127815</v>
      </c>
      <c r="BE9" s="6">
        <f>IFERROR(('Consumption - Summary'!BE9/'Customer Counts'!BE9)/1000,0)</f>
        <v>35.125084516565245</v>
      </c>
      <c r="BF9" s="6">
        <f>IFERROR(('Consumption - Summary'!BF9/'Customer Counts'!BF9)/1000,0)</f>
        <v>35.27209195402299</v>
      </c>
      <c r="BG9" s="6">
        <f>IFERROR(('Consumption - Summary'!BG9/'Customer Counts'!BG9)/1000,0)</f>
        <v>35.444000000000003</v>
      </c>
      <c r="BH9" s="6">
        <f>IFERROR(('Consumption - Summary'!BH9/'Customer Counts'!BH9)/1000,0)</f>
        <v>31.033333333333331</v>
      </c>
      <c r="BI9" s="6">
        <f>IFERROR(('Consumption - Summary'!BI9/'Customer Counts'!BI9)/1000,0)</f>
        <v>37.913580246913575</v>
      </c>
      <c r="BJ9" s="6">
        <f>IFERROR(('Consumption - Summary'!BJ9/'Customer Counts'!BJ9)/1000,0)</f>
        <v>49.847339293316303</v>
      </c>
      <c r="BK9" s="6">
        <f>IFERROR(('Consumption - Summary'!BK9/'Customer Counts'!BK9)/1000,0)</f>
        <v>52.030747126436786</v>
      </c>
      <c r="BL9" s="6">
        <f>IFERROR(('Consumption - Summary'!BL9/'Customer Counts'!BL9)/1000,0)</f>
        <v>63.759313725490188</v>
      </c>
      <c r="BM9" s="6">
        <f>IFERROR(('Consumption - Summary'!BM9/'Customer Counts'!BM9)/1000,0)</f>
        <v>87.731735657225826</v>
      </c>
      <c r="BN9" s="6">
        <f>IFERROR(('Consumption - Summary'!BN9/'Customer Counts'!BN9)/1000,0)</f>
        <v>57.743209876543204</v>
      </c>
      <c r="BO9" s="6">
        <f>IFERROR(('Consumption - Summary'!BO9/'Customer Counts'!BO9)/1000,0)</f>
        <v>46.714550264550262</v>
      </c>
      <c r="BP9" s="6">
        <f>IFERROR(('Consumption - Summary'!BP9/'Customer Counts'!BP9)/1000,0)</f>
        <v>53.582756132756131</v>
      </c>
      <c r="BQ9" s="6">
        <f>IFERROR(('Consumption - Summary'!BQ9/'Customer Counts'!BQ9)/1000,0)</f>
        <v>45.460718294051631</v>
      </c>
      <c r="BR9" s="6">
        <f>IFERROR(('Consumption - Summary'!BR9/'Customer Counts'!BR9)/1000,0)</f>
        <v>40.086164325244788</v>
      </c>
      <c r="BS9" s="6">
        <f>IFERROR(('Consumption - Summary'!BS9/'Customer Counts'!BS9)/1000,0)</f>
        <v>49.016091954022976</v>
      </c>
      <c r="BT9" s="6">
        <f>IFERROR(('Consumption - Summary'!BT9/'Customer Counts'!BT9)/1000,0)</f>
        <v>57.327126436781626</v>
      </c>
      <c r="BU9" s="6">
        <f>IFERROR(('Consumption - Summary'!BU9/'Customer Counts'!BU9)/1000,0)</f>
        <v>44.631111111111103</v>
      </c>
      <c r="BV9" s="6">
        <f>IFERROR(('Consumption - Summary'!BV9/'Customer Counts'!BV9)/1000,0)</f>
        <v>48.488888888888894</v>
      </c>
      <c r="BW9" s="6">
        <f>IFERROR(('Consumption - Summary'!BW9/'Customer Counts'!BW9)/1000,0)</f>
        <v>53.779569892473106</v>
      </c>
      <c r="BX9" s="6">
        <f>IFERROR(('Consumption - Summary'!BX9/'Customer Counts'!BX9)/1000,0)</f>
        <v>51.361170848267619</v>
      </c>
      <c r="BY9" s="6">
        <f>IFERROR(('Consumption - Summary'!BY9/'Customer Counts'!BY9)/1000,0)</f>
        <v>42.130530651341004</v>
      </c>
      <c r="BZ9" s="6">
        <f>IFERROR(('Consumption - Summary'!BZ9/'Customer Counts'!BZ9)/1000,0)</f>
        <v>46.462747126436781</v>
      </c>
      <c r="CA9" s="6">
        <f>IFERROR(('Consumption - Summary'!CA9/'Customer Counts'!CA9)/1000,0)</f>
        <v>39.537461013645228</v>
      </c>
      <c r="CB9" s="6">
        <f>IFERROR(('Consumption - Summary'!CB9/'Customer Counts'!CB9)/1000,0)</f>
        <v>39.086044733481202</v>
      </c>
      <c r="CC9" s="6">
        <f>IFERROR(('Consumption - Summary'!CC9/'Customer Counts'!CC9)/1000,0)</f>
        <v>35.546910919540224</v>
      </c>
      <c r="CD9" s="6">
        <f>IFERROR(('Consumption - Summary'!CD9/'Customer Counts'!CD9)/1000,0)</f>
        <v>37.227801724137933</v>
      </c>
      <c r="CE9" s="6">
        <f>IFERROR(('Consumption - Summary'!CE9/'Customer Counts'!CE9)/1000,0)</f>
        <v>40.218832891246677</v>
      </c>
      <c r="CF9" s="6">
        <f>IFERROR(('Consumption - Summary'!CF9/'Customer Counts'!CF9)/1000,0)</f>
        <v>41.940865384615385</v>
      </c>
      <c r="CG9" s="6">
        <f>IFERROR(('Consumption - Summary'!CG9/'Customer Counts'!CG9)/1000,0)</f>
        <v>58.707638888888894</v>
      </c>
      <c r="CH9" s="6">
        <f>IFERROR(('Consumption - Summary'!CH9/'Customer Counts'!CH9)/1000,0)</f>
        <v>83.523148148148195</v>
      </c>
      <c r="CI9" s="6">
        <f>IFERROR(('Consumption - Summary'!CI9/'Customer Counts'!CI9)/1000,0)</f>
        <v>51.890382317801681</v>
      </c>
      <c r="CJ9" s="6">
        <f>IFERROR(('Consumption - Summary'!CJ9/'Customer Counts'!CJ9)/1000,0)</f>
        <v>37.72258064516128</v>
      </c>
    </row>
    <row r="10" spans="1:88" x14ac:dyDescent="0.25">
      <c r="A10" s="2" t="s">
        <v>7</v>
      </c>
      <c r="B10" t="s">
        <v>3</v>
      </c>
      <c r="D10" s="6">
        <f>IFERROR(('Consumption - Summary'!D10/'Customer Counts'!D10)/1000,0)</f>
        <v>40.463276737967931</v>
      </c>
      <c r="E10" s="6">
        <f>IFERROR(('Consumption - Summary'!E10/'Customer Counts'!E10)/1000,0)</f>
        <v>40.985880501089333</v>
      </c>
      <c r="F10" s="6">
        <f>IFERROR(('Consumption - Summary'!F10/'Customer Counts'!F10)/1000,0)</f>
        <v>57.00105615292712</v>
      </c>
      <c r="G10" s="6">
        <f>IFERROR(('Consumption - Summary'!G10/'Customer Counts'!G10)/1000,0)</f>
        <v>44.566299731182795</v>
      </c>
      <c r="H10" s="6">
        <f>IFERROR(('Consumption - Summary'!H10/'Customer Counts'!H10)/1000,0)</f>
        <v>32.807572890818854</v>
      </c>
      <c r="I10" s="6">
        <f>IFERROR(('Consumption - Summary'!I10/'Customer Counts'!I10)/1000,0)</f>
        <v>35.040626780626788</v>
      </c>
      <c r="J10" s="6">
        <f>IFERROR(('Consumption - Summary'!J10/'Customer Counts'!J10)/1000,0)</f>
        <v>46.342030167264035</v>
      </c>
      <c r="K10" s="6">
        <f>IFERROR(('Consumption - Summary'!K10/'Customer Counts'!K10)/1000,0)</f>
        <v>39.332578698553974</v>
      </c>
      <c r="L10" s="6">
        <f>IFERROR(('Consumption - Summary'!L10/'Customer Counts'!L10)/1000,0)</f>
        <v>32.860025892016772</v>
      </c>
      <c r="M10" s="6">
        <f>IFERROR(('Consumption - Summary'!M10/'Customer Counts'!M10)/1000,0)</f>
        <v>43.080156162117454</v>
      </c>
      <c r="N10" s="6">
        <f>IFERROR(('Consumption - Summary'!N10/'Customer Counts'!N10)/1000,0)</f>
        <v>44.859426743865463</v>
      </c>
      <c r="O10" s="6">
        <f>IFERROR(('Consumption - Summary'!O10/'Customer Counts'!O10)/1000,0)</f>
        <v>57.468602696649754</v>
      </c>
      <c r="P10" s="6">
        <f>IFERROR(('Consumption - Summary'!P10/'Customer Counts'!P10)/1000,0)</f>
        <v>50.846502755752255</v>
      </c>
      <c r="Q10" s="6">
        <f>IFERROR(('Consumption - Summary'!Q10/'Customer Counts'!Q10)/1000,0)</f>
        <v>48.678594880956396</v>
      </c>
      <c r="R10" s="6">
        <f>IFERROR(('Consumption - Summary'!R10/'Customer Counts'!R10)/1000,0)</f>
        <v>53.336164013405934</v>
      </c>
      <c r="S10" s="6">
        <f>IFERROR(('Consumption - Summary'!S10/'Customer Counts'!S10)/1000,0)</f>
        <v>42.123809113300496</v>
      </c>
      <c r="T10" s="6">
        <f>IFERROR(('Consumption - Summary'!T10/'Customer Counts'!T10)/1000,0)</f>
        <v>41.007638505747131</v>
      </c>
      <c r="U10" s="6">
        <f>IFERROR(('Consumption - Summary'!U10/'Customer Counts'!U10)/1000,0)</f>
        <v>40.337404843304846</v>
      </c>
      <c r="V10" s="6">
        <f>IFERROR(('Consumption - Summary'!V10/'Customer Counts'!V10)/1000,0)</f>
        <v>44.49228619310972</v>
      </c>
      <c r="W10" s="6">
        <f>IFERROR(('Consumption - Summary'!W10/'Customer Counts'!W10)/1000,0)</f>
        <v>46.593637206606765</v>
      </c>
      <c r="X10" s="6">
        <f>IFERROR(('Consumption - Summary'!X10/'Customer Counts'!X10)/1000,0)</f>
        <v>40.596210392499621</v>
      </c>
      <c r="Y10" s="6">
        <f>IFERROR(('Consumption - Summary'!Y10/'Customer Counts'!Y10)/1000,0)</f>
        <v>47.736201576119271</v>
      </c>
      <c r="Z10" s="6">
        <f>IFERROR(('Consumption - Summary'!Z10/'Customer Counts'!Z10)/1000,0)</f>
        <v>52.188612661923003</v>
      </c>
      <c r="AA10" s="6">
        <f>IFERROR(('Consumption - Summary'!AA10/'Customer Counts'!AA10)/1000,0)</f>
        <v>65.322149087221092</v>
      </c>
      <c r="AB10" s="6">
        <f>IFERROR(('Consumption - Summary'!AB10/'Customer Counts'!AB10)/1000,0)</f>
        <v>49.510561002178648</v>
      </c>
      <c r="AC10" s="6">
        <f>IFERROR(('Consumption - Summary'!AC10/'Customer Counts'!AC10)/1000,0)</f>
        <v>60.968703703703724</v>
      </c>
      <c r="AD10" s="6">
        <f>IFERROR(('Consumption - Summary'!AD10/'Customer Counts'!AD10)/1000,0)</f>
        <v>78.44359605911329</v>
      </c>
      <c r="AE10" s="6">
        <f>IFERROR(('Consumption - Summary'!AE10/'Customer Counts'!AE10)/1000,0)</f>
        <v>67.727866550857371</v>
      </c>
      <c r="AF10" s="6">
        <f>IFERROR(('Consumption - Summary'!AF10/'Customer Counts'!AF10)/1000,0)</f>
        <v>57.153848745340674</v>
      </c>
      <c r="AG10" s="6">
        <f>IFERROR(('Consumption - Summary'!AG10/'Customer Counts'!AG10)/1000,0)</f>
        <v>50.121487586487589</v>
      </c>
      <c r="AH10" s="6">
        <f>IFERROR(('Consumption - Summary'!AH10/'Customer Counts'!AH10)/1000,0)</f>
        <v>46.484627083156489</v>
      </c>
      <c r="AI10" s="6">
        <f>IFERROR(('Consumption - Summary'!AI10/'Customer Counts'!AI10)/1000,0)</f>
        <v>50.043696333220311</v>
      </c>
      <c r="AJ10" s="6">
        <f>IFERROR(('Consumption - Summary'!AJ10/'Customer Counts'!AJ10)/1000,0)</f>
        <v>63.882009549132619</v>
      </c>
      <c r="AK10" s="6">
        <f>IFERROR(('Consumption - Summary'!AK10/'Customer Counts'!AK10)/1000,0)</f>
        <v>65.259044563279858</v>
      </c>
      <c r="AL10" s="6">
        <f>IFERROR(('Consumption - Summary'!AL10/'Customer Counts'!AL10)/1000,0)</f>
        <v>48.28623093681918</v>
      </c>
      <c r="AM10" s="6">
        <f>IFERROR(('Consumption - Summary'!AM10/'Customer Counts'!AM10)/1000,0)</f>
        <v>57.19130227001196</v>
      </c>
      <c r="AN10" s="6">
        <f>IFERROR(('Consumption - Summary'!AN10/'Customer Counts'!AN10)/1000,0)</f>
        <v>56.207956989247293</v>
      </c>
      <c r="AO10" s="6">
        <f>IFERROR(('Consumption - Summary'!AO10/'Customer Counts'!AO10)/1000,0)</f>
        <v>69.740380952380946</v>
      </c>
      <c r="AP10" s="6">
        <f>IFERROR(('Consumption - Summary'!AP10/'Customer Counts'!AP10)/1000,0)</f>
        <v>68.412778683681893</v>
      </c>
      <c r="AQ10" s="6">
        <f>IFERROR(('Consumption - Summary'!AQ10/'Customer Counts'!AQ10)/1000,0)</f>
        <v>61.043284808381621</v>
      </c>
      <c r="AR10" s="6">
        <f>IFERROR(('Consumption - Summary'!AR10/'Customer Counts'!AR10)/1000,0)</f>
        <v>54.4463333333333</v>
      </c>
      <c r="AS10" s="6">
        <f>IFERROR(('Consumption - Summary'!AS10/'Customer Counts'!AS10)/1000,0)</f>
        <v>44.842565811965812</v>
      </c>
      <c r="AT10" s="6">
        <f>IFERROR(('Consumption - Summary'!AT10/'Customer Counts'!AT10)/1000,0)</f>
        <v>42.369082783882767</v>
      </c>
      <c r="AU10" s="6">
        <f>IFERROR(('Consumption - Summary'!AU10/'Customer Counts'!AU10)/1000,0)</f>
        <v>42.510511557408122</v>
      </c>
      <c r="AV10" s="6">
        <f>IFERROR(('Consumption - Summary'!AV10/'Customer Counts'!AV10)/1000,0)</f>
        <v>53.048611847922203</v>
      </c>
      <c r="AW10" s="6">
        <f>IFERROR(('Consumption - Summary'!AW10/'Customer Counts'!AW10)/1000,0)</f>
        <v>54.079484653277753</v>
      </c>
      <c r="AX10" s="6">
        <f>IFERROR(('Consumption - Summary'!AX10/'Customer Counts'!AX10)/1000,0)</f>
        <v>55.621098901098883</v>
      </c>
      <c r="AY10" s="6">
        <f>IFERROR(('Consumption - Summary'!AY10/'Customer Counts'!AY10)/1000,0)</f>
        <v>64.682857142857145</v>
      </c>
      <c r="AZ10" s="6">
        <f>IFERROR(('Consumption - Summary'!AZ10/'Customer Counts'!AZ10)/1000,0)</f>
        <v>59.041758241758231</v>
      </c>
      <c r="BA10" s="6">
        <f>IFERROR(('Consumption - Summary'!BA10/'Customer Counts'!BA10)/1000,0)</f>
        <v>46.942281167108767</v>
      </c>
      <c r="BB10" s="6">
        <f>IFERROR(('Consumption - Summary'!BB10/'Customer Counts'!BB10)/1000,0)</f>
        <v>65.488587319243592</v>
      </c>
      <c r="BC10" s="6">
        <f>IFERROR(('Consumption - Summary'!BC10/'Customer Counts'!BC10)/1000,0)</f>
        <v>58.119330943847096</v>
      </c>
      <c r="BD10" s="6">
        <f>IFERROR(('Consumption - Summary'!BD10/'Customer Counts'!BD10)/1000,0)</f>
        <v>49.095773420479297</v>
      </c>
      <c r="BE10" s="6">
        <f>IFERROR(('Consumption - Summary'!BE10/'Customer Counts'!BE10)/1000,0)</f>
        <v>46.552170385395549</v>
      </c>
      <c r="BF10" s="6">
        <f>IFERROR(('Consumption - Summary'!BF10/'Customer Counts'!BF10)/1000,0)</f>
        <v>44.094841379310346</v>
      </c>
      <c r="BG10" s="6">
        <f>IFERROR(('Consumption - Summary'!BG10/'Customer Counts'!BG10)/1000,0)</f>
        <v>42.476399999999998</v>
      </c>
      <c r="BH10" s="6">
        <f>IFERROR(('Consumption - Summary'!BH10/'Customer Counts'!BH10)/1000,0)</f>
        <v>42.70600000000001</v>
      </c>
      <c r="BI10" s="6">
        <f>IFERROR(('Consumption - Summary'!BI10/'Customer Counts'!BI10)/1000,0)</f>
        <v>51.011111111111113</v>
      </c>
      <c r="BJ10" s="6">
        <f>IFERROR(('Consumption - Summary'!BJ10/'Customer Counts'!BJ10)/1000,0)</f>
        <v>54.366819923371658</v>
      </c>
      <c r="BK10" s="6">
        <f>IFERROR(('Consumption - Summary'!BK10/'Customer Counts'!BK10)/1000,0)</f>
        <v>50.047068965517241</v>
      </c>
      <c r="BL10" s="6">
        <f>IFERROR(('Consumption - Summary'!BL10/'Customer Counts'!BL10)/1000,0)</f>
        <v>39.844411764705875</v>
      </c>
      <c r="BM10" s="6">
        <f>IFERROR(('Consumption - Summary'!BM10/'Customer Counts'!BM10)/1000,0)</f>
        <v>46.476514161220052</v>
      </c>
      <c r="BN10" s="6">
        <f>IFERROR(('Consumption - Summary'!BN10/'Customer Counts'!BN10)/1000,0)</f>
        <v>52.459259259259248</v>
      </c>
      <c r="BO10" s="6">
        <f>IFERROR(('Consumption - Summary'!BO10/'Customer Counts'!BO10)/1000,0)</f>
        <v>66.995208903484752</v>
      </c>
      <c r="BP10" s="6">
        <f>IFERROR(('Consumption - Summary'!BP10/'Customer Counts'!BP10)/1000,0)</f>
        <v>50.097105911330054</v>
      </c>
      <c r="BQ10" s="6">
        <f>IFERROR(('Consumption - Summary'!BQ10/'Customer Counts'!BQ10)/1000,0)</f>
        <v>30.358055555555563</v>
      </c>
      <c r="BR10" s="6">
        <f>IFERROR(('Consumption - Summary'!BR10/'Customer Counts'!BR10)/1000,0)</f>
        <v>51.713409961685826</v>
      </c>
      <c r="BS10" s="6">
        <f>IFERROR(('Consumption - Summary'!BS10/'Customer Counts'!BS10)/1000,0)</f>
        <v>31.074482758620686</v>
      </c>
      <c r="BT10" s="6">
        <f>IFERROR(('Consumption - Summary'!BT10/'Customer Counts'!BT10)/1000,0)</f>
        <v>32.108551724137932</v>
      </c>
      <c r="BU10" s="6">
        <f>IFERROR(('Consumption - Summary'!BU10/'Customer Counts'!BU10)/1000,0)</f>
        <v>38.843555555555554</v>
      </c>
      <c r="BV10" s="6">
        <f>IFERROR(('Consumption - Summary'!BV10/'Customer Counts'!BV10)/1000,0)</f>
        <v>46.595111111111123</v>
      </c>
      <c r="BW10" s="6">
        <f>IFERROR(('Consumption - Summary'!BW10/'Customer Counts'!BW10)/1000,0)</f>
        <v>50.424817204301085</v>
      </c>
      <c r="BX10" s="6">
        <f>IFERROR(('Consumption - Summary'!BX10/'Customer Counts'!BX10)/1000,0)</f>
        <v>43.752293906810038</v>
      </c>
      <c r="BY10" s="6">
        <f>IFERROR(('Consumption - Summary'!BY10/'Customer Counts'!BY10)/1000,0)</f>
        <v>30.965282886334606</v>
      </c>
      <c r="BZ10" s="6">
        <f>IFERROR(('Consumption - Summary'!BZ10/'Customer Counts'!BZ10)/1000,0)</f>
        <v>31.890624521072795</v>
      </c>
      <c r="CA10" s="6">
        <f>IFERROR(('Consumption - Summary'!CA10/'Customer Counts'!CA10)/1000,0)</f>
        <v>49.661819172113297</v>
      </c>
      <c r="CB10" s="6">
        <f>IFERROR(('Consumption - Summary'!CB10/'Customer Counts'!CB10)/1000,0)</f>
        <v>46.172307812013699</v>
      </c>
      <c r="CC10" s="6">
        <f>IFERROR(('Consumption - Summary'!CC10/'Customer Counts'!CC10)/1000,0)</f>
        <v>44.137670190202513</v>
      </c>
      <c r="CD10" s="6">
        <f>IFERROR(('Consumption - Summary'!CD10/'Customer Counts'!CD10)/1000,0)</f>
        <v>40.568706383415439</v>
      </c>
      <c r="CE10" s="6">
        <f>IFERROR(('Consumption - Summary'!CE10/'Customer Counts'!CE10)/1000,0)</f>
        <v>37.825735758494375</v>
      </c>
      <c r="CF10" s="6">
        <f>IFERROR(('Consumption - Summary'!CF10/'Customer Counts'!CF10)/1000,0)</f>
        <v>34.003205128205131</v>
      </c>
      <c r="CG10" s="6">
        <f>IFERROR(('Consumption - Summary'!CG10/'Customer Counts'!CG10)/1000,0)</f>
        <v>38.463888888888881</v>
      </c>
      <c r="CH10" s="6">
        <f>IFERROR(('Consumption - Summary'!CH10/'Customer Counts'!CH10)/1000,0)</f>
        <v>38.935802469135808</v>
      </c>
      <c r="CI10" s="6">
        <f>IFERROR(('Consumption - Summary'!CI10/'Customer Counts'!CI10)/1000,0)</f>
        <v>40.194663480685001</v>
      </c>
      <c r="CJ10" s="6">
        <f>IFERROR(('Consumption - Summary'!CJ10/'Customer Counts'!CJ10)/1000,0)</f>
        <v>34.44064516129032</v>
      </c>
    </row>
    <row r="11" spans="1:88" x14ac:dyDescent="0.25">
      <c r="A11" s="2" t="s">
        <v>7</v>
      </c>
      <c r="B11" t="s">
        <v>5</v>
      </c>
      <c r="D11" s="6">
        <f>IFERROR(('Consumption - Summary'!D11/'Customer Counts'!D11)/1000,0)</f>
        <v>4.3945303773024671</v>
      </c>
      <c r="E11" s="6">
        <f>IFERROR(('Consumption - Summary'!E11/'Customer Counts'!E11)/1000,0)</f>
        <v>5.7362863224587093</v>
      </c>
      <c r="F11" s="6">
        <f>IFERROR(('Consumption - Summary'!F11/'Customer Counts'!F11)/1000,0)</f>
        <v>11.593444025773774</v>
      </c>
      <c r="G11" s="6">
        <f>IFERROR(('Consumption - Summary'!G11/'Customer Counts'!G11)/1000,0)</f>
        <v>9.5880010454002385</v>
      </c>
      <c r="H11" s="6">
        <f>IFERROR(('Consumption - Summary'!H11/'Customer Counts'!H11)/1000,0)</f>
        <v>7.7329740488006609</v>
      </c>
      <c r="I11" s="6">
        <f>IFERROR(('Consumption - Summary'!I11/'Customer Counts'!I11)/1000,0)</f>
        <v>7.1009338398227282</v>
      </c>
      <c r="J11" s="6">
        <f>IFERROR(('Consumption - Summary'!J11/'Customer Counts'!J11)/1000,0)</f>
        <v>7.8839536705163953</v>
      </c>
      <c r="K11" s="6">
        <f>IFERROR(('Consumption - Summary'!K11/'Customer Counts'!K11)/1000,0)</f>
        <v>8.6075799035965836</v>
      </c>
      <c r="L11" s="6">
        <f>IFERROR(('Consumption - Summary'!L11/'Customer Counts'!L11)/1000,0)</f>
        <v>7.9103594300022486</v>
      </c>
      <c r="M11" s="6">
        <f>IFERROR(('Consumption - Summary'!M11/'Customer Counts'!M11)/1000,0)</f>
        <v>8.6467707146028712</v>
      </c>
      <c r="N11" s="6">
        <f>IFERROR(('Consumption - Summary'!N11/'Customer Counts'!N11)/1000,0)</f>
        <v>7.9184879115446432</v>
      </c>
      <c r="O11" s="6">
        <f>IFERROR(('Consumption - Summary'!O11/'Customer Counts'!O11)/1000,0)</f>
        <v>8.9345126942773998</v>
      </c>
      <c r="P11" s="6">
        <f>IFERROR(('Consumption - Summary'!P11/'Customer Counts'!P11)/1000,0)</f>
        <v>5.083726621961917</v>
      </c>
      <c r="Q11" s="6">
        <f>IFERROR(('Consumption - Summary'!Q11/'Customer Counts'!Q11)/1000,0)</f>
        <v>4.8688273867709349</v>
      </c>
      <c r="R11" s="6">
        <f>IFERROR(('Consumption - Summary'!R11/'Customer Counts'!R11)/1000,0)</f>
        <v>8.1294679364669182</v>
      </c>
      <c r="S11" s="6">
        <f>IFERROR(('Consumption - Summary'!S11/'Customer Counts'!S11)/1000,0)</f>
        <v>9.0870522410752326</v>
      </c>
      <c r="T11" s="6">
        <f>IFERROR(('Consumption - Summary'!T11/'Customer Counts'!T11)/1000,0)</f>
        <v>9.3183790152076114</v>
      </c>
      <c r="U11" s="6">
        <f>IFERROR(('Consumption - Summary'!U11/'Customer Counts'!U11)/1000,0)</f>
        <v>7.0984141295644552</v>
      </c>
      <c r="V11" s="6">
        <f>IFERROR(('Consumption - Summary'!V11/'Customer Counts'!V11)/1000,0)</f>
        <v>6.6922458702667278</v>
      </c>
      <c r="W11" s="6">
        <f>IFERROR(('Consumption - Summary'!W11/'Customer Counts'!W11)/1000,0)</f>
        <v>5.9498380602240903</v>
      </c>
      <c r="X11" s="6">
        <f>IFERROR(('Consumption - Summary'!X11/'Customer Counts'!X11)/1000,0)</f>
        <v>7.6254103847831445</v>
      </c>
      <c r="Y11" s="6">
        <f>IFERROR(('Consumption - Summary'!Y11/'Customer Counts'!Y11)/1000,0)</f>
        <v>8.6055126016953949</v>
      </c>
      <c r="Z11" s="6">
        <f>IFERROR(('Consumption - Summary'!Z11/'Customer Counts'!Z11)/1000,0)</f>
        <v>7.3860914210642283</v>
      </c>
      <c r="AA11" s="6">
        <f>IFERROR(('Consumption - Summary'!AA11/'Customer Counts'!AA11)/1000,0)</f>
        <v>8.1467976764306034</v>
      </c>
      <c r="AB11" s="6">
        <f>IFERROR(('Consumption - Summary'!AB11/'Customer Counts'!AB11)/1000,0)</f>
        <v>3.763892207619806</v>
      </c>
      <c r="AC11" s="6">
        <f>IFERROR(('Consumption - Summary'!AC11/'Customer Counts'!AC11)/1000,0)</f>
        <v>4.566044494536027</v>
      </c>
      <c r="AD11" s="6">
        <f>IFERROR(('Consumption - Summary'!AD11/'Customer Counts'!AD11)/1000,0)</f>
        <v>8.6358078641170977</v>
      </c>
      <c r="AE11" s="6">
        <f>IFERROR(('Consumption - Summary'!AE11/'Customer Counts'!AE11)/1000,0)</f>
        <v>9.2019281284158883</v>
      </c>
      <c r="AF11" s="6">
        <f>IFERROR(('Consumption - Summary'!AF11/'Customer Counts'!AF11)/1000,0)</f>
        <v>10.59447845563437</v>
      </c>
      <c r="AG11" s="6">
        <f>IFERROR(('Consumption - Summary'!AG11/'Customer Counts'!AG11)/1000,0)</f>
        <v>12.837491832702559</v>
      </c>
      <c r="AH11" s="6">
        <f>IFERROR(('Consumption - Summary'!AH11/'Customer Counts'!AH11)/1000,0)</f>
        <v>10.277200083950138</v>
      </c>
      <c r="AI11" s="6">
        <f>IFERROR(('Consumption - Summary'!AI11/'Customer Counts'!AI11)/1000,0)</f>
        <v>9.4240492825482693</v>
      </c>
      <c r="AJ11" s="6">
        <f>IFERROR(('Consumption - Summary'!AJ11/'Customer Counts'!AJ11)/1000,0)</f>
        <v>10.693350202498277</v>
      </c>
      <c r="AK11" s="6">
        <f>IFERROR(('Consumption - Summary'!AK11/'Customer Counts'!AK11)/1000,0)</f>
        <v>11.364517726282431</v>
      </c>
      <c r="AL11" s="6">
        <f>IFERROR(('Consumption - Summary'!AL11/'Customer Counts'!AL11)/1000,0)</f>
        <v>7.7302348099733704</v>
      </c>
      <c r="AM11" s="6">
        <f>IFERROR(('Consumption - Summary'!AM11/'Customer Counts'!AM11)/1000,0)</f>
        <v>9.2020443382450559</v>
      </c>
      <c r="AN11" s="6">
        <f>IFERROR(('Consumption - Summary'!AN11/'Customer Counts'!AN11)/1000,0)</f>
        <v>5.7221326164874586</v>
      </c>
      <c r="AO11" s="6">
        <f>IFERROR(('Consumption - Summary'!AO11/'Customer Counts'!AO11)/1000,0)</f>
        <v>5.831296296296296</v>
      </c>
      <c r="AP11" s="6">
        <f>IFERROR(('Consumption - Summary'!AP11/'Customer Counts'!AP11)/1000,0)</f>
        <v>9.6813381123058537</v>
      </c>
      <c r="AQ11" s="6">
        <f>IFERROR(('Consumption - Summary'!AQ11/'Customer Counts'!AQ11)/1000,0)</f>
        <v>9.990760653126241</v>
      </c>
      <c r="AR11" s="6">
        <f>IFERROR(('Consumption - Summary'!AR11/'Customer Counts'!AR11)/1000,0)</f>
        <v>9.9356572258533067</v>
      </c>
      <c r="AS11" s="6">
        <f>IFERROR(('Consumption - Summary'!AS11/'Customer Counts'!AS11)/1000,0)</f>
        <v>9.9753979168032867</v>
      </c>
      <c r="AT11" s="6">
        <f>IFERROR(('Consumption - Summary'!AT11/'Customer Counts'!AT11)/1000,0)</f>
        <v>10.001613287678504</v>
      </c>
      <c r="AU11" s="6">
        <f>IFERROR(('Consumption - Summary'!AU11/'Customer Counts'!AU11)/1000,0)</f>
        <v>10.30892416225749</v>
      </c>
      <c r="AV11" s="6">
        <f>IFERROR(('Consumption - Summary'!AV11/'Customer Counts'!AV11)/1000,0)</f>
        <v>15.708131119625381</v>
      </c>
      <c r="AW11" s="6">
        <f>IFERROR(('Consumption - Summary'!AW11/'Customer Counts'!AW11)/1000,0)</f>
        <v>13.799452654625073</v>
      </c>
      <c r="AX11" s="6">
        <f>IFERROR(('Consumption - Summary'!AX11/'Customer Counts'!AX11)/1000,0)</f>
        <v>12.167485919098825</v>
      </c>
      <c r="AY11" s="6">
        <f>IFERROR(('Consumption - Summary'!AY11/'Customer Counts'!AY11)/1000,0)</f>
        <v>9.9495196579067553</v>
      </c>
      <c r="AZ11" s="6">
        <f>IFERROR(('Consumption - Summary'!AZ11/'Customer Counts'!AZ11)/1000,0)</f>
        <v>3.7586964986964988</v>
      </c>
      <c r="BA11" s="6">
        <f>IFERROR(('Consumption - Summary'!BA11/'Customer Counts'!BA11)/1000,0)</f>
        <v>5.6719717064544648</v>
      </c>
      <c r="BB11" s="6">
        <f>IFERROR(('Consumption - Summary'!BB11/'Customer Counts'!BB11)/1000,0)</f>
        <v>10.211842497473596</v>
      </c>
      <c r="BC11" s="6">
        <f>IFERROR(('Consumption - Summary'!BC11/'Customer Counts'!BC11)/1000,0)</f>
        <v>11.016420830697873</v>
      </c>
      <c r="BD11" s="6">
        <f>IFERROR(('Consumption - Summary'!BD11/'Customer Counts'!BD11)/1000,0)</f>
        <v>11.098718716003459</v>
      </c>
      <c r="BE11" s="6">
        <f>IFERROR(('Consumption - Summary'!BE11/'Customer Counts'!BE11)/1000,0)</f>
        <v>10.976171860593764</v>
      </c>
      <c r="BF11" s="6">
        <f>IFERROR(('Consumption - Summary'!BF11/'Customer Counts'!BF11)/1000,0)</f>
        <v>15.120358620689654</v>
      </c>
      <c r="BG11" s="6">
        <f>IFERROR(('Consumption - Summary'!BG11/'Customer Counts'!BG11)/1000,0)</f>
        <v>21.503400000000003</v>
      </c>
      <c r="BH11" s="6">
        <f>IFERROR(('Consumption - Summary'!BH11/'Customer Counts'!BH11)/1000,0)</f>
        <v>22.313193548387101</v>
      </c>
      <c r="BI11" s="6">
        <f>IFERROR(('Consumption - Summary'!BI11/'Customer Counts'!BI11)/1000,0)</f>
        <v>16.579510155316608</v>
      </c>
      <c r="BJ11" s="6">
        <f>IFERROR(('Consumption - Summary'!BJ11/'Customer Counts'!BJ11)/1000,0)</f>
        <v>6.8693997445721591</v>
      </c>
      <c r="BK11" s="6">
        <f>IFERROR(('Consumption - Summary'!BK11/'Customer Counts'!BK11)/1000,0)</f>
        <v>7.411896551724138</v>
      </c>
      <c r="BL11" s="6">
        <f>IFERROR(('Consumption - Summary'!BL11/'Customer Counts'!BL11)/1000,0)</f>
        <v>3.8182352941176476</v>
      </c>
      <c r="BM11" s="6">
        <f>IFERROR(('Consumption - Summary'!BM11/'Customer Counts'!BM11)/1000,0)</f>
        <v>3.7404684095860561</v>
      </c>
      <c r="BN11" s="6">
        <f>IFERROR(('Consumption - Summary'!BN11/'Customer Counts'!BN11)/1000,0)</f>
        <v>13.168694596235579</v>
      </c>
      <c r="BO11" s="6">
        <f>IFERROR(('Consumption - Summary'!BO11/'Customer Counts'!BO11)/1000,0)</f>
        <v>5.1222222222222227</v>
      </c>
      <c r="BP11" s="6">
        <f>IFERROR(('Consumption - Summary'!BP11/'Customer Counts'!BP11)/1000,0)</f>
        <v>5.3296296296296282</v>
      </c>
      <c r="BQ11" s="6">
        <f>IFERROR(('Consumption - Summary'!BQ11/'Customer Counts'!BQ11)/1000,0)</f>
        <v>5.493004115226336</v>
      </c>
      <c r="BR11" s="6">
        <f>IFERROR(('Consumption - Summary'!BR11/'Customer Counts'!BR11)/1000,0)</f>
        <v>5.0233432666382853</v>
      </c>
      <c r="BS11" s="6">
        <f>IFERROR(('Consumption - Summary'!BS11/'Customer Counts'!BS11)/1000,0)</f>
        <v>5.1072796934865901</v>
      </c>
      <c r="BT11" s="6">
        <f>IFERROR(('Consumption - Summary'!BT11/'Customer Counts'!BT11)/1000,0)</f>
        <v>5.04007662835249</v>
      </c>
      <c r="BU11" s="6">
        <f>IFERROR(('Consumption - Summary'!BU11/'Customer Counts'!BU11)/1000,0)</f>
        <v>4.4844444444444447</v>
      </c>
      <c r="BV11" s="6">
        <f>IFERROR(('Consumption - Summary'!BV11/'Customer Counts'!BV11)/1000,0)</f>
        <v>4.2274074074074086</v>
      </c>
      <c r="BW11" s="6">
        <f>IFERROR(('Consumption - Summary'!BW11/'Customer Counts'!BW11)/1000,0)</f>
        <v>4.1783273596176826</v>
      </c>
      <c r="BX11" s="6">
        <f>IFERROR(('Consumption - Summary'!BX11/'Customer Counts'!BX11)/1000,0)</f>
        <v>3.1699266086362869</v>
      </c>
      <c r="BY11" s="6">
        <f>IFERROR(('Consumption - Summary'!BY11/'Customer Counts'!BY11)/1000,0)</f>
        <v>3.1027357963875213</v>
      </c>
      <c r="BZ11" s="6">
        <f>IFERROR(('Consumption - Summary'!BZ11/'Customer Counts'!BZ11)/1000,0)</f>
        <v>5.5575356321839084</v>
      </c>
      <c r="CA11" s="6">
        <f>IFERROR(('Consumption - Summary'!CA11/'Customer Counts'!CA11)/1000,0)</f>
        <v>6.554444444444445</v>
      </c>
      <c r="CB11" s="6">
        <f>IFERROR(('Consumption - Summary'!CB11/'Customer Counts'!CB11)/1000,0)</f>
        <v>3.8388888888888881</v>
      </c>
      <c r="CC11" s="6">
        <f>IFERROR(('Consumption - Summary'!CC11/'Customer Counts'!CC11)/1000,0)</f>
        <v>4.3228125000000004</v>
      </c>
      <c r="CD11" s="6">
        <f>IFERROR(('Consumption - Summary'!CD11/'Customer Counts'!CD11)/1000,0)</f>
        <v>4.9244288793103435</v>
      </c>
      <c r="CE11" s="6">
        <f>IFERROR(('Consumption - Summary'!CE11/'Customer Counts'!CE11)/1000,0)</f>
        <v>3.6673740053050401</v>
      </c>
      <c r="CF11" s="6">
        <f>IFERROR(('Consumption - Summary'!CF11/'Customer Counts'!CF11)/1000,0)</f>
        <v>4.5203846153846152</v>
      </c>
      <c r="CG11" s="6">
        <f>IFERROR(('Consumption - Summary'!CG11/'Customer Counts'!CG11)/1000,0)</f>
        <v>6.570555555555555</v>
      </c>
      <c r="CH11" s="6">
        <f>IFERROR(('Consumption - Summary'!CH11/'Customer Counts'!CH11)/1000,0)</f>
        <v>11.272962962962962</v>
      </c>
      <c r="CI11" s="6">
        <f>IFERROR(('Consumption - Summary'!CI11/'Customer Counts'!CI11)/1000,0)</f>
        <v>5.6382556750298676</v>
      </c>
      <c r="CJ11" s="6">
        <f>IFERROR(('Consumption - Summary'!CJ11/'Customer Counts'!CJ11)/1000,0)</f>
        <v>3.4532258064516137</v>
      </c>
    </row>
    <row r="12" spans="1:88" x14ac:dyDescent="0.25">
      <c r="A12" s="3" t="s">
        <v>7</v>
      </c>
      <c r="B12" t="s">
        <v>6</v>
      </c>
      <c r="D12" s="6">
        <f>IFERROR(('Consumption - Summary'!D12/'Customer Counts'!D12)/1000,0)</f>
        <v>0.77045454545454417</v>
      </c>
      <c r="E12" s="6">
        <f>IFERROR(('Consumption - Summary'!E12/'Customer Counts'!E12)/1000,0)</f>
        <v>1.5249999999999999</v>
      </c>
      <c r="F12" s="6">
        <f>IFERROR(('Consumption - Summary'!F12/'Customer Counts'!F12)/1000,0)</f>
        <v>1.4758064516129032</v>
      </c>
      <c r="G12" s="6">
        <f>IFERROR(('Consumption - Summary'!G12/'Customer Counts'!G12)/1000,0)</f>
        <v>1.3</v>
      </c>
      <c r="H12" s="6">
        <f>IFERROR(('Consumption - Summary'!H12/'Customer Counts'!H12)/1000,0)</f>
        <v>1.2280397022332505</v>
      </c>
      <c r="I12" s="6">
        <f>IFERROR(('Consumption - Summary'!I12/'Customer Counts'!I12)/1000,0)</f>
        <v>0.86837606837606851</v>
      </c>
      <c r="J12" s="6">
        <f>IFERROR(('Consumption - Summary'!J12/'Customer Counts'!J12)/1000,0)</f>
        <v>1.3277777777777777</v>
      </c>
      <c r="K12" s="6">
        <f>IFERROR(('Consumption - Summary'!K12/'Customer Counts'!K12)/1000,0)</f>
        <v>1.3603448275862065</v>
      </c>
      <c r="L12" s="6">
        <f>IFERROR(('Consumption - Summary'!L12/'Customer Counts'!L12)/1000,0)</f>
        <v>1.3410065237651443</v>
      </c>
      <c r="M12" s="6">
        <f>IFERROR(('Consumption - Summary'!M12/'Customer Counts'!M12)/1000,0)</f>
        <v>1.1729729729729732</v>
      </c>
      <c r="N12" s="6">
        <f>IFERROR(('Consumption - Summary'!N12/'Customer Counts'!N12)/1000,0)</f>
        <v>0.99167567567567561</v>
      </c>
      <c r="O12" s="6">
        <f>IFERROR(('Consumption - Summary'!O12/'Customer Counts'!O12)/1000,0)</f>
        <v>1.0840000000000001</v>
      </c>
      <c r="P12" s="6">
        <f>IFERROR(('Consumption - Summary'!P12/'Customer Counts'!P12)/1000,0)</f>
        <v>1.05</v>
      </c>
      <c r="Q12" s="6">
        <f>IFERROR(('Consumption - Summary'!Q12/'Customer Counts'!Q12)/1000,0)</f>
        <v>1.0772727272727272</v>
      </c>
      <c r="R12" s="6">
        <f>IFERROR(('Consumption - Summary'!R12/'Customer Counts'!R12)/1000,0)</f>
        <v>1.0949494949494949</v>
      </c>
      <c r="S12" s="6">
        <f>IFERROR(('Consumption - Summary'!S12/'Customer Counts'!S12)/1000,0)</f>
        <v>1.0812260536398466</v>
      </c>
      <c r="T12" s="6">
        <f>IFERROR(('Consumption - Summary'!T12/'Customer Counts'!T12)/1000,0)</f>
        <v>1.1141987829614604</v>
      </c>
      <c r="U12" s="6">
        <f>IFERROR(('Consumption - Summary'!U12/'Customer Counts'!U12)/1000,0)</f>
        <v>0.98235294117647065</v>
      </c>
      <c r="V12" s="6">
        <f>IFERROR(('Consumption - Summary'!V12/'Customer Counts'!V12)/1000,0)</f>
        <v>0.96470588235294119</v>
      </c>
      <c r="W12" s="6">
        <f>IFERROR(('Consumption - Summary'!W12/'Customer Counts'!W12)/1000,0)</f>
        <v>0.89600840336134457</v>
      </c>
      <c r="X12" s="6">
        <f>IFERROR(('Consumption - Summary'!X12/'Customer Counts'!X12)/1000,0)</f>
        <v>0.88743386243386235</v>
      </c>
      <c r="Y12" s="6">
        <f>IFERROR(('Consumption - Summary'!Y12/'Customer Counts'!Y12)/1000,0)</f>
        <v>1.1085185185185185</v>
      </c>
      <c r="Z12" s="6">
        <f>IFERROR(('Consumption - Summary'!Z12/'Customer Counts'!Z12)/1000,0)</f>
        <v>1.0833333333333335</v>
      </c>
      <c r="AA12" s="6">
        <f>IFERROR(('Consumption - Summary'!AA12/'Customer Counts'!AA12)/1000,0)</f>
        <v>1.1729032258064518</v>
      </c>
      <c r="AB12" s="6">
        <f>IFERROR(('Consumption - Summary'!AB12/'Customer Counts'!AB12)/1000,0)</f>
        <v>1.0352449223416966</v>
      </c>
      <c r="AC12" s="6">
        <f>IFERROR(('Consumption - Summary'!AC12/'Customer Counts'!AC12)/1000,0)</f>
        <v>1.0776583034647551</v>
      </c>
      <c r="AD12" s="6">
        <f>IFERROR(('Consumption - Summary'!AD12/'Customer Counts'!AD12)/1000,0)</f>
        <v>0.96040044493882082</v>
      </c>
      <c r="AE12" s="6">
        <f>IFERROR(('Consumption - Summary'!AE12/'Customer Counts'!AE12)/1000,0)</f>
        <v>0.88798665183537262</v>
      </c>
      <c r="AF12" s="6">
        <f>IFERROR(('Consumption - Summary'!AF12/'Customer Counts'!AF12)/1000,0)</f>
        <v>0.91099163679808837</v>
      </c>
      <c r="AG12" s="6">
        <f>IFERROR(('Consumption - Summary'!AG12/'Customer Counts'!AG12)/1000,0)</f>
        <v>1.0561941251596425</v>
      </c>
      <c r="AH12" s="6">
        <f>IFERROR(('Consumption - Summary'!AH12/'Customer Counts'!AH12)/1000,0)</f>
        <v>1.0336206896551723</v>
      </c>
      <c r="AI12" s="6">
        <f>IFERROR(('Consumption - Summary'!AI12/'Customer Counts'!AI12)/1000,0)</f>
        <v>1.0249999999999999</v>
      </c>
      <c r="AJ12" s="6">
        <f>IFERROR(('Consumption - Summary'!AJ12/'Customer Counts'!AJ12)/1000,0)</f>
        <v>0.90588235294117647</v>
      </c>
      <c r="AK12" s="6">
        <f>IFERROR(('Consumption - Summary'!AK12/'Customer Counts'!AK12)/1000,0)</f>
        <v>1.0941176470588234</v>
      </c>
      <c r="AL12" s="6">
        <f>IFERROR(('Consumption - Summary'!AL12/'Customer Counts'!AL12)/1000,0)</f>
        <v>0.92962962962962969</v>
      </c>
      <c r="AM12" s="6">
        <f>IFERROR(('Consumption - Summary'!AM12/'Customer Counts'!AM12)/1000,0)</f>
        <v>0.91230585424133803</v>
      </c>
      <c r="AN12" s="6">
        <f>IFERROR(('Consumption - Summary'!AN12/'Customer Counts'!AN12)/1000,0)</f>
        <v>1.0247311827956989</v>
      </c>
      <c r="AO12" s="6">
        <f>IFERROR(('Consumption - Summary'!AO12/'Customer Counts'!AO12)/1000,0)</f>
        <v>1.0266666666666666</v>
      </c>
      <c r="AP12" s="6">
        <f>IFERROR(('Consumption - Summary'!AP12/'Customer Counts'!AP12)/1000,0)</f>
        <v>1.0905376344086022</v>
      </c>
      <c r="AQ12" s="6">
        <f>IFERROR(('Consumption - Summary'!AQ12/'Customer Counts'!AQ12)/1000,0)</f>
        <v>1.0383512544802869</v>
      </c>
      <c r="AR12" s="6">
        <f>IFERROR(('Consumption - Summary'!AR12/'Customer Counts'!AR12)/1000,0)</f>
        <v>1.1218954248366015</v>
      </c>
      <c r="AS12" s="6">
        <f>IFERROR(('Consumption - Summary'!AS12/'Customer Counts'!AS12)/1000,0)</f>
        <v>0.95588235294117663</v>
      </c>
      <c r="AT12" s="6">
        <f>IFERROR(('Consumption - Summary'!AT12/'Customer Counts'!AT12)/1000,0)</f>
        <v>0.18857142857142856</v>
      </c>
      <c r="AU12" s="6">
        <f>IFERROR(('Consumption - Summary'!AU12/'Customer Counts'!AU12)/1000,0)</f>
        <v>0.52253968253968253</v>
      </c>
      <c r="AV12" s="6">
        <f>IFERROR(('Consumption - Summary'!AV12/'Customer Counts'!AV12)/1000,0)</f>
        <v>0.53371647509578546</v>
      </c>
      <c r="AW12" s="6">
        <f>IFERROR(('Consumption - Summary'!AW12/'Customer Counts'!AW12)/1000,0)</f>
        <v>0.62660098522167484</v>
      </c>
      <c r="AX12" s="6">
        <f>IFERROR(('Consumption - Summary'!AX12/'Customer Counts'!AX12)/1000,0)</f>
        <v>0.36045245077503135</v>
      </c>
      <c r="AY12" s="6">
        <f>IFERROR(('Consumption - Summary'!AY12/'Customer Counts'!AY12)/1000,0)</f>
        <v>1.2176566820276495</v>
      </c>
      <c r="AZ12" s="6">
        <f>IFERROR(('Consumption - Summary'!AZ12/'Customer Counts'!AZ12)/1000,0)</f>
        <v>2.8926373626373629</v>
      </c>
      <c r="BA12" s="6">
        <f>IFERROR(('Consumption - Summary'!BA12/'Customer Counts'!BA12)/1000,0)</f>
        <v>1.2023872679045096</v>
      </c>
      <c r="BB12" s="6">
        <f>IFERROR(('Consumption - Summary'!BB12/'Customer Counts'!BB12)/1000,0)</f>
        <v>1.3303670745272527</v>
      </c>
      <c r="BC12" s="6">
        <f>IFERROR(('Consumption - Summary'!BC12/'Customer Counts'!BC12)/1000,0)</f>
        <v>1.1310633213859018</v>
      </c>
      <c r="BD12" s="6">
        <f>IFERROR(('Consumption - Summary'!BD12/'Customer Counts'!BD12)/1000,0)</f>
        <v>1.3651416122004356</v>
      </c>
      <c r="BE12" s="6">
        <f>IFERROR(('Consumption - Summary'!BE12/'Customer Counts'!BE12)/1000,0)</f>
        <v>1.1130831643002028</v>
      </c>
      <c r="BF12" s="6">
        <f>IFERROR(('Consumption - Summary'!BF12/'Customer Counts'!BF12)/1000,0)</f>
        <v>1.1670344827586208</v>
      </c>
      <c r="BG12" s="6">
        <f>IFERROR(('Consumption - Summary'!BG12/'Customer Counts'!BG12)/1000,0)</f>
        <v>1.0289999999999999</v>
      </c>
      <c r="BH12" s="6">
        <f>IFERROR(('Consumption - Summary'!BH12/'Customer Counts'!BH12)/1000,0)</f>
        <v>0.93822580645161291</v>
      </c>
      <c r="BI12" s="6">
        <f>IFERROR(('Consumption - Summary'!BI12/'Customer Counts'!BI12)/1000,0)</f>
        <v>1.1060334528076465</v>
      </c>
      <c r="BJ12" s="6">
        <f>IFERROR(('Consumption - Summary'!BJ12/'Customer Counts'!BJ12)/1000,0)</f>
        <v>1.4183269476372922</v>
      </c>
      <c r="BK12" s="6">
        <f>IFERROR(('Consumption - Summary'!BK12/'Customer Counts'!BK12)/1000,0)</f>
        <v>1.0224137931034483</v>
      </c>
      <c r="BL12" s="6">
        <f>IFERROR(('Consumption - Summary'!BL12/'Customer Counts'!BL12)/1000,0)</f>
        <v>0.58235294117647052</v>
      </c>
      <c r="BM12" s="6">
        <f>IFERROR(('Consumption - Summary'!BM12/'Customer Counts'!BM12)/1000,0)</f>
        <v>0.7972766884531588</v>
      </c>
      <c r="BN12" s="6">
        <f>IFERROR(('Consumption - Summary'!BN12/'Customer Counts'!BN12)/1000,0)</f>
        <v>0.94814814814814807</v>
      </c>
      <c r="BO12" s="6">
        <f>IFERROR(('Consumption - Summary'!BO12/'Customer Counts'!BO12)/1000,0)</f>
        <v>1.2579365079365079</v>
      </c>
      <c r="BP12" s="6">
        <f>IFERROR(('Consumption - Summary'!BP12/'Customer Counts'!BP12)/1000,0)</f>
        <v>1.1430735930735929</v>
      </c>
      <c r="BQ12" s="6">
        <f>IFERROR(('Consumption - Summary'!BQ12/'Customer Counts'!BQ12)/1000,0)</f>
        <v>1.9156565656565656</v>
      </c>
      <c r="BR12" s="6">
        <f>IFERROR(('Consumption - Summary'!BR12/'Customer Counts'!BR12)/1000,0)</f>
        <v>6.2831417624521082</v>
      </c>
      <c r="BS12" s="6">
        <f>IFERROR(('Consumption - Summary'!BS12/'Customer Counts'!BS12)/1000,0)</f>
        <v>1.2586206896551722</v>
      </c>
      <c r="BT12" s="6">
        <f>IFERROR(('Consumption - Summary'!BT12/'Customer Counts'!BT12)/1000,0)</f>
        <v>1.3637931034482758</v>
      </c>
      <c r="BU12" s="6">
        <f>IFERROR(('Consumption - Summary'!BU12/'Customer Counts'!BU12)/1000,0)</f>
        <v>1.7666666666666666</v>
      </c>
      <c r="BV12" s="6">
        <f>IFERROR(('Consumption - Summary'!BV12/'Customer Counts'!BV12)/1000,0)</f>
        <v>1.8566666666666667</v>
      </c>
      <c r="BW12" s="6">
        <f>IFERROR(('Consumption - Summary'!BW12/'Customer Counts'!BW12)/1000,0)</f>
        <v>2.3766666666666665</v>
      </c>
      <c r="BX12" s="6">
        <f>IFERROR(('Consumption - Summary'!BX12/'Customer Counts'!BX12)/1000,0)</f>
        <v>3.2666666666666666</v>
      </c>
      <c r="BY12" s="6">
        <f>IFERROR(('Consumption - Summary'!BY12/'Customer Counts'!BY12)/1000,0)</f>
        <v>6.1128333333333336</v>
      </c>
      <c r="BZ12" s="6">
        <f>IFERROR(('Consumption - Summary'!BZ12/'Customer Counts'!BZ12)/1000,0)</f>
        <v>7.227666666666666</v>
      </c>
      <c r="CA12" s="6">
        <f>IFERROR(('Consumption - Summary'!CA12/'Customer Counts'!CA12)/1000,0)</f>
        <v>2.1062962962962959</v>
      </c>
      <c r="CB12" s="6">
        <f>IFERROR(('Consumption - Summary'!CB12/'Customer Counts'!CB12)/1000,0)</f>
        <v>3.0703703703703704</v>
      </c>
      <c r="CC12" s="6">
        <f>IFERROR(('Consumption - Summary'!CC12/'Customer Counts'!CC12)/1000,0)</f>
        <v>2.5869791666666666</v>
      </c>
      <c r="CD12" s="6">
        <f>IFERROR(('Consumption - Summary'!CD12/'Customer Counts'!CD12)/1000,0)</f>
        <v>1.5348599137931034</v>
      </c>
      <c r="CE12" s="6">
        <f>IFERROR(('Consumption - Summary'!CE12/'Customer Counts'!CE12)/1000,0)</f>
        <v>1.0448275862068965</v>
      </c>
      <c r="CF12" s="6">
        <f>IFERROR(('Consumption - Summary'!CF12/'Customer Counts'!CF12)/1000,0)</f>
        <v>1.175</v>
      </c>
      <c r="CG12" s="6">
        <f>IFERROR(('Consumption - Summary'!CG12/'Customer Counts'!CG12)/1000,0)</f>
        <v>0.93055555555555558</v>
      </c>
      <c r="CH12" s="6">
        <f>IFERROR(('Consumption - Summary'!CH12/'Customer Counts'!CH12)/1000,0)</f>
        <v>1.0481481481481481</v>
      </c>
      <c r="CI12" s="6">
        <f>IFERROR(('Consumption - Summary'!CI12/'Customer Counts'!CI12)/1000,0)</f>
        <v>1.5672640382317802</v>
      </c>
      <c r="CJ12" s="6">
        <f>IFERROR(('Consumption - Summary'!CJ12/'Customer Counts'!CJ12)/1000,0)</f>
        <v>2.7690322580645161</v>
      </c>
    </row>
    <row r="13" spans="1:88" x14ac:dyDescent="0.25">
      <c r="A13" s="2" t="s">
        <v>8</v>
      </c>
      <c r="B13" t="s">
        <v>1</v>
      </c>
      <c r="D13" s="6">
        <f>IFERROR(('Consumption - Summary'!D13/'Customer Counts'!D13)/1000,0)</f>
        <v>14.047818054494526</v>
      </c>
      <c r="E13" s="6">
        <f>IFERROR(('Consumption - Summary'!E13/'Customer Counts'!E13)/1000,0)</f>
        <v>20.62917162249515</v>
      </c>
      <c r="F13" s="6">
        <f>IFERROR(('Consumption - Summary'!F13/'Customer Counts'!F13)/1000,0)</f>
        <v>17.031661349403297</v>
      </c>
      <c r="G13" s="6">
        <f>IFERROR(('Consumption - Summary'!G13/'Customer Counts'!G13)/1000,0)</f>
        <v>19.369220430107525</v>
      </c>
      <c r="H13" s="6">
        <f>IFERROR(('Consumption - Summary'!H13/'Customer Counts'!H13)/1000,0)</f>
        <v>25.326590747961699</v>
      </c>
      <c r="I13" s="6">
        <f>IFERROR(('Consumption - Summary'!I13/'Customer Counts'!I13)/1000,0)</f>
        <v>19.475335775335783</v>
      </c>
      <c r="J13" s="6">
        <f>IFERROR(('Consumption - Summary'!J13/'Customer Counts'!J13)/1000,0)</f>
        <v>17.030230158730159</v>
      </c>
      <c r="K13" s="6">
        <f>IFERROR(('Consumption - Summary'!K13/'Customer Counts'!K13)/1000,0)</f>
        <v>16.30803694581282</v>
      </c>
      <c r="L13" s="6">
        <f>IFERROR(('Consumption - Summary'!L13/'Customer Counts'!L13)/1000,0)</f>
        <v>16.032591666315803</v>
      </c>
      <c r="M13" s="6">
        <f>IFERROR(('Consumption - Summary'!M13/'Customer Counts'!M13)/1000,0)</f>
        <v>14.997518085260017</v>
      </c>
      <c r="N13" s="6">
        <f>IFERROR(('Consumption - Summary'!N13/'Customer Counts'!N13)/1000,0)</f>
        <v>15.272379276637341</v>
      </c>
      <c r="O13" s="6">
        <f>IFERROR(('Consumption - Summary'!O13/'Customer Counts'!O13)/1000,0)</f>
        <v>17.623144894321356</v>
      </c>
      <c r="P13" s="6">
        <f>IFERROR(('Consumption - Summary'!P13/'Customer Counts'!P13)/1000,0)</f>
        <v>20.364040954312767</v>
      </c>
      <c r="Q13" s="6">
        <f>IFERROR(('Consumption - Summary'!Q13/'Customer Counts'!Q13)/1000,0)</f>
        <v>23.45655928123599</v>
      </c>
      <c r="R13" s="6">
        <f>IFERROR(('Consumption - Summary'!R13/'Customer Counts'!R13)/1000,0)</f>
        <v>21.625022546897547</v>
      </c>
      <c r="S13" s="6">
        <f>IFERROR(('Consumption - Summary'!S13/'Customer Counts'!S13)/1000,0)</f>
        <v>17.75265462506842</v>
      </c>
      <c r="T13" s="6">
        <f>IFERROR(('Consumption - Summary'!T13/'Customer Counts'!T13)/1000,0)</f>
        <v>16.242606345986669</v>
      </c>
      <c r="U13" s="6">
        <f>IFERROR(('Consumption - Summary'!U13/'Customer Counts'!U13)/1000,0)</f>
        <v>11.866399590605473</v>
      </c>
      <c r="V13" s="6">
        <f>IFERROR(('Consumption - Summary'!V13/'Customer Counts'!V13)/1000,0)</f>
        <v>15.457617816357317</v>
      </c>
      <c r="W13" s="6">
        <f>IFERROR(('Consumption - Summary'!W13/'Customer Counts'!W13)/1000,0)</f>
        <v>18.115132052821139</v>
      </c>
      <c r="X13" s="6">
        <f>IFERROR(('Consumption - Summary'!X13/'Customer Counts'!X13)/1000,0)</f>
        <v>15.06135676492819</v>
      </c>
      <c r="Y13" s="6">
        <f>IFERROR(('Consumption - Summary'!Y13/'Customer Counts'!Y13)/1000,0)</f>
        <v>15.670317460317451</v>
      </c>
      <c r="Z13" s="6">
        <f>IFERROR(('Consumption - Summary'!Z13/'Customer Counts'!Z13)/1000,0)</f>
        <v>14.585241508789897</v>
      </c>
      <c r="AA13" s="6">
        <f>IFERROR(('Consumption - Summary'!AA13/'Customer Counts'!AA13)/1000,0)</f>
        <v>14.70896802122609</v>
      </c>
      <c r="AB13" s="6">
        <f>IFERROR(('Consumption - Summary'!AB13/'Customer Counts'!AB13)/1000,0)</f>
        <v>14.554520628714174</v>
      </c>
      <c r="AC13" s="6">
        <f>IFERROR(('Consumption - Summary'!AC13/'Customer Counts'!AC13)/1000,0)</f>
        <v>13.621751639723994</v>
      </c>
      <c r="AD13" s="6">
        <f>IFERROR(('Consumption - Summary'!AD13/'Customer Counts'!AD13)/1000,0)</f>
        <v>13.76534925427346</v>
      </c>
      <c r="AE13" s="6">
        <f>IFERROR(('Consumption - Summary'!AE13/'Customer Counts'!AE13)/1000,0)</f>
        <v>14.655585571269668</v>
      </c>
      <c r="AF13" s="6">
        <f>IFERROR(('Consumption - Summary'!AF13/'Customer Counts'!AF13)/1000,0)</f>
        <v>14.913530465949817</v>
      </c>
      <c r="AG13" s="6">
        <f>IFERROR(('Consumption - Summary'!AG13/'Customer Counts'!AG13)/1000,0)</f>
        <v>13.833839627805148</v>
      </c>
      <c r="AH13" s="6">
        <f>IFERROR(('Consumption - Summary'!AH13/'Customer Counts'!AH13)/1000,0)</f>
        <v>14.505049261083744</v>
      </c>
      <c r="AI13" s="6">
        <f>IFERROR(('Consumption - Summary'!AI13/'Customer Counts'!AI13)/1000,0)</f>
        <v>15.639285714285714</v>
      </c>
      <c r="AJ13" s="6">
        <f>IFERROR(('Consumption - Summary'!AJ13/'Customer Counts'!AJ13)/1000,0)</f>
        <v>16.188613445378163</v>
      </c>
      <c r="AK13" s="6">
        <f>IFERROR(('Consumption - Summary'!AK13/'Customer Counts'!AK13)/1000,0)</f>
        <v>17.183940667175957</v>
      </c>
      <c r="AL13" s="6">
        <f>IFERROR(('Consumption - Summary'!AL13/'Customer Counts'!AL13)/1000,0)</f>
        <v>13.960144300144297</v>
      </c>
      <c r="AM13" s="6">
        <f>IFERROR(('Consumption - Summary'!AM13/'Customer Counts'!AM13)/1000,0)</f>
        <v>15.919098822324637</v>
      </c>
      <c r="AN13" s="6">
        <f>IFERROR(('Consumption - Summary'!AN13/'Customer Counts'!AN13)/1000,0)</f>
        <v>21.666363684517215</v>
      </c>
      <c r="AO13" s="6">
        <f>IFERROR(('Consumption - Summary'!AO13/'Customer Counts'!AO13)/1000,0)</f>
        <v>20.370432487053183</v>
      </c>
      <c r="AP13" s="6">
        <f>IFERROR(('Consumption - Summary'!AP13/'Customer Counts'!AP13)/1000,0)</f>
        <v>20.519440387569418</v>
      </c>
      <c r="AQ13" s="6">
        <f>IFERROR(('Consumption - Summary'!AQ13/'Customer Counts'!AQ13)/1000,0)</f>
        <v>41.987442396313369</v>
      </c>
      <c r="AR13" s="6">
        <f>IFERROR(('Consumption - Summary'!AR13/'Customer Counts'!AR13)/1000,0)</f>
        <v>73.299901960784339</v>
      </c>
      <c r="AS13" s="6">
        <f>IFERROR(('Consumption - Summary'!AS13/'Customer Counts'!AS13)/1000,0)</f>
        <v>24.328395857339586</v>
      </c>
      <c r="AT13" s="6">
        <f>IFERROR(('Consumption - Summary'!AT13/'Customer Counts'!AT13)/1000,0)</f>
        <v>25.970430073032546</v>
      </c>
      <c r="AU13" s="6">
        <f>IFERROR(('Consumption - Summary'!AU13/'Customer Counts'!AU13)/1000,0)</f>
        <v>21.866303854875284</v>
      </c>
      <c r="AV13" s="6">
        <f>IFERROR(('Consumption - Summary'!AV13/'Customer Counts'!AV13)/1000,0)</f>
        <v>10.315708812260535</v>
      </c>
      <c r="AW13" s="6">
        <f>IFERROR(('Consumption - Summary'!AW13/'Customer Counts'!AW13)/1000,0)</f>
        <v>13.06615059817031</v>
      </c>
      <c r="AX13" s="6">
        <f>IFERROR(('Consumption - Summary'!AX13/'Customer Counts'!AX13)/1000,0)</f>
        <v>12.576102699144176</v>
      </c>
      <c r="AY13" s="6">
        <f>IFERROR(('Consumption - Summary'!AY13/'Customer Counts'!AY13)/1000,0)</f>
        <v>10.254799210006572</v>
      </c>
      <c r="AZ13" s="6">
        <f>IFERROR(('Consumption - Summary'!AZ13/'Customer Counts'!AZ13)/1000,0)</f>
        <v>10.451223354747915</v>
      </c>
      <c r="BA13" s="6">
        <f>IFERROR(('Consumption - Summary'!BA13/'Customer Counts'!BA13)/1000,0)</f>
        <v>11.952315270935967</v>
      </c>
      <c r="BB13" s="6">
        <f>IFERROR(('Consumption - Summary'!BB13/'Customer Counts'!BB13)/1000,0)</f>
        <v>14.107099952327992</v>
      </c>
      <c r="BC13" s="6">
        <f>IFERROR(('Consumption - Summary'!BC13/'Customer Counts'!BC13)/1000,0)</f>
        <v>12.551732377538819</v>
      </c>
      <c r="BD13" s="6">
        <f>IFERROR(('Consumption - Summary'!BD13/'Customer Counts'!BD13)/1000,0)</f>
        <v>14.184998443821966</v>
      </c>
      <c r="BE13" s="6">
        <f>IFERROR(('Consumption - Summary'!BE13/'Customer Counts'!BE13)/1000,0)</f>
        <v>14.599913068675747</v>
      </c>
      <c r="BF13" s="6">
        <f>IFERROR(('Consumption - Summary'!BF13/'Customer Counts'!BF13)/1000,0)</f>
        <v>20.949162561576355</v>
      </c>
      <c r="BG13" s="6">
        <f>IFERROR(('Consumption - Summary'!BG13/'Customer Counts'!BG13)/1000,0)</f>
        <v>15.908571428571429</v>
      </c>
      <c r="BH13" s="6">
        <f>IFERROR(('Consumption - Summary'!BH13/'Customer Counts'!BH13)/1000,0)</f>
        <v>13.684884792626733</v>
      </c>
      <c r="BI13" s="6">
        <f>IFERROR(('Consumption - Summary'!BI13/'Customer Counts'!BI13)/1000,0)</f>
        <v>15.39204642430448</v>
      </c>
      <c r="BJ13" s="6">
        <f>IFERROR(('Consumption - Summary'!BJ13/'Customer Counts'!BJ13)/1000,0)</f>
        <v>16.537748586024438</v>
      </c>
      <c r="BK13" s="6">
        <f>IFERROR(('Consumption - Summary'!BK13/'Customer Counts'!BK13)/1000,0)</f>
        <v>18.806034482758626</v>
      </c>
      <c r="BL13" s="6">
        <f>IFERROR(('Consumption - Summary'!BL13/'Customer Counts'!BL13)/1000,0)</f>
        <v>19.071218487394965</v>
      </c>
      <c r="BM13" s="6">
        <f>IFERROR(('Consumption - Summary'!BM13/'Customer Counts'!BM13)/1000,0)</f>
        <v>17.345845004668526</v>
      </c>
      <c r="BN13" s="6">
        <f>IFERROR(('Consumption - Summary'!BN13/'Customer Counts'!BN13)/1000,0)</f>
        <v>15.994708994708999</v>
      </c>
      <c r="BO13" s="6">
        <f>IFERROR(('Consumption - Summary'!BO13/'Customer Counts'!BO13)/1000,0)</f>
        <v>19.968329554043827</v>
      </c>
      <c r="BP13" s="6">
        <f>IFERROR(('Consumption - Summary'!BP13/'Customer Counts'!BP13)/1000,0)</f>
        <v>18.179097093382804</v>
      </c>
      <c r="BQ13" s="6">
        <f>IFERROR(('Consumption - Summary'!BQ13/'Customer Counts'!BQ13)/1000,0)</f>
        <v>16.773737373737376</v>
      </c>
      <c r="BR13" s="6">
        <f>IFERROR(('Consumption - Summary'!BR13/'Customer Counts'!BR13)/1000,0)</f>
        <v>17.741817186644774</v>
      </c>
      <c r="BS13" s="6">
        <f>IFERROR(('Consumption - Summary'!BS13/'Customer Counts'!BS13)/1000,0)</f>
        <v>18.335960591133013</v>
      </c>
      <c r="BT13" s="6">
        <f>IFERROR(('Consumption - Summary'!BT13/'Customer Counts'!BT13)/1000,0)</f>
        <v>16.317142857142848</v>
      </c>
      <c r="BU13" s="6">
        <f>IFERROR(('Consumption - Summary'!BU13/'Customer Counts'!BU13)/1000,0)</f>
        <v>18.928888888888888</v>
      </c>
      <c r="BV13" s="6">
        <f>IFERROR(('Consumption - Summary'!BV13/'Customer Counts'!BV13)/1000,0)</f>
        <v>18.828253968253968</v>
      </c>
      <c r="BW13" s="6">
        <f>IFERROR(('Consumption - Summary'!BW13/'Customer Counts'!BW13)/1000,0)</f>
        <v>16.181013824884786</v>
      </c>
      <c r="BX13" s="6">
        <f>IFERROR(('Consumption - Summary'!BX13/'Customer Counts'!BX13)/1000,0)</f>
        <v>12.828827444956481</v>
      </c>
      <c r="BY13" s="6">
        <f>IFERROR(('Consumption - Summary'!BY13/'Customer Counts'!BY13)/1000,0)</f>
        <v>14.370217843459226</v>
      </c>
      <c r="BZ13" s="6">
        <f>IFERROR(('Consumption - Summary'!BZ13/'Customer Counts'!BZ13)/1000,0)</f>
        <v>15.351369458128078</v>
      </c>
      <c r="CA13" s="6">
        <f>IFERROR(('Consumption - Summary'!CA13/'Customer Counts'!CA13)/1000,0)</f>
        <v>15.499047619047609</v>
      </c>
      <c r="CB13" s="6">
        <f>IFERROR(('Consumption - Summary'!CB13/'Customer Counts'!CB13)/1000,0)</f>
        <v>16.990476190476191</v>
      </c>
      <c r="CC13" s="6">
        <f>IFERROR(('Consumption - Summary'!CC13/'Customer Counts'!CC13)/1000,0)</f>
        <v>16.559226190476195</v>
      </c>
      <c r="CD13" s="6">
        <f>IFERROR(('Consumption - Summary'!CD13/'Customer Counts'!CD13)/1000,0)</f>
        <v>16.972136699507384</v>
      </c>
      <c r="CE13" s="6">
        <f>IFERROR(('Consumption - Summary'!CE13/'Customer Counts'!CE13)/1000,0)</f>
        <v>17.409080979872058</v>
      </c>
      <c r="CF13" s="6">
        <f>IFERROR(('Consumption - Summary'!CF13/'Customer Counts'!CF13)/1000,0)</f>
        <v>15.601052728783822</v>
      </c>
      <c r="CG13" s="6">
        <f>IFERROR(('Consumption - Summary'!CG13/'Customer Counts'!CG13)/1000,0)</f>
        <v>17.655328798185938</v>
      </c>
      <c r="CH13" s="6">
        <f>IFERROR(('Consumption - Summary'!CH13/'Customer Counts'!CH13)/1000,0)</f>
        <v>17.111640211640207</v>
      </c>
      <c r="CI13" s="6">
        <f>IFERROR(('Consumption - Summary'!CI13/'Customer Counts'!CI13)/1000,0)</f>
        <v>16.052793992148843</v>
      </c>
      <c r="CJ13" s="6">
        <f>IFERROR(('Consumption - Summary'!CJ13/'Customer Counts'!CJ13)/1000,0)</f>
        <v>16.012718894009215</v>
      </c>
    </row>
    <row r="14" spans="1:88" x14ac:dyDescent="0.25">
      <c r="A14" s="2" t="s">
        <v>8</v>
      </c>
      <c r="B14" t="s">
        <v>3</v>
      </c>
      <c r="D14" s="6">
        <f>IFERROR(('Consumption - Summary'!D14/'Customer Counts'!D14)/1000,0)</f>
        <v>23.749172014260253</v>
      </c>
      <c r="E14" s="6">
        <f>IFERROR(('Consumption - Summary'!E14/'Customer Counts'!E14)/1000,0)</f>
        <v>75.801061085972847</v>
      </c>
      <c r="F14" s="6">
        <f>IFERROR(('Consumption - Summary'!F14/'Customer Counts'!F14)/1000,0)</f>
        <v>66.84429280397022</v>
      </c>
      <c r="G14" s="6">
        <f>IFERROR(('Consumption - Summary'!G14/'Customer Counts'!G14)/1000,0)</f>
        <v>45.219354838709684</v>
      </c>
      <c r="H14" s="6">
        <f>IFERROR(('Consumption - Summary'!H14/'Customer Counts'!H14)/1000,0)</f>
        <v>51.732506203473946</v>
      </c>
      <c r="I14" s="6">
        <f>IFERROR(('Consumption - Summary'!I14/'Customer Counts'!I14)/1000,0)</f>
        <v>53.597720797720804</v>
      </c>
      <c r="J14" s="6">
        <f>IFERROR(('Consumption - Summary'!J14/'Customer Counts'!J14)/1000,0)</f>
        <v>40.340740740740735</v>
      </c>
      <c r="K14" s="6">
        <f>IFERROR(('Consumption - Summary'!K14/'Customer Counts'!K14)/1000,0)</f>
        <v>32.172413793103452</v>
      </c>
      <c r="L14" s="6">
        <f>IFERROR(('Consumption - Summary'!L14/'Customer Counts'!L14)/1000,0)</f>
        <v>31.773740053050396</v>
      </c>
      <c r="M14" s="6">
        <f>IFERROR(('Consumption - Summary'!M14/'Customer Counts'!M14)/1000,0)</f>
        <v>38.076426799007443</v>
      </c>
      <c r="N14" s="6">
        <f>IFERROR(('Consumption - Summary'!N14/'Customer Counts'!N14)/1000,0)</f>
        <v>41.005419354838715</v>
      </c>
      <c r="O14" s="6">
        <f>IFERROR(('Consumption - Summary'!O14/'Customer Counts'!O14)/1000,0)</f>
        <v>50.691444444444443</v>
      </c>
      <c r="P14" s="6">
        <f>IFERROR(('Consumption - Summary'!P14/'Customer Counts'!P14)/1000,0)</f>
        <v>39.680555555555557</v>
      </c>
      <c r="Q14" s="6">
        <f>IFERROR(('Consumption - Summary'!Q14/'Customer Counts'!Q14)/1000,0)</f>
        <v>45.463636363636361</v>
      </c>
      <c r="R14" s="6">
        <f>IFERROR(('Consumption - Summary'!R14/'Customer Counts'!R14)/1000,0)</f>
        <v>47.125252525252527</v>
      </c>
      <c r="S14" s="6">
        <f>IFERROR(('Consumption - Summary'!S14/'Customer Counts'!S14)/1000,0)</f>
        <v>49.011111111111106</v>
      </c>
      <c r="T14" s="6">
        <f>IFERROR(('Consumption - Summary'!T14/'Customer Counts'!T14)/1000,0)</f>
        <v>63.211764705882359</v>
      </c>
      <c r="U14" s="6">
        <f>IFERROR(('Consumption - Summary'!U14/'Customer Counts'!U14)/1000,0)</f>
        <v>71.588235294117652</v>
      </c>
      <c r="V14" s="6">
        <f>IFERROR(('Consumption - Summary'!V14/'Customer Counts'!V14)/1000,0)</f>
        <v>43.861764705882351</v>
      </c>
      <c r="W14" s="6">
        <f>IFERROR(('Consumption - Summary'!W14/'Customer Counts'!W14)/1000,0)</f>
        <v>40.92752100840336</v>
      </c>
      <c r="X14" s="6">
        <f>IFERROR(('Consumption - Summary'!X14/'Customer Counts'!X14)/1000,0)</f>
        <v>35.377380952380953</v>
      </c>
      <c r="Y14" s="6">
        <f>IFERROR(('Consumption - Summary'!Y14/'Customer Counts'!Y14)/1000,0)</f>
        <v>37.65</v>
      </c>
      <c r="Z14" s="6">
        <f>IFERROR(('Consumption - Summary'!Z14/'Customer Counts'!Z14)/1000,0)</f>
        <v>34.083333333333343</v>
      </c>
      <c r="AA14" s="6">
        <f>IFERROR(('Consumption - Summary'!AA14/'Customer Counts'!AA14)/1000,0)</f>
        <v>30.690322580645159</v>
      </c>
      <c r="AB14" s="6">
        <f>IFERROR(('Consumption - Summary'!AB14/'Customer Counts'!AB14)/1000,0)</f>
        <v>29.824492234169654</v>
      </c>
      <c r="AC14" s="6">
        <f>IFERROR(('Consumption - Summary'!AC14/'Customer Counts'!AC14)/1000,0)</f>
        <v>26.904540023894864</v>
      </c>
      <c r="AD14" s="6">
        <f>IFERROR(('Consumption - Summary'!AD14/'Customer Counts'!AD14)/1000,0)</f>
        <v>26.566852057842048</v>
      </c>
      <c r="AE14" s="6">
        <f>IFERROR(('Consumption - Summary'!AE14/'Customer Counts'!AE14)/1000,0)</f>
        <v>27.355728587319245</v>
      </c>
      <c r="AF14" s="6">
        <f>IFERROR(('Consumption - Summary'!AF14/'Customer Counts'!AF14)/1000,0)</f>
        <v>29.850657108721624</v>
      </c>
      <c r="AG14" s="6">
        <f>IFERROR(('Consumption - Summary'!AG14/'Customer Counts'!AG14)/1000,0)</f>
        <v>28.900510855683269</v>
      </c>
      <c r="AH14" s="6">
        <f>IFERROR(('Consumption - Summary'!AH14/'Customer Counts'!AH14)/1000,0)</f>
        <v>27.431896551724133</v>
      </c>
      <c r="AI14" s="6">
        <f>IFERROR(('Consumption - Summary'!AI14/'Customer Counts'!AI14)/1000,0)</f>
        <v>26.914999999999999</v>
      </c>
      <c r="AJ14" s="6">
        <f>IFERROR(('Consumption - Summary'!AJ14/'Customer Counts'!AJ14)/1000,0)</f>
        <v>26.386470588235298</v>
      </c>
      <c r="AK14" s="6">
        <f>IFERROR(('Consumption - Summary'!AK14/'Customer Counts'!AK14)/1000,0)</f>
        <v>31.273529411764706</v>
      </c>
      <c r="AL14" s="6">
        <f>IFERROR(('Consumption - Summary'!AL14/'Customer Counts'!AL14)/1000,0)</f>
        <v>26.029629629629628</v>
      </c>
      <c r="AM14" s="6">
        <f>IFERROR(('Consumption - Summary'!AM14/'Customer Counts'!AM14)/1000,0)</f>
        <v>22.402628434886498</v>
      </c>
      <c r="AN14" s="6">
        <f>IFERROR(('Consumption - Summary'!AN14/'Customer Counts'!AN14)/1000,0)</f>
        <v>25.034408602150535</v>
      </c>
      <c r="AO14" s="6">
        <f>IFERROR(('Consumption - Summary'!AO14/'Customer Counts'!AO14)/1000,0)</f>
        <v>28.88</v>
      </c>
      <c r="AP14" s="6">
        <f>IFERROR(('Consumption - Summary'!AP14/'Customer Counts'!AP14)/1000,0)</f>
        <v>32.295268817204303</v>
      </c>
      <c r="AQ14" s="6">
        <f>IFERROR(('Consumption - Summary'!AQ14/'Customer Counts'!AQ14)/1000,0)</f>
        <v>33.702508960573475</v>
      </c>
      <c r="AR14" s="6">
        <f>IFERROR(('Consumption - Summary'!AR14/'Customer Counts'!AR14)/1000,0)</f>
        <v>34.146732026143795</v>
      </c>
      <c r="AS14" s="6">
        <f>IFERROR(('Consumption - Summary'!AS14/'Customer Counts'!AS14)/1000,0)</f>
        <v>31.039258312020461</v>
      </c>
      <c r="AT14" s="6">
        <f>IFERROR(('Consumption - Summary'!AT14/'Customer Counts'!AT14)/1000,0)</f>
        <v>23.120993788819874</v>
      </c>
      <c r="AU14" s="6">
        <f>IFERROR(('Consumption - Summary'!AU14/'Customer Counts'!AU14)/1000,0)</f>
        <v>26.837460317460319</v>
      </c>
      <c r="AV14" s="6">
        <f>IFERROR(('Consumption - Summary'!AV14/'Customer Counts'!AV14)/1000,0)</f>
        <v>22.324904214559385</v>
      </c>
      <c r="AW14" s="6">
        <f>IFERROR(('Consumption - Summary'!AW14/'Customer Counts'!AW14)/1000,0)</f>
        <v>24.986206896551725</v>
      </c>
      <c r="AX14" s="6">
        <f>IFERROR(('Consumption - Summary'!AX14/'Customer Counts'!AX14)/1000,0)</f>
        <v>22.822580645161292</v>
      </c>
      <c r="AY14" s="6">
        <f>IFERROR(('Consumption - Summary'!AY14/'Customer Counts'!AY14)/1000,0)</f>
        <v>22.75741935483871</v>
      </c>
      <c r="AZ14" s="6">
        <f>IFERROR(('Consumption - Summary'!AZ14/'Customer Counts'!AZ14)/1000,0)</f>
        <v>22.989230769230769</v>
      </c>
      <c r="BA14" s="6">
        <f>IFERROR(('Consumption - Summary'!BA14/'Customer Counts'!BA14)/1000,0)</f>
        <v>35.692838196286473</v>
      </c>
      <c r="BB14" s="6">
        <f>IFERROR(('Consumption - Summary'!BB14/'Customer Counts'!BB14)/1000,0)</f>
        <v>30.305672969966633</v>
      </c>
      <c r="BC14" s="6">
        <f>IFERROR(('Consumption - Summary'!BC14/'Customer Counts'!BC14)/1000,0)</f>
        <v>29.528554360812429</v>
      </c>
      <c r="BD14" s="6">
        <f>IFERROR(('Consumption - Summary'!BD14/'Customer Counts'!BD14)/1000,0)</f>
        <v>27.021350762527227</v>
      </c>
      <c r="BE14" s="6">
        <f>IFERROR(('Consumption - Summary'!BE14/'Customer Counts'!BE14)/1000,0)</f>
        <v>13.490045248868777</v>
      </c>
      <c r="BF14" s="6">
        <f>IFERROR(('Consumption - Summary'!BF14/'Customer Counts'!BF14)/1000,0)</f>
        <v>25.752307692307692</v>
      </c>
      <c r="BG14" s="6">
        <f>IFERROR(('Consumption - Summary'!BG14/'Customer Counts'!BG14)/1000,0)</f>
        <v>62.553333333333327</v>
      </c>
      <c r="BH14" s="6">
        <f>IFERROR(('Consumption - Summary'!BH14/'Customer Counts'!BH14)/1000,0)</f>
        <v>37.986666666666665</v>
      </c>
      <c r="BI14" s="6">
        <f>IFERROR(('Consumption - Summary'!BI14/'Customer Counts'!BI14)/1000,0)</f>
        <v>26.764864864864865</v>
      </c>
      <c r="BJ14" s="6">
        <f>IFERROR(('Consumption - Summary'!BJ14/'Customer Counts'!BJ14)/1000,0)</f>
        <v>38.189189189189186</v>
      </c>
      <c r="BK14" s="6">
        <f>IFERROR(('Consumption - Summary'!BK14/'Customer Counts'!BK14)/1000,0)</f>
        <v>32.894333042720142</v>
      </c>
      <c r="BL14" s="6">
        <f>IFERROR(('Consumption - Summary'!BL14/'Customer Counts'!BL14)/1000,0)</f>
        <v>34.637327188940091</v>
      </c>
      <c r="BM14" s="6">
        <f>IFERROR(('Consumption - Summary'!BM14/'Customer Counts'!BM14)/1000,0)</f>
        <v>25.740211640211637</v>
      </c>
      <c r="BN14" s="6">
        <f>IFERROR(('Consumption - Summary'!BN14/'Customer Counts'!BN14)/1000,0)</f>
        <v>28.848267622461169</v>
      </c>
      <c r="BO14" s="6">
        <f>IFERROR(('Consumption - Summary'!BO14/'Customer Counts'!BO14)/1000,0)</f>
        <v>33.025806451612908</v>
      </c>
      <c r="BP14" s="6">
        <f>IFERROR(('Consumption - Summary'!BP14/'Customer Counts'!BP14)/1000,0)</f>
        <v>13.820689655172416</v>
      </c>
      <c r="BQ14" s="6">
        <f>IFERROR(('Consumption - Summary'!BQ14/'Customer Counts'!BQ14)/1000,0)</f>
        <v>23.897828863346106</v>
      </c>
      <c r="BR14" s="6">
        <f>IFERROR(('Consumption - Summary'!BR14/'Customer Counts'!BR14)/1000,0)</f>
        <v>19.309067688378036</v>
      </c>
      <c r="BS14" s="6">
        <f>IFERROR(('Consumption - Summary'!BS14/'Customer Counts'!BS14)/1000,0)</f>
        <v>20.689655172413794</v>
      </c>
      <c r="BT14" s="6">
        <f>IFERROR(('Consumption - Summary'!BT14/'Customer Counts'!BT14)/1000,0)</f>
        <v>17.882758620689657</v>
      </c>
      <c r="BU14" s="6">
        <f>IFERROR(('Consumption - Summary'!BU14/'Customer Counts'!BU14)/1000,0)</f>
        <v>17.600000000000001</v>
      </c>
      <c r="BV14" s="6">
        <f>IFERROR(('Consumption - Summary'!BV14/'Customer Counts'!BV14)/1000,0)</f>
        <v>20.133333333333336</v>
      </c>
      <c r="BW14" s="6">
        <f>IFERROR(('Consumption - Summary'!BW14/'Customer Counts'!BW14)/1000,0)</f>
        <v>23.834408602150535</v>
      </c>
      <c r="BX14" s="6">
        <f>IFERROR(('Consumption - Summary'!BX14/'Customer Counts'!BX14)/1000,0)</f>
        <v>25.365591397849464</v>
      </c>
      <c r="BY14" s="6">
        <f>IFERROR(('Consumption - Summary'!BY14/'Customer Counts'!BY14)/1000,0)</f>
        <v>25.887114942528736</v>
      </c>
      <c r="BZ14" s="6">
        <f>IFERROR(('Consumption - Summary'!BZ14/'Customer Counts'!BZ14)/1000,0)</f>
        <v>24.980551724137928</v>
      </c>
      <c r="CA14" s="6">
        <f>IFERROR(('Consumption - Summary'!CA14/'Customer Counts'!CA14)/1000,0)</f>
        <v>28.61481481481481</v>
      </c>
      <c r="CB14" s="6">
        <f>IFERROR(('Consumption - Summary'!CB14/'Customer Counts'!CB14)/1000,0)</f>
        <v>34.518518518518519</v>
      </c>
      <c r="CC14" s="6">
        <f>IFERROR(('Consumption - Summary'!CC14/'Customer Counts'!CC14)/1000,0)</f>
        <v>24.854166666666668</v>
      </c>
      <c r="CD14" s="6">
        <f>IFERROR(('Consumption - Summary'!CD14/'Customer Counts'!CD14)/1000,0)</f>
        <v>21.122844827586206</v>
      </c>
      <c r="CE14" s="6">
        <f>IFERROR(('Consumption - Summary'!CE14/'Customer Counts'!CE14)/1000,0)</f>
        <v>23.458885941644564</v>
      </c>
      <c r="CF14" s="6">
        <f>IFERROR(('Consumption - Summary'!CF14/'Customer Counts'!CF14)/1000,0)</f>
        <v>21.98076923076923</v>
      </c>
      <c r="CG14" s="6">
        <f>IFERROR(('Consumption - Summary'!CG14/'Customer Counts'!CG14)/1000,0)</f>
        <v>22.25</v>
      </c>
      <c r="CH14" s="6">
        <f>IFERROR(('Consumption - Summary'!CH14/'Customer Counts'!CH14)/1000,0)</f>
        <v>19.333333333333336</v>
      </c>
      <c r="CI14" s="6">
        <f>IFERROR(('Consumption - Summary'!CI14/'Customer Counts'!CI14)/1000,0)</f>
        <v>20.344086021505376</v>
      </c>
      <c r="CJ14" s="6">
        <f>IFERROR(('Consumption - Summary'!CJ14/'Customer Counts'!CJ14)/1000,0)</f>
        <v>20.92258064516129</v>
      </c>
    </row>
    <row r="15" spans="1:88" x14ac:dyDescent="0.25">
      <c r="A15" s="3" t="s">
        <v>8</v>
      </c>
      <c r="B15" t="s">
        <v>5</v>
      </c>
      <c r="D15" s="6">
        <f>IFERROR(('Consumption - Summary'!D15/'Customer Counts'!D15)/1000,0)</f>
        <v>1.3383504763038825</v>
      </c>
      <c r="E15" s="6">
        <f>IFERROR(('Consumption - Summary'!E15/'Customer Counts'!E15)/1000,0)</f>
        <v>2.0598197332805177</v>
      </c>
      <c r="F15" s="6">
        <f>IFERROR(('Consumption - Summary'!F15/'Customer Counts'!F15)/1000,0)</f>
        <v>1.2059259259259252</v>
      </c>
      <c r="G15" s="6">
        <f>IFERROR(('Consumption - Summary'!G15/'Customer Counts'!G15)/1000,0)</f>
        <v>1.0752083333333302</v>
      </c>
      <c r="H15" s="6">
        <f>IFERROR(('Consumption - Summary'!H15/'Customer Counts'!H15)/1000,0)</f>
        <v>2.2792661315956755</v>
      </c>
      <c r="I15" s="6">
        <f>IFERROR(('Consumption - Summary'!I15/'Customer Counts'!I15)/1000,0)</f>
        <v>2.8090326340326333</v>
      </c>
      <c r="J15" s="6">
        <f>IFERROR(('Consumption - Summary'!J15/'Customer Counts'!J15)/1000,0)</f>
        <v>3.6921388888888886</v>
      </c>
      <c r="K15" s="6">
        <f>IFERROR(('Consumption - Summary'!K15/'Customer Counts'!K15)/1000,0)</f>
        <v>4.0208534482758616</v>
      </c>
      <c r="L15" s="6">
        <f>IFERROR(('Consumption - Summary'!L15/'Customer Counts'!L15)/1000,0)</f>
        <v>4.3835888594164469</v>
      </c>
      <c r="M15" s="6">
        <f>IFERROR(('Consumption - Summary'!M15/'Customer Counts'!M15)/1000,0)</f>
        <v>2.7923076923076922</v>
      </c>
      <c r="N15" s="6">
        <f>IFERROR(('Consumption - Summary'!N15/'Customer Counts'!N15)/1000,0)</f>
        <v>0</v>
      </c>
      <c r="O15" s="6">
        <f>IFERROR(('Consumption - Summary'!O15/'Customer Counts'!O15)/1000,0)</f>
        <v>0</v>
      </c>
      <c r="P15" s="6">
        <f>IFERROR(('Consumption - Summary'!P15/'Customer Counts'!P15)/1000,0)</f>
        <v>0</v>
      </c>
      <c r="Q15" s="6">
        <f>IFERROR(('Consumption - Summary'!Q15/'Customer Counts'!Q15)/1000,0)</f>
        <v>0</v>
      </c>
      <c r="R15" s="6">
        <f>IFERROR(('Consumption - Summary'!R15/'Customer Counts'!R15)/1000,0)</f>
        <v>0</v>
      </c>
      <c r="S15" s="6">
        <f>IFERROR(('Consumption - Summary'!S15/'Customer Counts'!S15)/1000,0)</f>
        <v>0</v>
      </c>
      <c r="T15" s="6">
        <f>IFERROR(('Consumption - Summary'!T15/'Customer Counts'!T15)/1000,0)</f>
        <v>0</v>
      </c>
      <c r="U15" s="6">
        <f>IFERROR(('Consumption - Summary'!U15/'Customer Counts'!U15)/1000,0)</f>
        <v>0</v>
      </c>
      <c r="V15" s="6">
        <f>IFERROR(('Consumption - Summary'!V15/'Customer Counts'!V15)/1000,0)</f>
        <v>0</v>
      </c>
      <c r="W15" s="6">
        <f>IFERROR(('Consumption - Summary'!W15/'Customer Counts'!W15)/1000,0)</f>
        <v>0</v>
      </c>
      <c r="X15" s="6">
        <f>IFERROR(('Consumption - Summary'!X15/'Customer Counts'!X15)/1000,0)</f>
        <v>0</v>
      </c>
      <c r="Y15" s="6">
        <f>IFERROR(('Consumption - Summary'!Y15/'Customer Counts'!Y15)/1000,0)</f>
        <v>0</v>
      </c>
      <c r="Z15" s="6">
        <f>IFERROR(('Consumption - Summary'!Z15/'Customer Counts'!Z15)/1000,0)</f>
        <v>0</v>
      </c>
      <c r="AA15" s="6">
        <f>IFERROR(('Consumption - Summary'!AA15/'Customer Counts'!AA15)/1000,0)</f>
        <v>0</v>
      </c>
      <c r="AB15" s="6">
        <f>IFERROR(('Consumption - Summary'!AB15/'Customer Counts'!AB15)/1000,0)</f>
        <v>0</v>
      </c>
      <c r="AC15" s="6">
        <f>IFERROR(('Consumption - Summary'!AC15/'Customer Counts'!AC15)/1000,0)</f>
        <v>0</v>
      </c>
      <c r="AD15" s="6">
        <f>IFERROR(('Consumption - Summary'!AD15/'Customer Counts'!AD15)/1000,0)</f>
        <v>0</v>
      </c>
      <c r="AE15" s="6">
        <f>IFERROR(('Consumption - Summary'!AE15/'Customer Counts'!AE15)/1000,0)</f>
        <v>0</v>
      </c>
      <c r="AF15" s="6">
        <f>IFERROR(('Consumption - Summary'!AF15/'Customer Counts'!AF15)/1000,0)</f>
        <v>0</v>
      </c>
      <c r="AG15" s="6">
        <f>IFERROR(('Consumption - Summary'!AG15/'Customer Counts'!AG15)/1000,0)</f>
        <v>0</v>
      </c>
      <c r="AH15" s="6">
        <f>IFERROR(('Consumption - Summary'!AH15/'Customer Counts'!AH15)/1000,0)</f>
        <v>0</v>
      </c>
      <c r="AI15" s="6">
        <f>IFERROR(('Consumption - Summary'!AI15/'Customer Counts'!AI15)/1000,0)</f>
        <v>0</v>
      </c>
      <c r="AJ15" s="6">
        <f>IFERROR(('Consumption - Summary'!AJ15/'Customer Counts'!AJ15)/1000,0)</f>
        <v>0</v>
      </c>
      <c r="AK15" s="6">
        <f>IFERROR(('Consumption - Summary'!AK15/'Customer Counts'!AK15)/1000,0)</f>
        <v>0</v>
      </c>
      <c r="AL15" s="6">
        <f>IFERROR(('Consumption - Summary'!AL15/'Customer Counts'!AL15)/1000,0)</f>
        <v>0</v>
      </c>
      <c r="AM15" s="6">
        <f>IFERROR(('Consumption - Summary'!AM15/'Customer Counts'!AM15)/1000,0)</f>
        <v>0</v>
      </c>
      <c r="AN15" s="6">
        <f>IFERROR(('Consumption - Summary'!AN15/'Customer Counts'!AN15)/1000,0)</f>
        <v>0</v>
      </c>
      <c r="AO15" s="6">
        <f>IFERROR(('Consumption - Summary'!AO15/'Customer Counts'!AO15)/1000,0)</f>
        <v>0</v>
      </c>
      <c r="AP15" s="6">
        <f>IFERROR(('Consumption - Summary'!AP15/'Customer Counts'!AP15)/1000,0)</f>
        <v>0</v>
      </c>
      <c r="AQ15" s="6">
        <f>IFERROR(('Consumption - Summary'!AQ15/'Customer Counts'!AQ15)/1000,0)</f>
        <v>0</v>
      </c>
      <c r="AR15" s="6">
        <f>IFERROR(('Consumption - Summary'!AR15/'Customer Counts'!AR15)/1000,0)</f>
        <v>0</v>
      </c>
      <c r="AS15" s="6">
        <f>IFERROR(('Consumption - Summary'!AS15/'Customer Counts'!AS15)/1000,0)</f>
        <v>0</v>
      </c>
      <c r="AT15" s="6">
        <f>IFERROR(('Consumption - Summary'!AT15/'Customer Counts'!AT15)/1000,0)</f>
        <v>0</v>
      </c>
      <c r="AU15" s="6">
        <f>IFERROR(('Consumption - Summary'!AU15/'Customer Counts'!AU15)/1000,0)</f>
        <v>0</v>
      </c>
      <c r="AV15" s="6">
        <f>IFERROR(('Consumption - Summary'!AV15/'Customer Counts'!AV15)/1000,0)</f>
        <v>0</v>
      </c>
      <c r="AW15" s="6">
        <f>IFERROR(('Consumption - Summary'!AW15/'Customer Counts'!AW15)/1000,0)</f>
        <v>0</v>
      </c>
      <c r="AX15" s="6">
        <f>IFERROR(('Consumption - Summary'!AX15/'Customer Counts'!AX15)/1000,0)</f>
        <v>0</v>
      </c>
      <c r="AY15" s="6">
        <f>IFERROR(('Consumption - Summary'!AY15/'Customer Counts'!AY15)/1000,0)</f>
        <v>0</v>
      </c>
      <c r="AZ15" s="6">
        <f>IFERROR(('Consumption - Summary'!AZ15/'Customer Counts'!AZ15)/1000,0)</f>
        <v>0</v>
      </c>
      <c r="BA15" s="6">
        <f>IFERROR(('Consumption - Summary'!BA15/'Customer Counts'!BA15)/1000,0)</f>
        <v>0</v>
      </c>
      <c r="BB15" s="6">
        <f>IFERROR(('Consumption - Summary'!BB15/'Customer Counts'!BB15)/1000,0)</f>
        <v>0</v>
      </c>
      <c r="BC15" s="6">
        <f>IFERROR(('Consumption - Summary'!BC15/'Customer Counts'!BC15)/1000,0)</f>
        <v>0</v>
      </c>
      <c r="BD15" s="6">
        <f>IFERROR(('Consumption - Summary'!BD15/'Customer Counts'!BD15)/1000,0)</f>
        <v>0</v>
      </c>
      <c r="BE15" s="6">
        <f>IFERROR(('Consumption - Summary'!BE15/'Customer Counts'!BE15)/1000,0)</f>
        <v>0</v>
      </c>
      <c r="BF15" s="6">
        <f>IFERROR(('Consumption - Summary'!BF15/'Customer Counts'!BF15)/1000,0)</f>
        <v>0</v>
      </c>
      <c r="BG15" s="6">
        <f>IFERROR(('Consumption - Summary'!BG15/'Customer Counts'!BG15)/1000,0)</f>
        <v>0</v>
      </c>
      <c r="BH15" s="6">
        <f>IFERROR(('Consumption - Summary'!BH15/'Customer Counts'!BH15)/1000,0)</f>
        <v>0</v>
      </c>
      <c r="BI15" s="6">
        <f>IFERROR(('Consumption - Summary'!BI15/'Customer Counts'!BI15)/1000,0)</f>
        <v>0</v>
      </c>
      <c r="BJ15" s="6">
        <f>IFERROR(('Consumption - Summary'!BJ15/'Customer Counts'!BJ15)/1000,0)</f>
        <v>0</v>
      </c>
      <c r="BK15" s="6">
        <f>IFERROR(('Consumption - Summary'!BK15/'Customer Counts'!BK15)/1000,0)</f>
        <v>0</v>
      </c>
      <c r="BL15" s="6">
        <f>IFERROR(('Consumption - Summary'!BL15/'Customer Counts'!BL15)/1000,0)</f>
        <v>0</v>
      </c>
      <c r="BM15" s="6">
        <f>IFERROR(('Consumption - Summary'!BM15/'Customer Counts'!BM15)/1000,0)</f>
        <v>0</v>
      </c>
      <c r="BN15" s="6">
        <f>IFERROR(('Consumption - Summary'!BN15/'Customer Counts'!BN15)/1000,0)</f>
        <v>0</v>
      </c>
      <c r="BO15" s="6">
        <f>IFERROR(('Consumption - Summary'!BO15/'Customer Counts'!BO15)/1000,0)</f>
        <v>0</v>
      </c>
      <c r="BP15" s="6">
        <f>IFERROR(('Consumption - Summary'!BP15/'Customer Counts'!BP15)/1000,0)</f>
        <v>0</v>
      </c>
      <c r="BQ15" s="6">
        <f>IFERROR(('Consumption - Summary'!BQ15/'Customer Counts'!BQ15)/1000,0)</f>
        <v>0</v>
      </c>
      <c r="BR15" s="6">
        <f>IFERROR(('Consumption - Summary'!BR15/'Customer Counts'!BR15)/1000,0)</f>
        <v>0</v>
      </c>
      <c r="BS15" s="6">
        <f>IFERROR(('Consumption - Summary'!BS15/'Customer Counts'!BS15)/1000,0)</f>
        <v>0</v>
      </c>
      <c r="BT15" s="6">
        <f>IFERROR(('Consumption - Summary'!BT15/'Customer Counts'!BT15)/1000,0)</f>
        <v>0</v>
      </c>
      <c r="BU15" s="6">
        <f>IFERROR(('Consumption - Summary'!BU15/'Customer Counts'!BU15)/1000,0)</f>
        <v>0</v>
      </c>
      <c r="BV15" s="6">
        <f>IFERROR(('Consumption - Summary'!BV15/'Customer Counts'!BV15)/1000,0)</f>
        <v>0</v>
      </c>
      <c r="BW15" s="6">
        <f>IFERROR(('Consumption - Summary'!BW15/'Customer Counts'!BW15)/1000,0)</f>
        <v>0</v>
      </c>
      <c r="BX15" s="6">
        <f>IFERROR(('Consumption - Summary'!BX15/'Customer Counts'!BX15)/1000,0)</f>
        <v>0</v>
      </c>
      <c r="BY15" s="6">
        <f>IFERROR(('Consumption - Summary'!BY15/'Customer Counts'!BY15)/1000,0)</f>
        <v>0</v>
      </c>
      <c r="BZ15" s="6">
        <f>IFERROR(('Consumption - Summary'!BZ15/'Customer Counts'!BZ15)/1000,0)</f>
        <v>0</v>
      </c>
      <c r="CA15" s="6">
        <f>IFERROR(('Consumption - Summary'!CA15/'Customer Counts'!CA15)/1000,0)</f>
        <v>0</v>
      </c>
      <c r="CB15" s="6">
        <f>IFERROR(('Consumption - Summary'!CB15/'Customer Counts'!CB15)/1000,0)</f>
        <v>0</v>
      </c>
      <c r="CC15" s="6">
        <f>IFERROR(('Consumption - Summary'!CC15/'Customer Counts'!CC15)/1000,0)</f>
        <v>0</v>
      </c>
      <c r="CD15" s="6">
        <f>IFERROR(('Consumption - Summary'!CD15/'Customer Counts'!CD15)/1000,0)</f>
        <v>0</v>
      </c>
      <c r="CE15" s="6">
        <f>IFERROR(('Consumption - Summary'!CE15/'Customer Counts'!CE15)/1000,0)</f>
        <v>0</v>
      </c>
      <c r="CF15" s="6">
        <f>IFERROR(('Consumption - Summary'!CF15/'Customer Counts'!CF15)/1000,0)</f>
        <v>0</v>
      </c>
      <c r="CG15" s="6">
        <f>IFERROR(('Consumption - Summary'!CG15/'Customer Counts'!CG15)/1000,0)</f>
        <v>0</v>
      </c>
      <c r="CH15" s="6">
        <f>IFERROR(('Consumption - Summary'!CH15/'Customer Counts'!CH15)/1000,0)</f>
        <v>0</v>
      </c>
      <c r="CI15" s="6">
        <f>IFERROR(('Consumption - Summary'!CI15/'Customer Counts'!CI15)/1000,0)</f>
        <v>0</v>
      </c>
      <c r="CJ15" s="6">
        <f>IFERROR(('Consumption - Summary'!CJ15/'Customer Counts'!CJ15)/1000,0)</f>
        <v>0</v>
      </c>
    </row>
    <row r="16" spans="1:88" x14ac:dyDescent="0.25">
      <c r="A16" s="2" t="s">
        <v>9</v>
      </c>
      <c r="B16" t="s">
        <v>5</v>
      </c>
      <c r="D16" s="6">
        <f>IFERROR(('Consumption - Summary'!D16/'Customer Counts'!D16)/1000,0)</f>
        <v>2.794120171944777</v>
      </c>
      <c r="E16" s="6">
        <f>IFERROR(('Consumption - Summary'!E16/'Customer Counts'!E16)/1000,0)</f>
        <v>4.6696167884638031</v>
      </c>
      <c r="F16" s="6">
        <f>IFERROR(('Consumption - Summary'!F16/'Customer Counts'!F16)/1000,0)</f>
        <v>4.2161457288152082</v>
      </c>
      <c r="G16" s="6">
        <f>IFERROR(('Consumption - Summary'!G16/'Customer Counts'!G16)/1000,0)</f>
        <v>3.4766571041991403</v>
      </c>
      <c r="H16" s="6">
        <f>IFERROR(('Consumption - Summary'!H16/'Customer Counts'!H16)/1000,0)</f>
        <v>3.5527250822102849</v>
      </c>
      <c r="I16" s="6">
        <f>IFERROR(('Consumption - Summary'!I16/'Customer Counts'!I16)/1000,0)</f>
        <v>3.3343920980285553</v>
      </c>
      <c r="J16" s="6">
        <f>IFERROR(('Consumption - Summary'!J16/'Customer Counts'!J16)/1000,0)</f>
        <v>3.5448432955075657</v>
      </c>
      <c r="K16" s="6">
        <f>IFERROR(('Consumption - Summary'!K16/'Customer Counts'!K16)/1000,0)</f>
        <v>3.7838174877172239</v>
      </c>
      <c r="L16" s="6">
        <f>IFERROR(('Consumption - Summary'!L16/'Customer Counts'!L16)/1000,0)</f>
        <v>3.427711630988898</v>
      </c>
      <c r="M16" s="6">
        <f>IFERROR(('Consumption - Summary'!M16/'Customer Counts'!M16)/1000,0)</f>
        <v>3.3834787841479428</v>
      </c>
      <c r="N16" s="6">
        <f>IFERROR(('Consumption - Summary'!N16/'Customer Counts'!N16)/1000,0)</f>
        <v>3.3935431082715573</v>
      </c>
      <c r="O16" s="6">
        <f>IFERROR(('Consumption - Summary'!O16/'Customer Counts'!O16)/1000,0)</f>
        <v>3.7765144941837181</v>
      </c>
      <c r="P16" s="6">
        <f>IFERROR(('Consumption - Summary'!P16/'Customer Counts'!P16)/1000,0)</f>
        <v>3.5124511101114479</v>
      </c>
      <c r="Q16" s="6">
        <f>IFERROR(('Consumption - Summary'!Q16/'Customer Counts'!Q16)/1000,0)</f>
        <v>3.7202072638374637</v>
      </c>
      <c r="R16" s="6">
        <f>IFERROR(('Consumption - Summary'!R16/'Customer Counts'!R16)/1000,0)</f>
        <v>3.5382793651314666</v>
      </c>
      <c r="S16" s="6">
        <f>IFERROR(('Consumption - Summary'!S16/'Customer Counts'!S16)/1000,0)</f>
        <v>3.3085429861385731</v>
      </c>
      <c r="T16" s="6">
        <f>IFERROR(('Consumption - Summary'!T16/'Customer Counts'!T16)/1000,0)</f>
        <v>3.3573133494416325</v>
      </c>
      <c r="U16" s="6">
        <f>IFERROR(('Consumption - Summary'!U16/'Customer Counts'!U16)/1000,0)</f>
        <v>3.271022488456083</v>
      </c>
      <c r="V16" s="6">
        <f>IFERROR(('Consumption - Summary'!V16/'Customer Counts'!V16)/1000,0)</f>
        <v>3.5411724976349168</v>
      </c>
      <c r="W16" s="6">
        <f>IFERROR(('Consumption - Summary'!W16/'Customer Counts'!W16)/1000,0)</f>
        <v>3.6001023315235372</v>
      </c>
      <c r="X16" s="6">
        <f>IFERROR(('Consumption - Summary'!X16/'Customer Counts'!X16)/1000,0)</f>
        <v>3.0682327784894818</v>
      </c>
      <c r="Y16" s="6">
        <f>IFERROR(('Consumption - Summary'!Y16/'Customer Counts'!Y16)/1000,0)</f>
        <v>3.2186765331674443</v>
      </c>
      <c r="Z16" s="6">
        <f>IFERROR(('Consumption - Summary'!Z16/'Customer Counts'!Z16)/1000,0)</f>
        <v>3.2444102346971126</v>
      </c>
      <c r="AA16" s="6">
        <f>IFERROR(('Consumption - Summary'!AA16/'Customer Counts'!AA16)/1000,0)</f>
        <v>3.5488670908739528</v>
      </c>
      <c r="AB16" s="6">
        <f>IFERROR(('Consumption - Summary'!AB16/'Customer Counts'!AB16)/1000,0)</f>
        <v>3.5701937281684923</v>
      </c>
      <c r="AC16" s="6">
        <f>IFERROR(('Consumption - Summary'!AC16/'Customer Counts'!AC16)/1000,0)</f>
        <v>3.5304273753117763</v>
      </c>
      <c r="AD16" s="6">
        <f>IFERROR(('Consumption - Summary'!AD16/'Customer Counts'!AD16)/1000,0)</f>
        <v>3.6724908160721421</v>
      </c>
      <c r="AE16" s="6">
        <f>IFERROR(('Consumption - Summary'!AE16/'Customer Counts'!AE16)/1000,0)</f>
        <v>3.553433853906558</v>
      </c>
      <c r="AF16" s="6">
        <f>IFERROR(('Consumption - Summary'!AF16/'Customer Counts'!AF16)/1000,0)</f>
        <v>3.340049283790969</v>
      </c>
      <c r="AG16" s="6">
        <f>IFERROR(('Consumption - Summary'!AG16/'Customer Counts'!AG16)/1000,0)</f>
        <v>3.1209764350838149</v>
      </c>
      <c r="AH16" s="6">
        <f>IFERROR(('Consumption - Summary'!AH16/'Customer Counts'!AH16)/1000,0)</f>
        <v>3.2252869819070962</v>
      </c>
      <c r="AI16" s="6">
        <f>IFERROR(('Consumption - Summary'!AI16/'Customer Counts'!AI16)/1000,0)</f>
        <v>3.3420113783032246</v>
      </c>
      <c r="AJ16" s="6">
        <f>IFERROR(('Consumption - Summary'!AJ16/'Customer Counts'!AJ16)/1000,0)</f>
        <v>3.0784325817792273</v>
      </c>
      <c r="AK16" s="6">
        <f>IFERROR(('Consumption - Summary'!AK16/'Customer Counts'!AK16)/1000,0)</f>
        <v>3.2267867826023449</v>
      </c>
      <c r="AL16" s="6">
        <f>IFERROR(('Consumption - Summary'!AL16/'Customer Counts'!AL16)/1000,0)</f>
        <v>2.9677691307106056</v>
      </c>
      <c r="AM16" s="6">
        <f>IFERROR(('Consumption - Summary'!AM16/'Customer Counts'!AM16)/1000,0)</f>
        <v>3.3263536609857463</v>
      </c>
      <c r="AN16" s="6">
        <f>IFERROR(('Consumption - Summary'!AN16/'Customer Counts'!AN16)/1000,0)</f>
        <v>3.4009851851923232</v>
      </c>
      <c r="AO16" s="6">
        <f>IFERROR(('Consumption - Summary'!AO16/'Customer Counts'!AO16)/1000,0)</f>
        <v>3.4613661934190021</v>
      </c>
      <c r="AP16" s="6">
        <f>IFERROR(('Consumption - Summary'!AP16/'Customer Counts'!AP16)/1000,0)</f>
        <v>3.3807316692933025</v>
      </c>
      <c r="AQ16" s="6">
        <f>IFERROR(('Consumption - Summary'!AQ16/'Customer Counts'!AQ16)/1000,0)</f>
        <v>3.1503524850817133</v>
      </c>
      <c r="AR16" s="6">
        <f>IFERROR(('Consumption - Summary'!AR16/'Customer Counts'!AR16)/1000,0)</f>
        <v>3.111670365154493</v>
      </c>
      <c r="AS16" s="6">
        <f>IFERROR(('Consumption - Summary'!AS16/'Customer Counts'!AS16)/1000,0)</f>
        <v>2.7913968219660279</v>
      </c>
      <c r="AT16" s="6">
        <f>IFERROR(('Consumption - Summary'!AT16/'Customer Counts'!AT16)/1000,0)</f>
        <v>3.0779249948625522</v>
      </c>
      <c r="AU16" s="6">
        <f>IFERROR(('Consumption - Summary'!AU16/'Customer Counts'!AU16)/1000,0)</f>
        <v>3.0962210939298491</v>
      </c>
      <c r="AV16" s="6">
        <f>IFERROR(('Consumption - Summary'!AV16/'Customer Counts'!AV16)/1000,0)</f>
        <v>2.7555152190667114</v>
      </c>
      <c r="AW16" s="6">
        <f>IFERROR(('Consumption - Summary'!AW16/'Customer Counts'!AW16)/1000,0)</f>
        <v>2.9316336624230881</v>
      </c>
      <c r="AX16" s="6">
        <f>IFERROR(('Consumption - Summary'!AX16/'Customer Counts'!AX16)/1000,0)</f>
        <v>3.0967454185575072</v>
      </c>
      <c r="AY16" s="6">
        <f>IFERROR(('Consumption - Summary'!AY16/'Customer Counts'!AY16)/1000,0)</f>
        <v>3.3759735606202672</v>
      </c>
      <c r="AZ16" s="6">
        <f>IFERROR(('Consumption - Summary'!AZ16/'Customer Counts'!AZ16)/1000,0)</f>
        <v>3.5198456955944915</v>
      </c>
      <c r="BA16" s="6">
        <f>IFERROR(('Consumption - Summary'!BA16/'Customer Counts'!BA16)/1000,0)</f>
        <v>3.7650808717679167</v>
      </c>
      <c r="BB16" s="6">
        <f>IFERROR(('Consumption - Summary'!BB16/'Customer Counts'!BB16)/1000,0)</f>
        <v>3.791992874706192</v>
      </c>
      <c r="BC16" s="6">
        <f>IFERROR(('Consumption - Summary'!BC16/'Customer Counts'!BC16)/1000,0)</f>
        <v>3.751856857097962</v>
      </c>
      <c r="BD16" s="6">
        <f>IFERROR(('Consumption - Summary'!BD16/'Customer Counts'!BD16)/1000,0)</f>
        <v>3.4730802580049547</v>
      </c>
      <c r="BE16" s="6">
        <f>IFERROR(('Consumption - Summary'!BE16/'Customer Counts'!BE16)/1000,0)</f>
        <v>3.1142806171520685</v>
      </c>
      <c r="BF16" s="6">
        <f>IFERROR(('Consumption - Summary'!BF16/'Customer Counts'!BF16)/1000,0)</f>
        <v>3.0253924371803231</v>
      </c>
      <c r="BG16" s="6">
        <f>IFERROR(('Consumption - Summary'!BG16/'Customer Counts'!BG16)/1000,0)</f>
        <v>3.0474162349994649</v>
      </c>
      <c r="BH16" s="6">
        <f>IFERROR(('Consumption - Summary'!BH16/'Customer Counts'!BH16)/1000,0)</f>
        <v>2.6387886135916494</v>
      </c>
      <c r="BI16" s="6">
        <f>IFERROR(('Consumption - Summary'!BI16/'Customer Counts'!BI16)/1000,0)</f>
        <v>2.9117808070119926</v>
      </c>
      <c r="BJ16" s="6">
        <f>IFERROR(('Consumption - Summary'!BJ16/'Customer Counts'!BJ16)/1000,0)</f>
        <v>2.984848429203633</v>
      </c>
      <c r="BK16" s="6">
        <f>IFERROR(('Consumption - Summary'!BK16/'Customer Counts'!BK16)/1000,0)</f>
        <v>3.2446404604518966</v>
      </c>
      <c r="BL16" s="6">
        <f>IFERROR(('Consumption - Summary'!BL16/'Customer Counts'!BL16)/1000,0)</f>
        <v>3.2823514621165835</v>
      </c>
      <c r="BM16" s="6">
        <f>IFERROR(('Consumption - Summary'!BM16/'Customer Counts'!BM16)/1000,0)</f>
        <v>3.2919296063368546</v>
      </c>
      <c r="BN16" s="6">
        <f>IFERROR(('Consumption - Summary'!BN16/'Customer Counts'!BN16)/1000,0)</f>
        <v>2.9113579983740179</v>
      </c>
      <c r="BO16" s="6">
        <f>IFERROR(('Consumption - Summary'!BO16/'Customer Counts'!BO16)/1000,0)</f>
        <v>3.3963056862510581</v>
      </c>
      <c r="BP16" s="6">
        <f>IFERROR(('Consumption - Summary'!BP16/'Customer Counts'!BP16)/1000,0)</f>
        <v>3.0805893639872499</v>
      </c>
      <c r="BQ16" s="6">
        <f>IFERROR(('Consumption - Summary'!BQ16/'Customer Counts'!BQ16)/1000,0)</f>
        <v>2.9463696224169675</v>
      </c>
      <c r="BR16" s="6">
        <f>IFERROR(('Consumption - Summary'!BR16/'Customer Counts'!BR16)/1000,0)</f>
        <v>3.466047463957076</v>
      </c>
      <c r="BS16" s="6">
        <f>IFERROR(('Consumption - Summary'!BS16/'Customer Counts'!BS16)/1000,0)</f>
        <v>3.9316131145029987</v>
      </c>
      <c r="BT16" s="6">
        <f>IFERROR(('Consumption - Summary'!BT16/'Customer Counts'!BT16)/1000,0)</f>
        <v>3.160401839762907</v>
      </c>
      <c r="BU16" s="6">
        <f>IFERROR(('Consumption - Summary'!BU16/'Customer Counts'!BU16)/1000,0)</f>
        <v>3.1469879642455481</v>
      </c>
      <c r="BV16" s="6">
        <f>IFERROR(('Consumption - Summary'!BV16/'Customer Counts'!BV16)/1000,0)</f>
        <v>2.9476168442921091</v>
      </c>
      <c r="BW16" s="6">
        <f>IFERROR(('Consumption - Summary'!BW16/'Customer Counts'!BW16)/1000,0)</f>
        <v>3.1787512973179548</v>
      </c>
      <c r="BX16" s="6">
        <f>IFERROR(('Consumption - Summary'!BX16/'Customer Counts'!BX16)/1000,0)</f>
        <v>3.1477968456590832</v>
      </c>
      <c r="BY16" s="6">
        <f>IFERROR(('Consumption - Summary'!BY16/'Customer Counts'!BY16)/1000,0)</f>
        <v>3.2604849502685114</v>
      </c>
      <c r="BZ16" s="6">
        <f>IFERROR(('Consumption - Summary'!BZ16/'Customer Counts'!BZ16)/1000,0)</f>
        <v>3.2902889818123664</v>
      </c>
      <c r="CA16" s="6">
        <f>IFERROR(('Consumption - Summary'!CA16/'Customer Counts'!CA16)/1000,0)</f>
        <v>3.0566293800887103</v>
      </c>
      <c r="CB16" s="6">
        <f>IFERROR(('Consumption - Summary'!CB16/'Customer Counts'!CB16)/1000,0)</f>
        <v>3.1037128640837031</v>
      </c>
      <c r="CC16" s="6">
        <f>IFERROR(('Consumption - Summary'!CC16/'Customer Counts'!CC16)/1000,0)</f>
        <v>3.0490930643933214</v>
      </c>
      <c r="CD16" s="6">
        <f>IFERROR(('Consumption - Summary'!CD16/'Customer Counts'!CD16)/1000,0)</f>
        <v>3.2853410181615219</v>
      </c>
      <c r="CE16" s="6">
        <f>IFERROR(('Consumption - Summary'!CE16/'Customer Counts'!CE16)/1000,0)</f>
        <v>3.3952095151549195</v>
      </c>
      <c r="CF16" s="6">
        <f>IFERROR(('Consumption - Summary'!CF16/'Customer Counts'!CF16)/1000,0)</f>
        <v>3.0557585022600589</v>
      </c>
      <c r="CG16" s="6">
        <f>IFERROR(('Consumption - Summary'!CG16/'Customer Counts'!CG16)/1000,0)</f>
        <v>3.6496455796248051</v>
      </c>
      <c r="CH16" s="6">
        <f>IFERROR(('Consumption - Summary'!CH16/'Customer Counts'!CH16)/1000,0)</f>
        <v>3.0638634578360109</v>
      </c>
      <c r="CI16" s="6">
        <f>IFERROR(('Consumption - Summary'!CI16/'Customer Counts'!CI16)/1000,0)</f>
        <v>3.0578595695456028</v>
      </c>
      <c r="CJ16" s="6">
        <f>IFERROR(('Consumption - Summary'!CJ16/'Customer Counts'!CJ16)/1000,0)</f>
        <v>3.0366940789280821</v>
      </c>
    </row>
    <row r="17" spans="1:88" x14ac:dyDescent="0.25">
      <c r="A17" s="3" t="s">
        <v>9</v>
      </c>
      <c r="B17" t="s">
        <v>6</v>
      </c>
      <c r="D17" s="6">
        <f>IFERROR(('Consumption - Summary'!D17/'Customer Counts'!D17)/1000,0)</f>
        <v>2.7494214541529702</v>
      </c>
      <c r="E17" s="6">
        <f>IFERROR(('Consumption - Summary'!E17/'Customer Counts'!E17)/1000,0)</f>
        <v>3.7393267011069287</v>
      </c>
      <c r="F17" s="6">
        <f>IFERROR(('Consumption - Summary'!F17/'Customer Counts'!F17)/1000,0)</f>
        <v>3.9022566411238842</v>
      </c>
      <c r="G17" s="6">
        <f>IFERROR(('Consumption - Summary'!G17/'Customer Counts'!G17)/1000,0)</f>
        <v>6.2139004629629655</v>
      </c>
      <c r="H17" s="6">
        <f>IFERROR(('Consumption - Summary'!H17/'Customer Counts'!H17)/1000,0)</f>
        <v>5.067481303418802</v>
      </c>
      <c r="I17" s="6">
        <f>IFERROR(('Consumption - Summary'!I17/'Customer Counts'!I17)/1000,0)</f>
        <v>2.9495647356758465</v>
      </c>
      <c r="J17" s="6">
        <f>IFERROR(('Consumption - Summary'!J17/'Customer Counts'!J17)/1000,0)</f>
        <v>3.2569734501526626</v>
      </c>
      <c r="K17" s="6">
        <f>IFERROR(('Consumption - Summary'!K17/'Customer Counts'!K17)/1000,0)</f>
        <v>3.3436277839574831</v>
      </c>
      <c r="L17" s="6">
        <f>IFERROR(('Consumption - Summary'!L17/'Customer Counts'!L17)/1000,0)</f>
        <v>2.851932346622696</v>
      </c>
      <c r="M17" s="6">
        <f>IFERROR(('Consumption - Summary'!M17/'Customer Counts'!M17)/1000,0)</f>
        <v>5.5070823303777496</v>
      </c>
      <c r="N17" s="6">
        <f>IFERROR(('Consumption - Summary'!N17/'Customer Counts'!N17)/1000,0)</f>
        <v>8.7879515477468022</v>
      </c>
      <c r="O17" s="6">
        <f>IFERROR(('Consumption - Summary'!O17/'Customer Counts'!O17)/1000,0)</f>
        <v>5.0128956207081226</v>
      </c>
      <c r="P17" s="6">
        <f>IFERROR(('Consumption - Summary'!P17/'Customer Counts'!P17)/1000,0)</f>
        <v>3.4234864129064766</v>
      </c>
      <c r="Q17" s="6">
        <f>IFERROR(('Consumption - Summary'!Q17/'Customer Counts'!Q17)/1000,0)</f>
        <v>3.1938471961553141</v>
      </c>
      <c r="R17" s="6">
        <f>IFERROR(('Consumption - Summary'!R17/'Customer Counts'!R17)/1000,0)</f>
        <v>3.0902649914184925</v>
      </c>
      <c r="S17" s="6">
        <f>IFERROR(('Consumption - Summary'!S17/'Customer Counts'!S17)/1000,0)</f>
        <v>3.0071488138087461</v>
      </c>
      <c r="T17" s="6">
        <f>IFERROR(('Consumption - Summary'!T17/'Customer Counts'!T17)/1000,0)</f>
        <v>3.3646802362707544</v>
      </c>
      <c r="U17" s="6">
        <f>IFERROR(('Consumption - Summary'!U17/'Customer Counts'!U17)/1000,0)</f>
        <v>2.9035932985401995</v>
      </c>
      <c r="V17" s="6">
        <f>IFERROR(('Consumption - Summary'!V17/'Customer Counts'!V17)/1000,0)</f>
        <v>3.0436852608753098</v>
      </c>
      <c r="W17" s="6">
        <f>IFERROR(('Consumption - Summary'!W17/'Customer Counts'!W17)/1000,0)</f>
        <v>3.7668425991086125</v>
      </c>
      <c r="X17" s="6">
        <f>IFERROR(('Consumption - Summary'!X17/'Customer Counts'!X17)/1000,0)</f>
        <v>3.1156114499182097</v>
      </c>
      <c r="Y17" s="6">
        <f>IFERROR(('Consumption - Summary'!Y17/'Customer Counts'!Y17)/1000,0)</f>
        <v>3.6002641285378303</v>
      </c>
      <c r="Z17" s="6">
        <f>IFERROR(('Consumption - Summary'!Z17/'Customer Counts'!Z17)/1000,0)</f>
        <v>3.3320800363528993</v>
      </c>
      <c r="AA17" s="6">
        <f>IFERROR(('Consumption - Summary'!AA17/'Customer Counts'!AA17)/1000,0)</f>
        <v>3.3569552203065141</v>
      </c>
      <c r="AB17" s="6">
        <f>IFERROR(('Consumption - Summary'!AB17/'Customer Counts'!AB17)/1000,0)</f>
        <v>3.0083546430004007</v>
      </c>
      <c r="AC17" s="6">
        <f>IFERROR(('Consumption - Summary'!AC17/'Customer Counts'!AC17)/1000,0)</f>
        <v>3.4170925764052087</v>
      </c>
      <c r="AD17" s="6">
        <f>IFERROR(('Consumption - Summary'!AD17/'Customer Counts'!AD17)/1000,0)</f>
        <v>3.1680777983491475</v>
      </c>
      <c r="AE17" s="6">
        <f>IFERROR(('Consumption - Summary'!AE17/'Customer Counts'!AE17)/1000,0)</f>
        <v>2.7085851084978239</v>
      </c>
      <c r="AF17" s="6">
        <f>IFERROR(('Consumption - Summary'!AF17/'Customer Counts'!AF17)/1000,0)</f>
        <v>3.2329781666316202</v>
      </c>
      <c r="AG17" s="6">
        <f>IFERROR(('Consumption - Summary'!AG17/'Customer Counts'!AG17)/1000,0)</f>
        <v>2.8298898457800283</v>
      </c>
      <c r="AH17" s="6">
        <f>IFERROR(('Consumption - Summary'!AH17/'Customer Counts'!AH17)/1000,0)</f>
        <v>3.6148801492239353</v>
      </c>
      <c r="AI17" s="6">
        <f>IFERROR(('Consumption - Summary'!AI17/'Customer Counts'!AI17)/1000,0)</f>
        <v>3.9476232457455271</v>
      </c>
      <c r="AJ17" s="6">
        <f>IFERROR(('Consumption - Summary'!AJ17/'Customer Counts'!AJ17)/1000,0)</f>
        <v>2.6885876656586598</v>
      </c>
      <c r="AK17" s="6">
        <f>IFERROR(('Consumption - Summary'!AK17/'Customer Counts'!AK17)/1000,0)</f>
        <v>2.6063539132423235</v>
      </c>
      <c r="AL17" s="6">
        <f>IFERROR(('Consumption - Summary'!AL17/'Customer Counts'!AL17)/1000,0)</f>
        <v>2.7467540053628281</v>
      </c>
      <c r="AM17" s="6">
        <f>IFERROR(('Consumption - Summary'!AM17/'Customer Counts'!AM17)/1000,0)</f>
        <v>3.0990203106332141</v>
      </c>
      <c r="AN17" s="6">
        <f>IFERROR(('Consumption - Summary'!AN17/'Customer Counts'!AN17)/1000,0)</f>
        <v>3.1248511365401566</v>
      </c>
      <c r="AO17" s="6">
        <f>IFERROR(('Consumption - Summary'!AO17/'Customer Counts'!AO17)/1000,0)</f>
        <v>3.099977474167547</v>
      </c>
      <c r="AP17" s="6">
        <f>IFERROR(('Consumption - Summary'!AP17/'Customer Counts'!AP17)/1000,0)</f>
        <v>3.2231394679509209</v>
      </c>
      <c r="AQ17" s="6">
        <f>IFERROR(('Consumption - Summary'!AQ17/'Customer Counts'!AQ17)/1000,0)</f>
        <v>3.4256100937432579</v>
      </c>
      <c r="AR17" s="6">
        <f>IFERROR(('Consumption - Summary'!AR17/'Customer Counts'!AR17)/1000,0)</f>
        <v>3.8389222586430827</v>
      </c>
      <c r="AS17" s="6">
        <f>IFERROR(('Consumption - Summary'!AS17/'Customer Counts'!AS17)/1000,0)</f>
        <v>3.2082080971659921</v>
      </c>
      <c r="AT17" s="6">
        <f>IFERROR(('Consumption - Summary'!AT17/'Customer Counts'!AT17)/1000,0)</f>
        <v>3.3395755928282269</v>
      </c>
      <c r="AU17" s="6">
        <f>IFERROR(('Consumption - Summary'!AU17/'Customer Counts'!AU17)/1000,0)</f>
        <v>3.3932806374911606</v>
      </c>
      <c r="AV17" s="6">
        <f>IFERROR(('Consumption - Summary'!AV17/'Customer Counts'!AV17)/1000,0)</f>
        <v>3.2118975599919342</v>
      </c>
      <c r="AW17" s="6">
        <f>IFERROR(('Consumption - Summary'!AW17/'Customer Counts'!AW17)/1000,0)</f>
        <v>4.3456845673694833</v>
      </c>
      <c r="AX17" s="6">
        <f>IFERROR(('Consumption - Summary'!AX17/'Customer Counts'!AX17)/1000,0)</f>
        <v>3.8341968444684933</v>
      </c>
      <c r="AY17" s="6">
        <f>IFERROR(('Consumption - Summary'!AY17/'Customer Counts'!AY17)/1000,0)</f>
        <v>3.5109236179779488</v>
      </c>
      <c r="AZ17" s="6">
        <f>IFERROR(('Consumption - Summary'!AZ17/'Customer Counts'!AZ17)/1000,0)</f>
        <v>3.8146356275303659</v>
      </c>
      <c r="BA17" s="6">
        <f>IFERROR(('Consumption - Summary'!BA17/'Customer Counts'!BA17)/1000,0)</f>
        <v>3.8006186784487355</v>
      </c>
      <c r="BB17" s="6">
        <f>IFERROR(('Consumption - Summary'!BB17/'Customer Counts'!BB17)/1000,0)</f>
        <v>3.8902443112146452</v>
      </c>
      <c r="BC17" s="6">
        <f>IFERROR(('Consumption - Summary'!BC17/'Customer Counts'!BC17)/1000,0)</f>
        <v>3.539089698689609</v>
      </c>
      <c r="BD17" s="6">
        <f>IFERROR(('Consumption - Summary'!BD17/'Customer Counts'!BD17)/1000,0)</f>
        <v>3.4989067449980524</v>
      </c>
      <c r="BE17" s="6">
        <f>IFERROR(('Consumption - Summary'!BE17/'Customer Counts'!BE17)/1000,0)</f>
        <v>2.9424552809365561</v>
      </c>
      <c r="BF17" s="6">
        <f>IFERROR(('Consumption - Summary'!BF17/'Customer Counts'!BF17)/1000,0)</f>
        <v>3.9580188797004201</v>
      </c>
      <c r="BG17" s="6">
        <f>IFERROR(('Consumption - Summary'!BG17/'Customer Counts'!BG17)/1000,0)</f>
        <v>3.8509607458917805</v>
      </c>
      <c r="BH17" s="6">
        <f>IFERROR(('Consumption - Summary'!BH17/'Customer Counts'!BH17)/1000,0)</f>
        <v>3.0161157409960269</v>
      </c>
      <c r="BI17" s="6">
        <f>IFERROR(('Consumption - Summary'!BI17/'Customer Counts'!BI17)/1000,0)</f>
        <v>3.1990133282441495</v>
      </c>
      <c r="BJ17" s="6">
        <f>IFERROR(('Consumption - Summary'!BJ17/'Customer Counts'!BJ17)/1000,0)</f>
        <v>3.1366657919339893</v>
      </c>
      <c r="BK17" s="6">
        <f>IFERROR(('Consumption - Summary'!BK17/'Customer Counts'!BK17)/1000,0)</f>
        <v>3.8040644509915937</v>
      </c>
      <c r="BL17" s="6">
        <f>IFERROR(('Consumption - Summary'!BL17/'Customer Counts'!BL17)/1000,0)</f>
        <v>3.0286251859069702</v>
      </c>
      <c r="BM17" s="6">
        <f>IFERROR(('Consumption - Summary'!BM17/'Customer Counts'!BM17)/1000,0)</f>
        <v>3.1197482524541331</v>
      </c>
      <c r="BN17" s="6">
        <f>IFERROR(('Consumption - Summary'!BN17/'Customer Counts'!BN17)/1000,0)</f>
        <v>3.2591887125220449</v>
      </c>
      <c r="BO17" s="6">
        <f>IFERROR(('Consumption - Summary'!BO17/'Customer Counts'!BO17)/1000,0)</f>
        <v>4.0254409171075825</v>
      </c>
      <c r="BP17" s="6">
        <f>IFERROR(('Consumption - Summary'!BP17/'Customer Counts'!BP17)/1000,0)</f>
        <v>3.2335377585377558</v>
      </c>
      <c r="BQ17" s="6">
        <f>IFERROR(('Consumption - Summary'!BQ17/'Customer Counts'!BQ17)/1000,0)</f>
        <v>3.2028337106318765</v>
      </c>
      <c r="BR17" s="6">
        <f>IFERROR(('Consumption - Summary'!BR17/'Customer Counts'!BR17)/1000,0)</f>
        <v>3.6711397747241672</v>
      </c>
      <c r="BS17" s="6">
        <f>IFERROR(('Consumption - Summary'!BS17/'Customer Counts'!BS17)/1000,0)</f>
        <v>3.9760435571687864</v>
      </c>
      <c r="BT17" s="6">
        <f>IFERROR(('Consumption - Summary'!BT17/'Customer Counts'!BT17)/1000,0)</f>
        <v>4.17720357212698</v>
      </c>
      <c r="BU17" s="6">
        <f>IFERROR(('Consumption - Summary'!BU17/'Customer Counts'!BU17)/1000,0)</f>
        <v>3.8930131172839513</v>
      </c>
      <c r="BV17" s="6">
        <f>IFERROR(('Consumption - Summary'!BV17/'Customer Counts'!BV17)/1000,0)</f>
        <v>4.1994736552028238</v>
      </c>
      <c r="BW17" s="6">
        <f>IFERROR(('Consumption - Summary'!BW17/'Customer Counts'!BW17)/1000,0)</f>
        <v>4.348921317630996</v>
      </c>
      <c r="BX17" s="6">
        <f>IFERROR(('Consumption - Summary'!BX17/'Customer Counts'!BX17)/1000,0)</f>
        <v>4.0854261250497821</v>
      </c>
      <c r="BY17" s="6">
        <f>IFERROR(('Consumption - Summary'!BY17/'Customer Counts'!BY17)/1000,0)</f>
        <v>4.0194253758974856</v>
      </c>
      <c r="BZ17" s="6">
        <f>IFERROR(('Consumption - Summary'!BZ17/'Customer Counts'!BZ17)/1000,0)</f>
        <v>4.5601135311764729</v>
      </c>
      <c r="CA17" s="6">
        <f>IFERROR(('Consumption - Summary'!CA17/'Customer Counts'!CA17)/1000,0)</f>
        <v>3.4755320286640097</v>
      </c>
      <c r="CB17" s="6">
        <f>IFERROR(('Consumption - Summary'!CB17/'Customer Counts'!CB17)/1000,0)</f>
        <v>3.2766531713900098</v>
      </c>
      <c r="CC17" s="6">
        <f>IFERROR(('Consumption - Summary'!CC17/'Customer Counts'!CC17)/1000,0)</f>
        <v>3.2895453778677455</v>
      </c>
      <c r="CD17" s="6">
        <f>IFERROR(('Consumption - Summary'!CD17/'Customer Counts'!CD17)/1000,0)</f>
        <v>3.413797934731464</v>
      </c>
      <c r="CE17" s="6">
        <f>IFERROR(('Consumption - Summary'!CE17/'Customer Counts'!CE17)/1000,0)</f>
        <v>3.2623998594647348</v>
      </c>
      <c r="CF17" s="6">
        <f>IFERROR(('Consumption - Summary'!CF17/'Customer Counts'!CF17)/1000,0)</f>
        <v>2.7689844804318495</v>
      </c>
      <c r="CG17" s="6">
        <f>IFERROR(('Consumption - Summary'!CG17/'Customer Counts'!CG17)/1000,0)</f>
        <v>3.6287003324653915</v>
      </c>
      <c r="CH17" s="6">
        <f>IFERROR(('Consumption - Summary'!CH17/'Customer Counts'!CH17)/1000,0)</f>
        <v>2.6800925925925938</v>
      </c>
      <c r="CI17" s="6">
        <f>IFERROR(('Consumption - Summary'!CI17/'Customer Counts'!CI17)/1000,0)</f>
        <v>3.0420320589406589</v>
      </c>
      <c r="CJ17" s="6">
        <f>IFERROR(('Consumption - Summary'!CJ17/'Customer Counts'!CJ17)/1000,0)</f>
        <v>3.2996906760936819</v>
      </c>
    </row>
    <row r="18" spans="1:88" x14ac:dyDescent="0.25">
      <c r="A18" s="2" t="s">
        <v>10</v>
      </c>
      <c r="B18" t="s">
        <v>1</v>
      </c>
      <c r="D18" s="6">
        <f>IFERROR(('Consumption - Summary'!D18/'Customer Counts'!D18)/1000,0)</f>
        <v>20.305477944544698</v>
      </c>
      <c r="E18" s="6">
        <f>IFERROR(('Consumption - Summary'!E18/'Customer Counts'!E18)/1000,0)</f>
        <v>20.953488686000778</v>
      </c>
      <c r="F18" s="6">
        <f>IFERROR(('Consumption - Summary'!F18/'Customer Counts'!F18)/1000,0)</f>
        <v>22.666312202425974</v>
      </c>
      <c r="G18" s="6">
        <f>IFERROR(('Consumption - Summary'!G18/'Customer Counts'!G18)/1000,0)</f>
        <v>21.871781241586991</v>
      </c>
      <c r="H18" s="6">
        <f>IFERROR(('Consumption - Summary'!H18/'Customer Counts'!H18)/1000,0)</f>
        <v>21.642714137495904</v>
      </c>
      <c r="I18" s="6">
        <f>IFERROR(('Consumption - Summary'!I18/'Customer Counts'!I18)/1000,0)</f>
        <v>18.820637507317677</v>
      </c>
      <c r="J18" s="6">
        <f>IFERROR(('Consumption - Summary'!J18/'Customer Counts'!J18)/1000,0)</f>
        <v>15.839131443738465</v>
      </c>
      <c r="K18" s="6">
        <f>IFERROR(('Consumption - Summary'!K18/'Customer Counts'!K18)/1000,0)</f>
        <v>21.157869284001368</v>
      </c>
      <c r="L18" s="6">
        <f>IFERROR(('Consumption - Summary'!L18/'Customer Counts'!L18)/1000,0)</f>
        <v>21.096317678642428</v>
      </c>
      <c r="M18" s="6">
        <f>IFERROR(('Consumption - Summary'!M18/'Customer Counts'!M18)/1000,0)</f>
        <v>19.301466585127869</v>
      </c>
      <c r="N18" s="6">
        <f>IFERROR(('Consumption - Summary'!N18/'Customer Counts'!N18)/1000,0)</f>
        <v>18.430634607893641</v>
      </c>
      <c r="O18" s="6">
        <f>IFERROR(('Consumption - Summary'!O18/'Customer Counts'!O18)/1000,0)</f>
        <v>18.19821978166604</v>
      </c>
      <c r="P18" s="6">
        <f>IFERROR(('Consumption - Summary'!P18/'Customer Counts'!P18)/1000,0)</f>
        <v>18.580456832017425</v>
      </c>
      <c r="Q18" s="6">
        <f>IFERROR(('Consumption - Summary'!Q18/'Customer Counts'!Q18)/1000,0)</f>
        <v>18.522573623224094</v>
      </c>
      <c r="R18" s="6">
        <f>IFERROR(('Consumption - Summary'!R18/'Customer Counts'!R18)/1000,0)</f>
        <v>16.718142985492964</v>
      </c>
      <c r="S18" s="6">
        <f>IFERROR(('Consumption - Summary'!S18/'Customer Counts'!S18)/1000,0)</f>
        <v>16.042183699901408</v>
      </c>
      <c r="T18" s="6">
        <f>IFERROR(('Consumption - Summary'!T18/'Customer Counts'!T18)/1000,0)</f>
        <v>15.637925255659182</v>
      </c>
      <c r="U18" s="6">
        <f>IFERROR(('Consumption - Summary'!U18/'Customer Counts'!U18)/1000,0)</f>
        <v>15.824425342183801</v>
      </c>
      <c r="V18" s="6">
        <f>IFERROR(('Consumption - Summary'!V18/'Customer Counts'!V18)/1000,0)</f>
        <v>15.322889606617936</v>
      </c>
      <c r="W18" s="6">
        <f>IFERROR(('Consumption - Summary'!W18/'Customer Counts'!W18)/1000,0)</f>
        <v>14.581448856173612</v>
      </c>
      <c r="X18" s="6">
        <f>IFERROR(('Consumption - Summary'!X18/'Customer Counts'!X18)/1000,0)</f>
        <v>19.591830075434167</v>
      </c>
      <c r="Y18" s="6">
        <f>IFERROR(('Consumption - Summary'!Y18/'Customer Counts'!Y18)/1000,0)</f>
        <v>19.222047359972706</v>
      </c>
      <c r="Z18" s="6">
        <f>IFERROR(('Consumption - Summary'!Z18/'Customer Counts'!Z18)/1000,0)</f>
        <v>15.747075243075027</v>
      </c>
      <c r="AA18" s="6">
        <f>IFERROR(('Consumption - Summary'!AA18/'Customer Counts'!AA18)/1000,0)</f>
        <v>17.468648135546569</v>
      </c>
      <c r="AB18" s="6">
        <f>IFERROR(('Consumption - Summary'!AB18/'Customer Counts'!AB18)/1000,0)</f>
        <v>17.971105750967137</v>
      </c>
      <c r="AC18" s="6">
        <f>IFERROR(('Consumption - Summary'!AC18/'Customer Counts'!AC18)/1000,0)</f>
        <v>20.03449314449993</v>
      </c>
      <c r="AD18" s="6">
        <f>IFERROR(('Consumption - Summary'!AD18/'Customer Counts'!AD18)/1000,0)</f>
        <v>20.305610108234266</v>
      </c>
      <c r="AE18" s="6">
        <f>IFERROR(('Consumption - Summary'!AE18/'Customer Counts'!AE18)/1000,0)</f>
        <v>18.489740348711749</v>
      </c>
      <c r="AF18" s="6">
        <f>IFERROR(('Consumption - Summary'!AF18/'Customer Counts'!AF18)/1000,0)</f>
        <v>17.467629551756296</v>
      </c>
      <c r="AG18" s="6">
        <f>IFERROR(('Consumption - Summary'!AG18/'Customer Counts'!AG18)/1000,0)</f>
        <v>15.04976078277892</v>
      </c>
      <c r="AH18" s="6">
        <f>IFERROR(('Consumption - Summary'!AH18/'Customer Counts'!AH18)/1000,0)</f>
        <v>18.056675523263699</v>
      </c>
      <c r="AI18" s="6">
        <f>IFERROR(('Consumption - Summary'!AI18/'Customer Counts'!AI18)/1000,0)</f>
        <v>20.404380131019224</v>
      </c>
      <c r="AJ18" s="6">
        <f>IFERROR(('Consumption - Summary'!AJ18/'Customer Counts'!AJ18)/1000,0)</f>
        <v>17.120407060305848</v>
      </c>
      <c r="AK18" s="6">
        <f>IFERROR(('Consumption - Summary'!AK18/'Customer Counts'!AK18)/1000,0)</f>
        <v>16.206834905665904</v>
      </c>
      <c r="AL18" s="6">
        <f>IFERROR(('Consumption - Summary'!AL18/'Customer Counts'!AL18)/1000,0)</f>
        <v>16.349859604422985</v>
      </c>
      <c r="AM18" s="6">
        <f>IFERROR(('Consumption - Summary'!AM18/'Customer Counts'!AM18)/1000,0)</f>
        <v>17.956646913988642</v>
      </c>
      <c r="AN18" s="6">
        <f>IFERROR(('Consumption - Summary'!AN18/'Customer Counts'!AN18)/1000,0)</f>
        <v>17.856917679158265</v>
      </c>
      <c r="AO18" s="6">
        <f>IFERROR(('Consumption - Summary'!AO18/'Customer Counts'!AO18)/1000,0)</f>
        <v>17.78422296190849</v>
      </c>
      <c r="AP18" s="6">
        <f>IFERROR(('Consumption - Summary'!AP18/'Customer Counts'!AP18)/1000,0)</f>
        <v>17.906502843539112</v>
      </c>
      <c r="AQ18" s="6">
        <f>IFERROR(('Consumption - Summary'!AQ18/'Customer Counts'!AQ18)/1000,0)</f>
        <v>17.549391362588786</v>
      </c>
      <c r="AR18" s="6">
        <f>IFERROR(('Consumption - Summary'!AR18/'Customer Counts'!AR18)/1000,0)</f>
        <v>17.817752789167685</v>
      </c>
      <c r="AS18" s="6">
        <f>IFERROR(('Consumption - Summary'!AS18/'Customer Counts'!AS18)/1000,0)</f>
        <v>16.20516267732717</v>
      </c>
      <c r="AT18" s="6">
        <f>IFERROR(('Consumption - Summary'!AT18/'Customer Counts'!AT18)/1000,0)</f>
        <v>16.029385843312635</v>
      </c>
      <c r="AU18" s="6">
        <f>IFERROR(('Consumption - Summary'!AU18/'Customer Counts'!AU18)/1000,0)</f>
        <v>17.0747414553231</v>
      </c>
      <c r="AV18" s="6">
        <f>IFERROR(('Consumption - Summary'!AV18/'Customer Counts'!AV18)/1000,0)</f>
        <v>16.153400584113225</v>
      </c>
      <c r="AW18" s="6">
        <f>IFERROR(('Consumption - Summary'!AW18/'Customer Counts'!AW18)/1000,0)</f>
        <v>15.724745057495074</v>
      </c>
      <c r="AX18" s="6">
        <f>IFERROR(('Consumption - Summary'!AX18/'Customer Counts'!AX18)/1000,0)</f>
        <v>14.692803554585664</v>
      </c>
      <c r="AY18" s="6">
        <f>IFERROR(('Consumption - Summary'!AY18/'Customer Counts'!AY18)/1000,0)</f>
        <v>16.761447983660961</v>
      </c>
      <c r="AZ18" s="6">
        <f>IFERROR(('Consumption - Summary'!AZ18/'Customer Counts'!AZ18)/1000,0)</f>
        <v>16.157888517111406</v>
      </c>
      <c r="BA18" s="6">
        <f>IFERROR(('Consumption - Summary'!BA18/'Customer Counts'!BA18)/1000,0)</f>
        <v>17.201458173543074</v>
      </c>
      <c r="BB18" s="6">
        <f>IFERROR(('Consumption - Summary'!BB18/'Customer Counts'!BB18)/1000,0)</f>
        <v>16.079533542414104</v>
      </c>
      <c r="BC18" s="6">
        <f>IFERROR(('Consumption - Summary'!BC18/'Customer Counts'!BC18)/1000,0)</f>
        <v>15.239910530171018</v>
      </c>
      <c r="BD18" s="6">
        <f>IFERROR(('Consumption - Summary'!BD18/'Customer Counts'!BD18)/1000,0)</f>
        <v>15.914982133362228</v>
      </c>
      <c r="BE18" s="6">
        <f>IFERROR(('Consumption - Summary'!BE18/'Customer Counts'!BE18)/1000,0)</f>
        <v>15.093704201421364</v>
      </c>
      <c r="BF18" s="6">
        <f>IFERROR(('Consumption - Summary'!BF18/'Customer Counts'!BF18)/1000,0)</f>
        <v>14.905513714455065</v>
      </c>
      <c r="BG18" s="6">
        <f>IFERROR(('Consumption - Summary'!BG18/'Customer Counts'!BG18)/1000,0)</f>
        <v>15.240792913927789</v>
      </c>
      <c r="BH18" s="6">
        <f>IFERROR(('Consumption - Summary'!BH18/'Customer Counts'!BH18)/1000,0)</f>
        <v>14.156833795506497</v>
      </c>
      <c r="BI18" s="6">
        <f>IFERROR(('Consumption - Summary'!BI18/'Customer Counts'!BI18)/1000,0)</f>
        <v>16.06662105360423</v>
      </c>
      <c r="BJ18" s="6">
        <f>IFERROR(('Consumption - Summary'!BJ18/'Customer Counts'!BJ18)/1000,0)</f>
        <v>14.683268279831148</v>
      </c>
      <c r="BK18" s="6">
        <f>IFERROR(('Consumption - Summary'!BK18/'Customer Counts'!BK18)/1000,0)</f>
        <v>15.712429501883744</v>
      </c>
      <c r="BL18" s="6">
        <f>IFERROR(('Consumption - Summary'!BL18/'Customer Counts'!BL18)/1000,0)</f>
        <v>14.781492550695809</v>
      </c>
      <c r="BM18" s="6">
        <f>IFERROR(('Consumption - Summary'!BM18/'Customer Counts'!BM18)/1000,0)</f>
        <v>14.702494951131172</v>
      </c>
      <c r="BN18" s="6">
        <f>IFERROR(('Consumption - Summary'!BN18/'Customer Counts'!BN18)/1000,0)</f>
        <v>15.418958607317066</v>
      </c>
      <c r="BO18" s="6">
        <f>IFERROR(('Consumption - Summary'!BO18/'Customer Counts'!BO18)/1000,0)</f>
        <v>14.263682259379561</v>
      </c>
      <c r="BP18" s="6">
        <f>IFERROR(('Consumption - Summary'!BP18/'Customer Counts'!BP18)/1000,0)</f>
        <v>14.699968317736186</v>
      </c>
      <c r="BQ18" s="6">
        <f>IFERROR(('Consumption - Summary'!BQ18/'Customer Counts'!BQ18)/1000,0)</f>
        <v>14.858741980545796</v>
      </c>
      <c r="BR18" s="6">
        <f>IFERROR(('Consumption - Summary'!BR18/'Customer Counts'!BR18)/1000,0)</f>
        <v>16.061033510197692</v>
      </c>
      <c r="BS18" s="6">
        <f>IFERROR(('Consumption - Summary'!BS18/'Customer Counts'!BS18)/1000,0)</f>
        <v>19.580636082793156</v>
      </c>
      <c r="BT18" s="6">
        <f>IFERROR(('Consumption - Summary'!BT18/'Customer Counts'!BT18)/1000,0)</f>
        <v>16.014113154460986</v>
      </c>
      <c r="BU18" s="6">
        <f>IFERROR(('Consumption - Summary'!BU18/'Customer Counts'!BU18)/1000,0)</f>
        <v>16.746983149161878</v>
      </c>
      <c r="BV18" s="6">
        <f>IFERROR(('Consumption - Summary'!BV18/'Customer Counts'!BV18)/1000,0)</f>
        <v>15.016744355249903</v>
      </c>
      <c r="BW18" s="6">
        <f>IFERROR(('Consumption - Summary'!BW18/'Customer Counts'!BW18)/1000,0)</f>
        <v>16.008934457142352</v>
      </c>
      <c r="BX18" s="6">
        <f>IFERROR(('Consumption - Summary'!BX18/'Customer Counts'!BX18)/1000,0)</f>
        <v>15.761118261199424</v>
      </c>
      <c r="BY18" s="6">
        <f>IFERROR(('Consumption - Summary'!BY18/'Customer Counts'!BY18)/1000,0)</f>
        <v>15.174867516811842</v>
      </c>
      <c r="BZ18" s="6">
        <f>IFERROR(('Consumption - Summary'!BZ18/'Customer Counts'!BZ18)/1000,0)</f>
        <v>15.299423126409316</v>
      </c>
      <c r="CA18" s="6">
        <f>IFERROR(('Consumption - Summary'!CA18/'Customer Counts'!CA18)/1000,0)</f>
        <v>15.179538588742203</v>
      </c>
      <c r="CB18" s="6">
        <f>IFERROR(('Consumption - Summary'!CB18/'Customer Counts'!CB18)/1000,0)</f>
        <v>16.672594929093393</v>
      </c>
      <c r="CC18" s="6">
        <f>IFERROR(('Consumption - Summary'!CC18/'Customer Counts'!CC18)/1000,0)</f>
        <v>15.23447426869491</v>
      </c>
      <c r="CD18" s="6">
        <f>IFERROR(('Consumption - Summary'!CD18/'Customer Counts'!CD18)/1000,0)</f>
        <v>14.907319498672614</v>
      </c>
      <c r="CE18" s="6">
        <f>IFERROR(('Consumption - Summary'!CE18/'Customer Counts'!CE18)/1000,0)</f>
        <v>16.228182226832509</v>
      </c>
      <c r="CF18" s="6">
        <f>IFERROR(('Consumption - Summary'!CF18/'Customer Counts'!CF18)/1000,0)</f>
        <v>13.210846393724138</v>
      </c>
      <c r="CG18" s="6">
        <f>IFERROR(('Consumption - Summary'!CG18/'Customer Counts'!CG18)/1000,0)</f>
        <v>17.071417805493141</v>
      </c>
      <c r="CH18" s="6">
        <f>IFERROR(('Consumption - Summary'!CH18/'Customer Counts'!CH18)/1000,0)</f>
        <v>15.691185558238409</v>
      </c>
      <c r="CI18" s="6">
        <f>IFERROR(('Consumption - Summary'!CI18/'Customer Counts'!CI18)/1000,0)</f>
        <v>14.909704618055486</v>
      </c>
      <c r="CJ18" s="6">
        <f>IFERROR(('Consumption - Summary'!CJ18/'Customer Counts'!CJ18)/1000,0)</f>
        <v>13.852386380163098</v>
      </c>
    </row>
    <row r="19" spans="1:88" x14ac:dyDescent="0.25">
      <c r="A19" s="2" t="s">
        <v>10</v>
      </c>
      <c r="B19" t="s">
        <v>2</v>
      </c>
      <c r="D19" s="6">
        <f>IFERROR(('Consumption - Summary'!D19/'Customer Counts'!D19)/1000,0)</f>
        <v>46.027642527357919</v>
      </c>
      <c r="E19" s="6">
        <f>IFERROR(('Consumption - Summary'!E19/'Customer Counts'!E19)/1000,0)</f>
        <v>50.129049339801391</v>
      </c>
      <c r="F19" s="6">
        <f>IFERROR(('Consumption - Summary'!F19/'Customer Counts'!F19)/1000,0)</f>
        <v>46.421463848252657</v>
      </c>
      <c r="G19" s="6">
        <f>IFERROR(('Consumption - Summary'!G19/'Customer Counts'!G19)/1000,0)</f>
        <v>41.874004022240449</v>
      </c>
      <c r="H19" s="6">
        <f>IFERROR(('Consumption - Summary'!H19/'Customer Counts'!H19)/1000,0)</f>
        <v>40.832111081863637</v>
      </c>
      <c r="I19" s="6">
        <f>IFERROR(('Consumption - Summary'!I19/'Customer Counts'!I19)/1000,0)</f>
        <v>35.797332724517872</v>
      </c>
      <c r="J19" s="6">
        <f>IFERROR(('Consumption - Summary'!J19/'Customer Counts'!J19)/1000,0)</f>
        <v>30.196193910151951</v>
      </c>
      <c r="K19" s="6">
        <f>IFERROR(('Consumption - Summary'!K19/'Customer Counts'!K19)/1000,0)</f>
        <v>35.453590113719173</v>
      </c>
      <c r="L19" s="6">
        <f>IFERROR(('Consumption - Summary'!L19/'Customer Counts'!L19)/1000,0)</f>
        <v>36.785374140612923</v>
      </c>
      <c r="M19" s="6">
        <f>IFERROR(('Consumption - Summary'!M19/'Customer Counts'!M19)/1000,0)</f>
        <v>34.960224414451318</v>
      </c>
      <c r="N19" s="6">
        <f>IFERROR(('Consumption - Summary'!N19/'Customer Counts'!N19)/1000,0)</f>
        <v>38.330530249368977</v>
      </c>
      <c r="O19" s="6">
        <f>IFERROR(('Consumption - Summary'!O19/'Customer Counts'!O19)/1000,0)</f>
        <v>42.476835336835819</v>
      </c>
      <c r="P19" s="6">
        <f>IFERROR(('Consumption - Summary'!P19/'Customer Counts'!P19)/1000,0)</f>
        <v>50.611184523246934</v>
      </c>
      <c r="Q19" s="6">
        <f>IFERROR(('Consumption - Summary'!Q19/'Customer Counts'!Q19)/1000,0)</f>
        <v>52.313961059574005</v>
      </c>
      <c r="R19" s="6">
        <f>IFERROR(('Consumption - Summary'!R19/'Customer Counts'!R19)/1000,0)</f>
        <v>45.77039569077877</v>
      </c>
      <c r="S19" s="6">
        <f>IFERROR(('Consumption - Summary'!S19/'Customer Counts'!S19)/1000,0)</f>
        <v>49.534643155092979</v>
      </c>
      <c r="T19" s="6">
        <f>IFERROR(('Consumption - Summary'!T19/'Customer Counts'!T19)/1000,0)</f>
        <v>47.445014202571478</v>
      </c>
      <c r="U19" s="6">
        <f>IFERROR(('Consumption - Summary'!U19/'Customer Counts'!U19)/1000,0)</f>
        <v>47.01075528094205</v>
      </c>
      <c r="V19" s="6">
        <f>IFERROR(('Consumption - Summary'!V19/'Customer Counts'!V19)/1000,0)</f>
        <v>45.410858632437076</v>
      </c>
      <c r="W19" s="6">
        <f>IFERROR(('Consumption - Summary'!W19/'Customer Counts'!W19)/1000,0)</f>
        <v>41.430594231035123</v>
      </c>
      <c r="X19" s="6">
        <f>IFERROR(('Consumption - Summary'!X19/'Customer Counts'!X19)/1000,0)</f>
        <v>45.207483858713019</v>
      </c>
      <c r="Y19" s="6">
        <f>IFERROR(('Consumption - Summary'!Y19/'Customer Counts'!Y19)/1000,0)</f>
        <v>49.977110618683781</v>
      </c>
      <c r="Z19" s="6">
        <f>IFERROR(('Consumption - Summary'!Z19/'Customer Counts'!Z19)/1000,0)</f>
        <v>46.280705059156247</v>
      </c>
      <c r="AA19" s="6">
        <f>IFERROR(('Consumption - Summary'!AA19/'Customer Counts'!AA19)/1000,0)</f>
        <v>124.34296393848469</v>
      </c>
      <c r="AB19" s="6">
        <f>IFERROR(('Consumption - Summary'!AB19/'Customer Counts'!AB19)/1000,0)</f>
        <v>81.721795716078219</v>
      </c>
      <c r="AC19" s="6">
        <f>IFERROR(('Consumption - Summary'!AC19/'Customer Counts'!AC19)/1000,0)</f>
        <v>57.142001981514277</v>
      </c>
      <c r="AD19" s="6">
        <f>IFERROR(('Consumption - Summary'!AD19/'Customer Counts'!AD19)/1000,0)</f>
        <v>50.468140890389833</v>
      </c>
      <c r="AE19" s="6">
        <f>IFERROR(('Consumption - Summary'!AE19/'Customer Counts'!AE19)/1000,0)</f>
        <v>44.699325334090595</v>
      </c>
      <c r="AF19" s="6">
        <f>IFERROR(('Consumption - Summary'!AF19/'Customer Counts'!AF19)/1000,0)</f>
        <v>46.010222751241493</v>
      </c>
      <c r="AG19" s="6">
        <f>IFERROR(('Consumption - Summary'!AG19/'Customer Counts'!AG19)/1000,0)</f>
        <v>42.071257313253909</v>
      </c>
      <c r="AH19" s="6">
        <f>IFERROR(('Consumption - Summary'!AH19/'Customer Counts'!AH19)/1000,0)</f>
        <v>41.773257016491087</v>
      </c>
      <c r="AI19" s="6">
        <f>IFERROR(('Consumption - Summary'!AI19/'Customer Counts'!AI19)/1000,0)</f>
        <v>47.684350825594734</v>
      </c>
      <c r="AJ19" s="6">
        <f>IFERROR(('Consumption - Summary'!AJ19/'Customer Counts'!AJ19)/1000,0)</f>
        <v>44.211257594126877</v>
      </c>
      <c r="AK19" s="6">
        <f>IFERROR(('Consumption - Summary'!AK19/'Customer Counts'!AK19)/1000,0)</f>
        <v>42.518060375451221</v>
      </c>
      <c r="AL19" s="6">
        <f>IFERROR(('Consumption - Summary'!AL19/'Customer Counts'!AL19)/1000,0)</f>
        <v>41.517326172723564</v>
      </c>
      <c r="AM19" s="6">
        <f>IFERROR(('Consumption - Summary'!AM19/'Customer Counts'!AM19)/1000,0)</f>
        <v>48.046553180485652</v>
      </c>
      <c r="AN19" s="6">
        <f>IFERROR(('Consumption - Summary'!AN19/'Customer Counts'!AN19)/1000,0)</f>
        <v>53.289207876119796</v>
      </c>
      <c r="AO19" s="6">
        <f>IFERROR(('Consumption - Summary'!AO19/'Customer Counts'!AO19)/1000,0)</f>
        <v>52.291119227615241</v>
      </c>
      <c r="AP19" s="6">
        <f>IFERROR(('Consumption - Summary'!AP19/'Customer Counts'!AP19)/1000,0)</f>
        <v>50.121194445514483</v>
      </c>
      <c r="AQ19" s="6">
        <f>IFERROR(('Consumption - Summary'!AQ19/'Customer Counts'!AQ19)/1000,0)</f>
        <v>44.152877964453062</v>
      </c>
      <c r="AR19" s="6">
        <f>IFERROR(('Consumption - Summary'!AR19/'Customer Counts'!AR19)/1000,0)</f>
        <v>41.071082057434722</v>
      </c>
      <c r="AS19" s="6">
        <f>IFERROR(('Consumption - Summary'!AS19/'Customer Counts'!AS19)/1000,0)</f>
        <v>39.927576187204146</v>
      </c>
      <c r="AT19" s="6">
        <f>IFERROR(('Consumption - Summary'!AT19/'Customer Counts'!AT19)/1000,0)</f>
        <v>38.931679024870306</v>
      </c>
      <c r="AU19" s="6">
        <f>IFERROR(('Consumption - Summary'!AU19/'Customer Counts'!AU19)/1000,0)</f>
        <v>32.788130471270328</v>
      </c>
      <c r="AV19" s="6">
        <f>IFERROR(('Consumption - Summary'!AV19/'Customer Counts'!AV19)/1000,0)</f>
        <v>30.837368510463392</v>
      </c>
      <c r="AW19" s="6">
        <f>IFERROR(('Consumption - Summary'!AW19/'Customer Counts'!AW19)/1000,0)</f>
        <v>36.618136829572187</v>
      </c>
      <c r="AX19" s="6">
        <f>IFERROR(('Consumption - Summary'!AX19/'Customer Counts'!AX19)/1000,0)</f>
        <v>35.945938143826858</v>
      </c>
      <c r="AY19" s="6">
        <f>IFERROR(('Consumption - Summary'!AY19/'Customer Counts'!AY19)/1000,0)</f>
        <v>45.285141944973567</v>
      </c>
      <c r="AZ19" s="6">
        <f>IFERROR(('Consumption - Summary'!AZ19/'Customer Counts'!AZ19)/1000,0)</f>
        <v>52.143512788862189</v>
      </c>
      <c r="BA19" s="6">
        <f>IFERROR(('Consumption - Summary'!BA19/'Customer Counts'!BA19)/1000,0)</f>
        <v>56.897093477155714</v>
      </c>
      <c r="BB19" s="6">
        <f>IFERROR(('Consumption - Summary'!BB19/'Customer Counts'!BB19)/1000,0)</f>
        <v>53.744017515052008</v>
      </c>
      <c r="BC19" s="6">
        <f>IFERROR(('Consumption - Summary'!BC19/'Customer Counts'!BC19)/1000,0)</f>
        <v>48.805189878818929</v>
      </c>
      <c r="BD19" s="6">
        <f>IFERROR(('Consumption - Summary'!BD19/'Customer Counts'!BD19)/1000,0)</f>
        <v>43.375677872655871</v>
      </c>
      <c r="BE19" s="6">
        <f>IFERROR(('Consumption - Summary'!BE19/'Customer Counts'!BE19)/1000,0)</f>
        <v>35.11833976010481</v>
      </c>
      <c r="BF19" s="6">
        <f>IFERROR(('Consumption - Summary'!BF19/'Customer Counts'!BF19)/1000,0)</f>
        <v>31.481846440018554</v>
      </c>
      <c r="BG19" s="6">
        <f>IFERROR(('Consumption - Summary'!BG19/'Customer Counts'!BG19)/1000,0)</f>
        <v>28.120441419214576</v>
      </c>
      <c r="BH19" s="6">
        <f>IFERROR(('Consumption - Summary'!BH19/'Customer Counts'!BH19)/1000,0)</f>
        <v>24.725154563614968</v>
      </c>
      <c r="BI19" s="6">
        <f>IFERROR(('Consumption - Summary'!BI19/'Customer Counts'!BI19)/1000,0)</f>
        <v>28.747882326007314</v>
      </c>
      <c r="BJ19" s="6">
        <f>IFERROR(('Consumption - Summary'!BJ19/'Customer Counts'!BJ19)/1000,0)</f>
        <v>28.651739059608513</v>
      </c>
      <c r="BK19" s="6">
        <f>IFERROR(('Consumption - Summary'!BK19/'Customer Counts'!BK19)/1000,0)</f>
        <v>43.87365618991722</v>
      </c>
      <c r="BL19" s="6">
        <f>IFERROR(('Consumption - Summary'!BL19/'Customer Counts'!BL19)/1000,0)</f>
        <v>45.934380459628606</v>
      </c>
      <c r="BM19" s="6">
        <f>IFERROR(('Consumption - Summary'!BM19/'Customer Counts'!BM19)/1000,0)</f>
        <v>48.676427269461882</v>
      </c>
      <c r="BN19" s="6">
        <f>IFERROR(('Consumption - Summary'!BN19/'Customer Counts'!BN19)/1000,0)</f>
        <v>48.367110128210129</v>
      </c>
      <c r="BO19" s="6">
        <f>IFERROR(('Consumption - Summary'!BO19/'Customer Counts'!BO19)/1000,0)</f>
        <v>45.504558867970339</v>
      </c>
      <c r="BP19" s="6">
        <f>IFERROR(('Consumption - Summary'!BP19/'Customer Counts'!BP19)/1000,0)</f>
        <v>32.334350290560273</v>
      </c>
      <c r="BQ19" s="6">
        <f>IFERROR(('Consumption - Summary'!BQ19/'Customer Counts'!BQ19)/1000,0)</f>
        <v>27.791886063023743</v>
      </c>
      <c r="BR19" s="6">
        <f>IFERROR(('Consumption - Summary'!BR19/'Customer Counts'!BR19)/1000,0)</f>
        <v>25.975407500981877</v>
      </c>
      <c r="BS19" s="6">
        <f>IFERROR(('Consumption - Summary'!BS19/'Customer Counts'!BS19)/1000,0)</f>
        <v>44.908824822284565</v>
      </c>
      <c r="BT19" s="6">
        <f>IFERROR(('Consumption - Summary'!BT19/'Customer Counts'!BT19)/1000,0)</f>
        <v>49.303494206973532</v>
      </c>
      <c r="BU19" s="6">
        <f>IFERROR(('Consumption - Summary'!BU19/'Customer Counts'!BU19)/1000,0)</f>
        <v>27.245350699197925</v>
      </c>
      <c r="BV19" s="6">
        <f>IFERROR(('Consumption - Summary'!BV19/'Customer Counts'!BV19)/1000,0)</f>
        <v>27.055855323192144</v>
      </c>
      <c r="BW19" s="6">
        <f>IFERROR(('Consumption - Summary'!BW19/'Customer Counts'!BW19)/1000,0)</f>
        <v>36.682779040233399</v>
      </c>
      <c r="BX19" s="6">
        <f>IFERROR(('Consumption - Summary'!BX19/'Customer Counts'!BX19)/1000,0)</f>
        <v>58.761448326147921</v>
      </c>
      <c r="BY19" s="6">
        <f>IFERROR(('Consumption - Summary'!BY19/'Customer Counts'!BY19)/1000,0)</f>
        <v>62.983866892385642</v>
      </c>
      <c r="BZ19" s="6">
        <f>IFERROR(('Consumption - Summary'!BZ19/'Customer Counts'!BZ19)/1000,0)</f>
        <v>46.557359935621527</v>
      </c>
      <c r="CA19" s="6">
        <f>IFERROR(('Consumption - Summary'!CA19/'Customer Counts'!CA19)/1000,0)</f>
        <v>39.123589266629885</v>
      </c>
      <c r="CB19" s="6">
        <f>IFERROR(('Consumption - Summary'!CB19/'Customer Counts'!CB19)/1000,0)</f>
        <v>36.980725269316665</v>
      </c>
      <c r="CC19" s="6">
        <f>IFERROR(('Consumption - Summary'!CC19/'Customer Counts'!CC19)/1000,0)</f>
        <v>24.179743266633128</v>
      </c>
      <c r="CD19" s="6">
        <f>IFERROR(('Consumption - Summary'!CD19/'Customer Counts'!CD19)/1000,0)</f>
        <v>21.924275773562513</v>
      </c>
      <c r="CE19" s="6">
        <f>IFERROR(('Consumption - Summary'!CE19/'Customer Counts'!CE19)/1000,0)</f>
        <v>30.139642071888169</v>
      </c>
      <c r="CF19" s="6">
        <f>IFERROR(('Consumption - Summary'!CF19/'Customer Counts'!CF19)/1000,0)</f>
        <v>22.810770011405861</v>
      </c>
      <c r="CG19" s="6">
        <f>IFERROR(('Consumption - Summary'!CG19/'Customer Counts'!CG19)/1000,0)</f>
        <v>25.937557159609632</v>
      </c>
      <c r="CH19" s="6">
        <f>IFERROR(('Consumption - Summary'!CH19/'Customer Counts'!CH19)/1000,0)</f>
        <v>26.042774655032463</v>
      </c>
      <c r="CI19" s="6">
        <f>IFERROR(('Consumption - Summary'!CI19/'Customer Counts'!CI19)/1000,0)</f>
        <v>33.941658912352871</v>
      </c>
      <c r="CJ19" s="6">
        <f>IFERROR(('Consumption - Summary'!CJ19/'Customer Counts'!CJ19)/1000,0)</f>
        <v>40.453438498330442</v>
      </c>
    </row>
    <row r="20" spans="1:88" x14ac:dyDescent="0.25">
      <c r="A20" s="2" t="s">
        <v>10</v>
      </c>
      <c r="B20" t="s">
        <v>3</v>
      </c>
      <c r="D20" s="6">
        <f>IFERROR(('Consumption - Summary'!D20/'Customer Counts'!D20)/1000,0)</f>
        <v>79.911216516284568</v>
      </c>
      <c r="E20" s="6">
        <f>IFERROR(('Consumption - Summary'!E20/'Customer Counts'!E20)/1000,0)</f>
        <v>81.647483628391925</v>
      </c>
      <c r="F20" s="6">
        <f>IFERROR(('Consumption - Summary'!F20/'Customer Counts'!F20)/1000,0)</f>
        <v>80.28594817789444</v>
      </c>
      <c r="G20" s="6">
        <f>IFERROR(('Consumption - Summary'!G20/'Customer Counts'!G20)/1000,0)</f>
        <v>71.872976757075676</v>
      </c>
      <c r="H20" s="6">
        <f>IFERROR(('Consumption - Summary'!H20/'Customer Counts'!H20)/1000,0)</f>
        <v>72.428153508132397</v>
      </c>
      <c r="I20" s="6">
        <f>IFERROR(('Consumption - Summary'!I20/'Customer Counts'!I20)/1000,0)</f>
        <v>71.682726143079776</v>
      </c>
      <c r="J20" s="6">
        <f>IFERROR(('Consumption - Summary'!J20/'Customer Counts'!J20)/1000,0)</f>
        <v>74.628923083015337</v>
      </c>
      <c r="K20" s="6">
        <f>IFERROR(('Consumption - Summary'!K20/'Customer Counts'!K20)/1000,0)</f>
        <v>89.475744042480216</v>
      </c>
      <c r="L20" s="6">
        <f>IFERROR(('Consumption - Summary'!L20/'Customer Counts'!L20)/1000,0)</f>
        <v>74.675176162452644</v>
      </c>
      <c r="M20" s="6">
        <f>IFERROR(('Consumption - Summary'!M20/'Customer Counts'!M20)/1000,0)</f>
        <v>72.19251044586332</v>
      </c>
      <c r="N20" s="6">
        <f>IFERROR(('Consumption - Summary'!N20/'Customer Counts'!N20)/1000,0)</f>
        <v>70.480073944107417</v>
      </c>
      <c r="O20" s="6">
        <f>IFERROR(('Consumption - Summary'!O20/'Customer Counts'!O20)/1000,0)</f>
        <v>78.589851819318753</v>
      </c>
      <c r="P20" s="6">
        <f>IFERROR(('Consumption - Summary'!P20/'Customer Counts'!P20)/1000,0)</f>
        <v>79.545463195605137</v>
      </c>
      <c r="Q20" s="6">
        <f>IFERROR(('Consumption - Summary'!Q20/'Customer Counts'!Q20)/1000,0)</f>
        <v>83.126279045042381</v>
      </c>
      <c r="R20" s="6">
        <f>IFERROR(('Consumption - Summary'!R20/'Customer Counts'!R20)/1000,0)</f>
        <v>80.727678930563854</v>
      </c>
      <c r="S20" s="6">
        <f>IFERROR(('Consumption - Summary'!S20/'Customer Counts'!S20)/1000,0)</f>
        <v>60.934158318429219</v>
      </c>
      <c r="T20" s="6">
        <f>IFERROR(('Consumption - Summary'!T20/'Customer Counts'!T20)/1000,0)</f>
        <v>53.672666363983403</v>
      </c>
      <c r="U20" s="6">
        <f>IFERROR(('Consumption - Summary'!U20/'Customer Counts'!U20)/1000,0)</f>
        <v>50.525388765562255</v>
      </c>
      <c r="V20" s="6">
        <f>IFERROR(('Consumption - Summary'!V20/'Customer Counts'!V20)/1000,0)</f>
        <v>50.066340161241087</v>
      </c>
      <c r="W20" s="6">
        <f>IFERROR(('Consumption - Summary'!W20/'Customer Counts'!W20)/1000,0)</f>
        <v>51.046640624181975</v>
      </c>
      <c r="X20" s="6">
        <f>IFERROR(('Consumption - Summary'!X20/'Customer Counts'!X20)/1000,0)</f>
        <v>53.612926215306686</v>
      </c>
      <c r="Y20" s="6">
        <f>IFERROR(('Consumption - Summary'!Y20/'Customer Counts'!Y20)/1000,0)</f>
        <v>63.254437942834606</v>
      </c>
      <c r="Z20" s="6">
        <f>IFERROR(('Consumption - Summary'!Z20/'Customer Counts'!Z20)/1000,0)</f>
        <v>60.627584265148492</v>
      </c>
      <c r="AA20" s="6">
        <f>IFERROR(('Consumption - Summary'!AA20/'Customer Counts'!AA20)/1000,0)</f>
        <v>65.420371702465573</v>
      </c>
      <c r="AB20" s="6">
        <f>IFERROR(('Consumption - Summary'!AB20/'Customer Counts'!AB20)/1000,0)</f>
        <v>79.093611908555118</v>
      </c>
      <c r="AC20" s="6">
        <f>IFERROR(('Consumption - Summary'!AC20/'Customer Counts'!AC20)/1000,0)</f>
        <v>78.235820192034765</v>
      </c>
      <c r="AD20" s="6">
        <f>IFERROR(('Consumption - Summary'!AD20/'Customer Counts'!AD20)/1000,0)</f>
        <v>66.046806302909914</v>
      </c>
      <c r="AE20" s="6">
        <f>IFERROR(('Consumption - Summary'!AE20/'Customer Counts'!AE20)/1000,0)</f>
        <v>52.086703820929259</v>
      </c>
      <c r="AF20" s="6">
        <f>IFERROR(('Consumption - Summary'!AF20/'Customer Counts'!AF20)/1000,0)</f>
        <v>57.492564786111167</v>
      </c>
      <c r="AG20" s="6">
        <f>IFERROR(('Consumption - Summary'!AG20/'Customer Counts'!AG20)/1000,0)</f>
        <v>53.115314253512295</v>
      </c>
      <c r="AH20" s="6">
        <f>IFERROR(('Consumption - Summary'!AH20/'Customer Counts'!AH20)/1000,0)</f>
        <v>47.220661777904041</v>
      </c>
      <c r="AI20" s="6">
        <f>IFERROR(('Consumption - Summary'!AI20/'Customer Counts'!AI20)/1000,0)</f>
        <v>53.19218982212498</v>
      </c>
      <c r="AJ20" s="6">
        <f>IFERROR(('Consumption - Summary'!AJ20/'Customer Counts'!AJ20)/1000,0)</f>
        <v>52.642762406726632</v>
      </c>
      <c r="AK20" s="6">
        <f>IFERROR(('Consumption - Summary'!AK20/'Customer Counts'!AK20)/1000,0)</f>
        <v>55.90895576259782</v>
      </c>
      <c r="AL20" s="6">
        <f>IFERROR(('Consumption - Summary'!AL20/'Customer Counts'!AL20)/1000,0)</f>
        <v>58.719398174070093</v>
      </c>
      <c r="AM20" s="6">
        <f>IFERROR(('Consumption - Summary'!AM20/'Customer Counts'!AM20)/1000,0)</f>
        <v>64.901406584192145</v>
      </c>
      <c r="AN20" s="6">
        <f>IFERROR(('Consumption - Summary'!AN20/'Customer Counts'!AN20)/1000,0)</f>
        <v>70.11562123388407</v>
      </c>
      <c r="AO20" s="6">
        <f>IFERROR(('Consumption - Summary'!AO20/'Customer Counts'!AO20)/1000,0)</f>
        <v>73.917990522067626</v>
      </c>
      <c r="AP20" s="6">
        <f>IFERROR(('Consumption - Summary'!AP20/'Customer Counts'!AP20)/1000,0)</f>
        <v>71.688646061153065</v>
      </c>
      <c r="AQ20" s="6">
        <f>IFERROR(('Consumption - Summary'!AQ20/'Customer Counts'!AQ20)/1000,0)</f>
        <v>65.521540065347878</v>
      </c>
      <c r="AR20" s="6">
        <f>IFERROR(('Consumption - Summary'!AR20/'Customer Counts'!AR20)/1000,0)</f>
        <v>64.73543067675871</v>
      </c>
      <c r="AS20" s="6">
        <f>IFERROR(('Consumption - Summary'!AS20/'Customer Counts'!AS20)/1000,0)</f>
        <v>57.989498500731315</v>
      </c>
      <c r="AT20" s="6">
        <f>IFERROR(('Consumption - Summary'!AT20/'Customer Counts'!AT20)/1000,0)</f>
        <v>57.359184204224213</v>
      </c>
      <c r="AU20" s="6">
        <f>IFERROR(('Consumption - Summary'!AU20/'Customer Counts'!AU20)/1000,0)</f>
        <v>57.926201044450544</v>
      </c>
      <c r="AV20" s="6">
        <f>IFERROR(('Consumption - Summary'!AV20/'Customer Counts'!AV20)/1000,0)</f>
        <v>57.129221446313707</v>
      </c>
      <c r="AW20" s="6">
        <f>IFERROR(('Consumption - Summary'!AW20/'Customer Counts'!AW20)/1000,0)</f>
        <v>66.138634720729186</v>
      </c>
      <c r="AX20" s="6">
        <f>IFERROR(('Consumption - Summary'!AX20/'Customer Counts'!AX20)/1000,0)</f>
        <v>62.218225869767096</v>
      </c>
      <c r="AY20" s="6">
        <f>IFERROR(('Consumption - Summary'!AY20/'Customer Counts'!AY20)/1000,0)</f>
        <v>92.175953632742818</v>
      </c>
      <c r="AZ20" s="6">
        <f>IFERROR(('Consumption - Summary'!AZ20/'Customer Counts'!AZ20)/1000,0)</f>
        <v>78.743956906839912</v>
      </c>
      <c r="BA20" s="6">
        <f>IFERROR(('Consumption - Summary'!BA20/'Customer Counts'!BA20)/1000,0)</f>
        <v>74.709031871488236</v>
      </c>
      <c r="BB20" s="6">
        <f>IFERROR(('Consumption - Summary'!BB20/'Customer Counts'!BB20)/1000,0)</f>
        <v>83.787247333187125</v>
      </c>
      <c r="BC20" s="6">
        <f>IFERROR(('Consumption - Summary'!BC20/'Customer Counts'!BC20)/1000,0)</f>
        <v>81.621414609597124</v>
      </c>
      <c r="BD20" s="6">
        <f>IFERROR(('Consumption - Summary'!BD20/'Customer Counts'!BD20)/1000,0)</f>
        <v>82.1040642467525</v>
      </c>
      <c r="BE20" s="6">
        <f>IFERROR(('Consumption - Summary'!BE20/'Customer Counts'!BE20)/1000,0)</f>
        <v>70.267589044823623</v>
      </c>
      <c r="BF20" s="6">
        <f>IFERROR(('Consumption - Summary'!BF20/'Customer Counts'!BF20)/1000,0)</f>
        <v>70.241450894538048</v>
      </c>
      <c r="BG20" s="6">
        <f>IFERROR(('Consumption - Summary'!BG20/'Customer Counts'!BG20)/1000,0)</f>
        <v>70.976146929146466</v>
      </c>
      <c r="BH20" s="6">
        <f>IFERROR(('Consumption - Summary'!BH20/'Customer Counts'!BH20)/1000,0)</f>
        <v>62.967471419583042</v>
      </c>
      <c r="BI20" s="6">
        <f>IFERROR(('Consumption - Summary'!BI20/'Customer Counts'!BI20)/1000,0)</f>
        <v>71.514296099187661</v>
      </c>
      <c r="BJ20" s="6">
        <f>IFERROR(('Consumption - Summary'!BJ20/'Customer Counts'!BJ20)/1000,0)</f>
        <v>74.919365824333539</v>
      </c>
      <c r="BK20" s="6">
        <f>IFERROR(('Consumption - Summary'!BK20/'Customer Counts'!BK20)/1000,0)</f>
        <v>85.50565612911079</v>
      </c>
      <c r="BL20" s="6">
        <f>IFERROR(('Consumption - Summary'!BL20/'Customer Counts'!BL20)/1000,0)</f>
        <v>86.967975539574709</v>
      </c>
      <c r="BM20" s="6">
        <f>IFERROR(('Consumption - Summary'!BM20/'Customer Counts'!BM20)/1000,0)</f>
        <v>85.862287390994354</v>
      </c>
      <c r="BN20" s="6">
        <f>IFERROR(('Consumption - Summary'!BN20/'Customer Counts'!BN20)/1000,0)</f>
        <v>94.039430936846387</v>
      </c>
      <c r="BO20" s="6">
        <f>IFERROR(('Consumption - Summary'!BO20/'Customer Counts'!BO20)/1000,0)</f>
        <v>87.876459902985658</v>
      </c>
      <c r="BP20" s="6">
        <f>IFERROR(('Consumption - Summary'!BP20/'Customer Counts'!BP20)/1000,0)</f>
        <v>81.640195405320341</v>
      </c>
      <c r="BQ20" s="6">
        <f>IFERROR(('Consumption - Summary'!BQ20/'Customer Counts'!BQ20)/1000,0)</f>
        <v>71.024705402259144</v>
      </c>
      <c r="BR20" s="6">
        <f>IFERROR(('Consumption - Summary'!BR20/'Customer Counts'!BR20)/1000,0)</f>
        <v>67.090077362902278</v>
      </c>
      <c r="BS20" s="6">
        <f>IFERROR(('Consumption - Summary'!BS20/'Customer Counts'!BS20)/1000,0)</f>
        <v>71.024037022934394</v>
      </c>
      <c r="BT20" s="6">
        <f>IFERROR(('Consumption - Summary'!BT20/'Customer Counts'!BT20)/1000,0)</f>
        <v>62.700718696118336</v>
      </c>
      <c r="BU20" s="6">
        <f>IFERROR(('Consumption - Summary'!BU20/'Customer Counts'!BU20)/1000,0)</f>
        <v>71.888873543866907</v>
      </c>
      <c r="BV20" s="6">
        <f>IFERROR(('Consumption - Summary'!BV20/'Customer Counts'!BV20)/1000,0)</f>
        <v>68.905258082134239</v>
      </c>
      <c r="BW20" s="6">
        <f>IFERROR(('Consumption - Summary'!BW20/'Customer Counts'!BW20)/1000,0)</f>
        <v>74.768985856746653</v>
      </c>
      <c r="BX20" s="6">
        <f>IFERROR(('Consumption - Summary'!BX20/'Customer Counts'!BX20)/1000,0)</f>
        <v>76.024901105768265</v>
      </c>
      <c r="BY20" s="6">
        <f>IFERROR(('Consumption - Summary'!BY20/'Customer Counts'!BY20)/1000,0)</f>
        <v>76.052547987706518</v>
      </c>
      <c r="BZ20" s="6">
        <f>IFERROR(('Consumption - Summary'!BZ20/'Customer Counts'!BZ20)/1000,0)</f>
        <v>79.56696329996295</v>
      </c>
      <c r="CA20" s="6">
        <f>IFERROR(('Consumption - Summary'!CA20/'Customer Counts'!CA20)/1000,0)</f>
        <v>75.259059094505105</v>
      </c>
      <c r="CB20" s="6">
        <f>IFERROR(('Consumption - Summary'!CB20/'Customer Counts'!CB20)/1000,0)</f>
        <v>68.678547603056757</v>
      </c>
      <c r="CC20" s="6">
        <f>IFERROR(('Consumption - Summary'!CC20/'Customer Counts'!CC20)/1000,0)</f>
        <v>63.07310899625439</v>
      </c>
      <c r="CD20" s="6">
        <f>IFERROR(('Consumption - Summary'!CD20/'Customer Counts'!CD20)/1000,0)</f>
        <v>64.193059677525042</v>
      </c>
      <c r="CE20" s="6">
        <f>IFERROR(('Consumption - Summary'!CE20/'Customer Counts'!CE20)/1000,0)</f>
        <v>65.636988261663475</v>
      </c>
      <c r="CF20" s="6">
        <f>IFERROR(('Consumption - Summary'!CF20/'Customer Counts'!CF20)/1000,0)</f>
        <v>60.148462101782627</v>
      </c>
      <c r="CG20" s="6">
        <f>IFERROR(('Consumption - Summary'!CG20/'Customer Counts'!CG20)/1000,0)</f>
        <v>72.6605961126034</v>
      </c>
      <c r="CH20" s="6">
        <f>IFERROR(('Consumption - Summary'!CH20/'Customer Counts'!CH20)/1000,0)</f>
        <v>68.656695901711387</v>
      </c>
      <c r="CI20" s="6">
        <f>IFERROR(('Consumption - Summary'!CI20/'Customer Counts'!CI20)/1000,0)</f>
        <v>72.050490222802566</v>
      </c>
      <c r="CJ20" s="6">
        <f>IFERROR(('Consumption - Summary'!CJ20/'Customer Counts'!CJ20)/1000,0)</f>
        <v>77.087857546031444</v>
      </c>
    </row>
    <row r="21" spans="1:88" x14ac:dyDescent="0.25">
      <c r="A21" s="2" t="s">
        <v>10</v>
      </c>
      <c r="B21" t="s">
        <v>4</v>
      </c>
      <c r="D21" s="6">
        <f>IFERROR(('Consumption - Summary'!D21/'Customer Counts'!D21)/1000,0)</f>
        <v>100.37211275314726</v>
      </c>
      <c r="E21" s="6">
        <f>IFERROR(('Consumption - Summary'!E21/'Customer Counts'!E21)/1000,0)</f>
        <v>100.72758620689656</v>
      </c>
      <c r="F21" s="6">
        <f>IFERROR(('Consumption - Summary'!F21/'Customer Counts'!F21)/1000,0)</f>
        <v>97.571499196638243</v>
      </c>
      <c r="G21" s="6">
        <f>IFERROR(('Consumption - Summary'!G21/'Customer Counts'!G21)/1000,0)</f>
        <v>92.519168564719166</v>
      </c>
      <c r="H21" s="6">
        <f>IFERROR(('Consumption - Summary'!H21/'Customer Counts'!H21)/1000,0)</f>
        <v>95.254542966611965</v>
      </c>
      <c r="I21" s="6">
        <f>IFERROR(('Consumption - Summary'!I21/'Customer Counts'!I21)/1000,0)</f>
        <v>94.741921679852709</v>
      </c>
      <c r="J21" s="6">
        <f>IFERROR(('Consumption - Summary'!J21/'Customer Counts'!J21)/1000,0)</f>
        <v>89.871539097699682</v>
      </c>
      <c r="K21" s="6">
        <f>IFERROR(('Consumption - Summary'!K21/'Customer Counts'!K21)/1000,0)</f>
        <v>117.8656407002801</v>
      </c>
      <c r="L21" s="6">
        <f>IFERROR(('Consumption - Summary'!L21/'Customer Counts'!L21)/1000,0)</f>
        <v>109.06662010582012</v>
      </c>
      <c r="M21" s="6">
        <f>IFERROR(('Consumption - Summary'!M21/'Customer Counts'!M21)/1000,0)</f>
        <v>110.55361375465193</v>
      </c>
      <c r="N21" s="6">
        <f>IFERROR(('Consumption - Summary'!N21/'Customer Counts'!N21)/1000,0)</f>
        <v>122.62850629643364</v>
      </c>
      <c r="O21" s="6">
        <f>IFERROR(('Consumption - Summary'!O21/'Customer Counts'!O21)/1000,0)</f>
        <v>124.13586936690385</v>
      </c>
      <c r="P21" s="6">
        <f>IFERROR(('Consumption - Summary'!P21/'Customer Counts'!P21)/1000,0)</f>
        <v>117.92857142857142</v>
      </c>
      <c r="Q21" s="6">
        <f>IFERROR(('Consumption - Summary'!Q21/'Customer Counts'!Q21)/1000,0)</f>
        <v>113.73916305916306</v>
      </c>
      <c r="R21" s="6">
        <f>IFERROR(('Consumption - Summary'!R21/'Customer Counts'!R21)/1000,0)</f>
        <v>111.94813852813853</v>
      </c>
      <c r="S21" s="6">
        <f>IFERROR(('Consumption - Summary'!S21/'Customer Counts'!S21)/1000,0)</f>
        <v>100.29381379074928</v>
      </c>
      <c r="T21" s="6">
        <f>IFERROR(('Consumption - Summary'!T21/'Customer Counts'!T21)/1000,0)</f>
        <v>115.91733550440001</v>
      </c>
      <c r="U21" s="6">
        <f>IFERROR(('Consumption - Summary'!U21/'Customer Counts'!U21)/1000,0)</f>
        <v>122.37119197469198</v>
      </c>
      <c r="V21" s="6">
        <f>IFERROR(('Consumption - Summary'!V21/'Customer Counts'!V21)/1000,0)</f>
        <v>124.20024817136886</v>
      </c>
      <c r="W21" s="6">
        <f>IFERROR(('Consumption - Summary'!W21/'Customer Counts'!W21)/1000,0)</f>
        <v>117.0369531428486</v>
      </c>
      <c r="X21" s="6">
        <f>IFERROR(('Consumption - Summary'!X21/'Customer Counts'!X21)/1000,0)</f>
        <v>117.1873357228196</v>
      </c>
      <c r="Y21" s="6">
        <f>IFERROR(('Consumption - Summary'!Y21/'Customer Counts'!Y21)/1000,0)</f>
        <v>140.42977794256993</v>
      </c>
      <c r="Z21" s="6">
        <f>IFERROR(('Consumption - Summary'!Z21/'Customer Counts'!Z21)/1000,0)</f>
        <v>120.69128025848828</v>
      </c>
      <c r="AA21" s="6">
        <f>IFERROR(('Consumption - Summary'!AA21/'Customer Counts'!AA21)/1000,0)</f>
        <v>117.77210084033612</v>
      </c>
      <c r="AB21" s="6">
        <f>IFERROR(('Consumption - Summary'!AB21/'Customer Counts'!AB21)/1000,0)</f>
        <v>118.26161426639625</v>
      </c>
      <c r="AC21" s="6">
        <f>IFERROR(('Consumption - Summary'!AC21/'Customer Counts'!AC21)/1000,0)</f>
        <v>129.31504618986804</v>
      </c>
      <c r="AD21" s="6">
        <f>IFERROR(('Consumption - Summary'!AD21/'Customer Counts'!AD21)/1000,0)</f>
        <v>115.50739056164028</v>
      </c>
      <c r="AE21" s="6">
        <f>IFERROR(('Consumption - Summary'!AE21/'Customer Counts'!AE21)/1000,0)</f>
        <v>123.63707623857626</v>
      </c>
      <c r="AF21" s="6">
        <f>IFERROR(('Consumption - Summary'!AF21/'Customer Counts'!AF21)/1000,0)</f>
        <v>127.61318542568543</v>
      </c>
      <c r="AG21" s="6">
        <f>IFERROR(('Consumption - Summary'!AG21/'Customer Counts'!AG21)/1000,0)</f>
        <v>124.2225083345773</v>
      </c>
      <c r="AH21" s="6">
        <f>IFERROR(('Consumption - Summary'!AH21/'Customer Counts'!AH21)/1000,0)</f>
        <v>127.36091954022992</v>
      </c>
      <c r="AI21" s="6">
        <f>IFERROR(('Consumption - Summary'!AI21/'Customer Counts'!AI21)/1000,0)</f>
        <v>151.89173155357804</v>
      </c>
      <c r="AJ21" s="6">
        <f>IFERROR(('Consumption - Summary'!AJ21/'Customer Counts'!AJ21)/1000,0)</f>
        <v>140.85788530465948</v>
      </c>
      <c r="AK21" s="6">
        <f>IFERROR(('Consumption - Summary'!AK21/'Customer Counts'!AK21)/1000,0)</f>
        <v>131.16768851668041</v>
      </c>
      <c r="AL21" s="6">
        <f>IFERROR(('Consumption - Summary'!AL21/'Customer Counts'!AL21)/1000,0)</f>
        <v>125.70723467840401</v>
      </c>
      <c r="AM21" s="6">
        <f>IFERROR(('Consumption - Summary'!AM21/'Customer Counts'!AM21)/1000,0)</f>
        <v>112.09566464619299</v>
      </c>
      <c r="AN21" s="6">
        <f>IFERROR(('Consumption - Summary'!AN21/'Customer Counts'!AN21)/1000,0)</f>
        <v>102.83500611673583</v>
      </c>
      <c r="AO21" s="6">
        <f>IFERROR(('Consumption - Summary'!AO21/'Customer Counts'!AO21)/1000,0)</f>
        <v>110.15556628056629</v>
      </c>
      <c r="AP21" s="6">
        <f>IFERROR(('Consumption - Summary'!AP21/'Customer Counts'!AP21)/1000,0)</f>
        <v>120.96613899059372</v>
      </c>
      <c r="AQ21" s="6">
        <f>IFERROR(('Consumption - Summary'!AQ21/'Customer Counts'!AQ21)/1000,0)</f>
        <v>114.39715033559885</v>
      </c>
      <c r="AR21" s="6">
        <f>IFERROR(('Consumption - Summary'!AR21/'Customer Counts'!AR21)/1000,0)</f>
        <v>109.42237583205325</v>
      </c>
      <c r="AS21" s="6">
        <f>IFERROR(('Consumption - Summary'!AS21/'Customer Counts'!AS21)/1000,0)</f>
        <v>107.23983614951356</v>
      </c>
      <c r="AT21" s="6">
        <f>IFERROR(('Consumption - Summary'!AT21/'Customer Counts'!AT21)/1000,0)</f>
        <v>117.8351216077829</v>
      </c>
      <c r="AU21" s="6">
        <f>IFERROR(('Consumption - Summary'!AU21/'Customer Counts'!AU21)/1000,0)</f>
        <v>118.92333657767891</v>
      </c>
      <c r="AV21" s="6">
        <f>IFERROR(('Consumption - Summary'!AV21/'Customer Counts'!AV21)/1000,0)</f>
        <v>121.16446940400172</v>
      </c>
      <c r="AW21" s="6">
        <f>IFERROR(('Consumption - Summary'!AW21/'Customer Counts'!AW21)/1000,0)</f>
        <v>116.41094578483245</v>
      </c>
      <c r="AX21" s="6">
        <f>IFERROR(('Consumption - Summary'!AX21/'Customer Counts'!AX21)/1000,0)</f>
        <v>95.608477425044072</v>
      </c>
      <c r="AY21" s="6">
        <f>IFERROR(('Consumption - Summary'!AY21/'Customer Counts'!AY21)/1000,0)</f>
        <v>111.98958539644815</v>
      </c>
      <c r="AZ21" s="6">
        <f>IFERROR(('Consumption - Summary'!AZ21/'Customer Counts'!AZ21)/1000,0)</f>
        <v>118.47352951333346</v>
      </c>
      <c r="BA21" s="6">
        <f>IFERROR(('Consumption - Summary'!BA21/'Customer Counts'!BA21)/1000,0)</f>
        <v>123.65710646101454</v>
      </c>
      <c r="BB21" s="6">
        <f>IFERROR(('Consumption - Summary'!BB21/'Customer Counts'!BB21)/1000,0)</f>
        <v>103.76155993431857</v>
      </c>
      <c r="BC21" s="6">
        <f>IFERROR(('Consumption - Summary'!BC21/'Customer Counts'!BC21)/1000,0)</f>
        <v>106.57431746031747</v>
      </c>
      <c r="BD21" s="6">
        <f>IFERROR(('Consumption - Summary'!BD21/'Customer Counts'!BD21)/1000,0)</f>
        <v>121.9881527777778</v>
      </c>
      <c r="BE21" s="6">
        <f>IFERROR(('Consumption - Summary'!BE21/'Customer Counts'!BE21)/1000,0)</f>
        <v>112.85238095238094</v>
      </c>
      <c r="BF21" s="6">
        <f>IFERROR(('Consumption - Summary'!BF21/'Customer Counts'!BF21)/1000,0)</f>
        <v>119.77683664021164</v>
      </c>
      <c r="BG21" s="6">
        <f>IFERROR(('Consumption - Summary'!BG21/'Customer Counts'!BG21)/1000,0)</f>
        <v>110.8731645231569</v>
      </c>
      <c r="BH21" s="6">
        <f>IFERROR(('Consumption - Summary'!BH21/'Customer Counts'!BH21)/1000,0)</f>
        <v>97.567409550917148</v>
      </c>
      <c r="BI21" s="6">
        <f>IFERROR(('Consumption - Summary'!BI21/'Customer Counts'!BI21)/1000,0)</f>
        <v>125.03345238095238</v>
      </c>
      <c r="BJ21" s="6">
        <f>IFERROR(('Consumption - Summary'!BJ21/'Customer Counts'!BJ21)/1000,0)</f>
        <v>115.52640394088668</v>
      </c>
      <c r="BK21" s="6">
        <f>IFERROR(('Consumption - Summary'!BK21/'Customer Counts'!BK21)/1000,0)</f>
        <v>107.90352751654474</v>
      </c>
      <c r="BL21" s="6">
        <f>IFERROR(('Consumption - Summary'!BL21/'Customer Counts'!BL21)/1000,0)</f>
        <v>106.59642200604846</v>
      </c>
      <c r="BM21" s="6">
        <f>IFERROR(('Consumption - Summary'!BM21/'Customer Counts'!BM21)/1000,0)</f>
        <v>112.30878959269765</v>
      </c>
      <c r="BN21" s="6">
        <f>IFERROR(('Consumption - Summary'!BN21/'Customer Counts'!BN21)/1000,0)</f>
        <v>105.84547544409614</v>
      </c>
      <c r="BO21" s="6">
        <f>IFERROR(('Consumption - Summary'!BO21/'Customer Counts'!BO21)/1000,0)</f>
        <v>101.88423158790974</v>
      </c>
      <c r="BP21" s="6">
        <f>IFERROR(('Consumption - Summary'!BP21/'Customer Counts'!BP21)/1000,0)</f>
        <v>98.614865500887021</v>
      </c>
      <c r="BQ21" s="6">
        <f>IFERROR(('Consumption - Summary'!BQ21/'Customer Counts'!BQ21)/1000,0)</f>
        <v>92.904887585532734</v>
      </c>
      <c r="BR21" s="6">
        <f>IFERROR(('Consumption - Summary'!BR21/'Customer Counts'!BR21)/1000,0)</f>
        <v>113.5976394458975</v>
      </c>
      <c r="BS21" s="6">
        <f>IFERROR(('Consumption - Summary'!BS21/'Customer Counts'!BS21)/1000,0)</f>
        <v>117.20967407730308</v>
      </c>
      <c r="BT21" s="6">
        <f>IFERROR(('Consumption - Summary'!BT21/'Customer Counts'!BT21)/1000,0)</f>
        <v>103.53905399816691</v>
      </c>
      <c r="BU21" s="6">
        <f>IFERROR(('Consumption - Summary'!BU21/'Customer Counts'!BU21)/1000,0)</f>
        <v>102.57664835164836</v>
      </c>
      <c r="BV21" s="6">
        <f>IFERROR(('Consumption - Summary'!BV21/'Customer Counts'!BV21)/1000,0)</f>
        <v>78.284154456654463</v>
      </c>
      <c r="BW21" s="6">
        <f>IFERROR(('Consumption - Summary'!BW21/'Customer Counts'!BW21)/1000,0)</f>
        <v>86.291358679634513</v>
      </c>
      <c r="BX21" s="6">
        <f>IFERROR(('Consumption - Summary'!BX21/'Customer Counts'!BX21)/1000,0)</f>
        <v>92.365853706744545</v>
      </c>
      <c r="BY21" s="6">
        <f>IFERROR(('Consumption - Summary'!BY21/'Customer Counts'!BY21)/1000,0)</f>
        <v>100.21344556677889</v>
      </c>
      <c r="BZ21" s="6">
        <f>IFERROR(('Consumption - Summary'!BZ21/'Customer Counts'!BZ21)/1000,0)</f>
        <v>79.875986361308946</v>
      </c>
      <c r="CA21" s="6">
        <f>IFERROR(('Consumption - Summary'!CA21/'Customer Counts'!CA21)/1000,0)</f>
        <v>77.417559192753842</v>
      </c>
      <c r="CB21" s="6">
        <f>IFERROR(('Consumption - Summary'!CB21/'Customer Counts'!CB21)/1000,0)</f>
        <v>79.075153940886707</v>
      </c>
      <c r="CC21" s="6">
        <f>IFERROR(('Consumption - Summary'!CC21/'Customer Counts'!CC21)/1000,0)</f>
        <v>80.226652298850581</v>
      </c>
      <c r="CD21" s="6">
        <f>IFERROR(('Consumption - Summary'!CD21/'Customer Counts'!CD21)/1000,0)</f>
        <v>84.092654742147644</v>
      </c>
      <c r="CE21" s="6">
        <f>IFERROR(('Consumption - Summary'!CE21/'Customer Counts'!CE21)/1000,0)</f>
        <v>88.358217033075817</v>
      </c>
      <c r="CF21" s="6">
        <f>IFERROR(('Consumption - Summary'!CF21/'Customer Counts'!CF21)/1000,0)</f>
        <v>74.272772934472954</v>
      </c>
      <c r="CG21" s="6">
        <f>IFERROR(('Consumption - Summary'!CG21/'Customer Counts'!CG21)/1000,0)</f>
        <v>75.364309313292054</v>
      </c>
      <c r="CH21" s="6">
        <f>IFERROR(('Consumption - Summary'!CH21/'Customer Counts'!CH21)/1000,0)</f>
        <v>78.639414240931501</v>
      </c>
      <c r="CI21" s="6">
        <f>IFERROR(('Consumption - Summary'!CI21/'Customer Counts'!CI21)/1000,0)</f>
        <v>105.11764471346231</v>
      </c>
      <c r="CJ21" s="6">
        <f>IFERROR(('Consumption - Summary'!CJ21/'Customer Counts'!CJ21)/1000,0)</f>
        <v>103.49435041784321</v>
      </c>
    </row>
    <row r="22" spans="1:88" x14ac:dyDescent="0.25">
      <c r="A22" s="2" t="s">
        <v>10</v>
      </c>
      <c r="B22" t="s">
        <v>5</v>
      </c>
      <c r="D22" s="6">
        <f>IFERROR(('Consumption - Summary'!D22/'Customer Counts'!D22)/1000,0)</f>
        <v>1.6337041156840937</v>
      </c>
      <c r="E22" s="6">
        <f>IFERROR(('Consumption - Summary'!E22/'Customer Counts'!E22)/1000,0)</f>
        <v>1.7283648498331476</v>
      </c>
      <c r="F22" s="6">
        <f>IFERROR(('Consumption - Summary'!F22/'Customer Counts'!F22)/1000,0)</f>
        <v>1.7040948275862069</v>
      </c>
      <c r="G22" s="6">
        <f>IFERROR(('Consumption - Summary'!G22/'Customer Counts'!G22)/1000,0)</f>
        <v>1.7205357142857143</v>
      </c>
      <c r="H22" s="6">
        <f>IFERROR(('Consumption - Summary'!H22/'Customer Counts'!H22)/1000,0)</f>
        <v>1.6590476190476191</v>
      </c>
      <c r="I22" s="6">
        <f>IFERROR(('Consumption - Summary'!I22/'Customer Counts'!I22)/1000,0)</f>
        <v>1.7301149425287357</v>
      </c>
      <c r="J22" s="6">
        <f>IFERROR(('Consumption - Summary'!J22/'Customer Counts'!J22)/1000,0)</f>
        <v>1.984787018255578</v>
      </c>
      <c r="K22" s="6">
        <f>IFERROR(('Consumption - Summary'!K22/'Customer Counts'!K22)/1000,0)</f>
        <v>2.0784313725490198</v>
      </c>
      <c r="L22" s="6">
        <f>IFERROR(('Consumption - Summary'!L22/'Customer Counts'!L22)/1000,0)</f>
        <v>1.4690476190476189</v>
      </c>
      <c r="M22" s="6">
        <f>IFERROR(('Consumption - Summary'!M22/'Customer Counts'!M22)/1000,0)</f>
        <v>1.6071428571428574</v>
      </c>
      <c r="N22" s="6">
        <f>IFERROR(('Consumption - Summary'!N22/'Customer Counts'!N22)/1000,0)</f>
        <v>1.6881773399014779</v>
      </c>
      <c r="O22" s="6">
        <f>IFERROR(('Consumption - Summary'!O22/'Customer Counts'!O22)/1000,0)</f>
        <v>1.6911877394636015</v>
      </c>
      <c r="P22" s="6">
        <f>IFERROR(('Consumption - Summary'!P22/'Customer Counts'!P22)/1000,0)</f>
        <v>1.5164874551971326</v>
      </c>
      <c r="Q22" s="6">
        <f>IFERROR(('Consumption - Summary'!Q22/'Customer Counts'!Q22)/1000,0)</f>
        <v>1.7412903225806453</v>
      </c>
      <c r="R22" s="6">
        <f>IFERROR(('Consumption - Summary'!R22/'Customer Counts'!R22)/1000,0)</f>
        <v>1.5329032258064517</v>
      </c>
      <c r="S22" s="6">
        <f>IFERROR(('Consumption - Summary'!S22/'Customer Counts'!S22)/1000,0)</f>
        <v>1.6620967741935484</v>
      </c>
      <c r="T22" s="6">
        <f>IFERROR(('Consumption - Summary'!T22/'Customer Counts'!T22)/1000,0)</f>
        <v>1.4312499999999999</v>
      </c>
      <c r="U22" s="6">
        <f>IFERROR(('Consumption - Summary'!U22/'Customer Counts'!U22)/1000,0)</f>
        <v>0.75089285714285714</v>
      </c>
      <c r="V22" s="6">
        <f>IFERROR(('Consumption - Summary'!V22/'Customer Counts'!V22)/1000,0)</f>
        <v>0.4866071428571429</v>
      </c>
      <c r="W22" s="6">
        <f>IFERROR(('Consumption - Summary'!W22/'Customer Counts'!W22)/1000,0)</f>
        <v>0.5133928571428571</v>
      </c>
      <c r="X22" s="6">
        <f>IFERROR(('Consumption - Summary'!X22/'Customer Counts'!X22)/1000,0)</f>
        <v>0.4821428571428571</v>
      </c>
      <c r="Y22" s="6">
        <f>IFERROR(('Consumption - Summary'!Y22/'Customer Counts'!Y22)/1000,0)</f>
        <v>0.23312807881773398</v>
      </c>
      <c r="Z22" s="6">
        <f>IFERROR(('Consumption - Summary'!Z22/'Customer Counts'!Z22)/1000,0)</f>
        <v>0.10536398467432952</v>
      </c>
      <c r="AA22" s="6">
        <f>IFERROR(('Consumption - Summary'!AA22/'Customer Counts'!AA22)/1000,0)</f>
        <v>2.2222222222222223E-2</v>
      </c>
      <c r="AB22" s="6">
        <f>IFERROR(('Consumption - Summary'!AB22/'Customer Counts'!AB22)/1000,0)</f>
        <v>0.36206896551724138</v>
      </c>
      <c r="AC22" s="6">
        <f>IFERROR(('Consumption - Summary'!AC22/'Customer Counts'!AC22)/1000,0)</f>
        <v>0.27986651835372633</v>
      </c>
      <c r="AD22" s="6">
        <f>IFERROR(('Consumption - Summary'!AD22/'Customer Counts'!AD22)/1000,0)</f>
        <v>5.8064516129032261E-2</v>
      </c>
      <c r="AE22" s="6">
        <f>IFERROR(('Consumption - Summary'!AE22/'Customer Counts'!AE22)/1000,0)</f>
        <v>0</v>
      </c>
      <c r="AF22" s="6">
        <f>IFERROR(('Consumption - Summary'!AF22/'Customer Counts'!AF22)/1000,0)</f>
        <v>0</v>
      </c>
      <c r="AG22" s="6">
        <f>IFERROR(('Consumption - Summary'!AG22/'Customer Counts'!AG22)/1000,0)</f>
        <v>0</v>
      </c>
      <c r="AH22" s="6">
        <f>IFERROR(('Consumption - Summary'!AH22/'Customer Counts'!AH22)/1000,0)</f>
        <v>0</v>
      </c>
      <c r="AI22" s="6">
        <f>IFERROR(('Consumption - Summary'!AI22/'Customer Counts'!AI22)/1000,0)</f>
        <v>0</v>
      </c>
      <c r="AJ22" s="6">
        <f>IFERROR(('Consumption - Summary'!AJ22/'Customer Counts'!AJ22)/1000,0)</f>
        <v>0</v>
      </c>
      <c r="AK22" s="6">
        <f>IFERROR(('Consumption - Summary'!AK22/'Customer Counts'!AK22)/1000,0)</f>
        <v>0</v>
      </c>
      <c r="AL22" s="6">
        <f>IFERROR(('Consumption - Summary'!AL22/'Customer Counts'!AL22)/1000,0)</f>
        <v>0</v>
      </c>
      <c r="AM22" s="6">
        <f>IFERROR(('Consumption - Summary'!AM22/'Customer Counts'!AM22)/1000,0)</f>
        <v>0</v>
      </c>
      <c r="AN22" s="6">
        <f>IFERROR(('Consumption - Summary'!AN22/'Customer Counts'!AN22)/1000,0)</f>
        <v>0</v>
      </c>
      <c r="AO22" s="6">
        <f>IFERROR(('Consumption - Summary'!AO22/'Customer Counts'!AO22)/1000,0)</f>
        <v>0</v>
      </c>
      <c r="AP22" s="6">
        <f>IFERROR(('Consumption - Summary'!AP22/'Customer Counts'!AP22)/1000,0)</f>
        <v>0</v>
      </c>
      <c r="AQ22" s="6">
        <f>IFERROR(('Consumption - Summary'!AQ22/'Customer Counts'!AQ22)/1000,0)</f>
        <v>0</v>
      </c>
      <c r="AR22" s="6">
        <f>IFERROR(('Consumption - Summary'!AR22/'Customer Counts'!AR22)/1000,0)</f>
        <v>0</v>
      </c>
      <c r="AS22" s="6">
        <f>IFERROR(('Consumption - Summary'!AS22/'Customer Counts'!AS22)/1000,0)</f>
        <v>0</v>
      </c>
      <c r="AT22" s="6">
        <f>IFERROR(('Consumption - Summary'!AT22/'Customer Counts'!AT22)/1000,0)</f>
        <v>0</v>
      </c>
      <c r="AU22" s="6">
        <f>IFERROR(('Consumption - Summary'!AU22/'Customer Counts'!AU22)/1000,0)</f>
        <v>0</v>
      </c>
      <c r="AV22" s="6">
        <f>IFERROR(('Consumption - Summary'!AV22/'Customer Counts'!AV22)/1000,0)</f>
        <v>0</v>
      </c>
      <c r="AW22" s="6">
        <f>IFERROR(('Consumption - Summary'!AW22/'Customer Counts'!AW22)/1000,0)</f>
        <v>0</v>
      </c>
      <c r="AX22" s="6">
        <f>IFERROR(('Consumption - Summary'!AX22/'Customer Counts'!AX22)/1000,0)</f>
        <v>0</v>
      </c>
      <c r="AY22" s="6">
        <f>IFERROR(('Consumption - Summary'!AY22/'Customer Counts'!AY22)/1000,0)</f>
        <v>0</v>
      </c>
      <c r="AZ22" s="6">
        <f>IFERROR(('Consumption - Summary'!AZ22/'Customer Counts'!AZ22)/1000,0)</f>
        <v>0</v>
      </c>
      <c r="BA22" s="6">
        <f>IFERROR(('Consumption - Summary'!BA22/'Customer Counts'!BA22)/1000,0)</f>
        <v>0</v>
      </c>
      <c r="BB22" s="6">
        <f>IFERROR(('Consumption - Summary'!BB22/'Customer Counts'!BB22)/1000,0)</f>
        <v>0</v>
      </c>
      <c r="BC22" s="6">
        <f>IFERROR(('Consumption - Summary'!BC22/'Customer Counts'!BC22)/1000,0)</f>
        <v>0</v>
      </c>
      <c r="BD22" s="6">
        <f>IFERROR(('Consumption - Summary'!BD22/'Customer Counts'!BD22)/1000,0)</f>
        <v>0</v>
      </c>
      <c r="BE22" s="6">
        <f>IFERROR(('Consumption - Summary'!BE22/'Customer Counts'!BE22)/1000,0)</f>
        <v>0</v>
      </c>
      <c r="BF22" s="6">
        <f>IFERROR(('Consumption - Summary'!BF22/'Customer Counts'!BF22)/1000,0)</f>
        <v>0</v>
      </c>
      <c r="BG22" s="6">
        <f>IFERROR(('Consumption - Summary'!BG22/'Customer Counts'!BG22)/1000,0)</f>
        <v>0</v>
      </c>
      <c r="BH22" s="6">
        <f>IFERROR(('Consumption - Summary'!BH22/'Customer Counts'!BH22)/1000,0)</f>
        <v>0</v>
      </c>
      <c r="BI22" s="6">
        <f>IFERROR(('Consumption - Summary'!BI22/'Customer Counts'!BI22)/1000,0)</f>
        <v>8.1481481481481474E-2</v>
      </c>
      <c r="BJ22" s="6">
        <f>IFERROR(('Consumption - Summary'!BJ22/'Customer Counts'!BJ22)/1000,0)</f>
        <v>0.29851851851851852</v>
      </c>
      <c r="BK22" s="6">
        <f>IFERROR(('Consumption - Summary'!BK22/'Customer Counts'!BK22)/1000,0)</f>
        <v>0.47</v>
      </c>
      <c r="BL22" s="6">
        <f>IFERROR(('Consumption - Summary'!BL22/'Customer Counts'!BL22)/1000,0)</f>
        <v>0.47096774193548391</v>
      </c>
      <c r="BM22" s="6">
        <f>IFERROR(('Consumption - Summary'!BM22/'Customer Counts'!BM22)/1000,0)</f>
        <v>0.50834260289210231</v>
      </c>
      <c r="BN22" s="6">
        <f>IFERROR(('Consumption - Summary'!BN22/'Customer Counts'!BN22)/1000,0)</f>
        <v>0.48006465517241376</v>
      </c>
      <c r="BO22" s="6">
        <f>IFERROR(('Consumption - Summary'!BO22/'Customer Counts'!BO22)/1000,0)</f>
        <v>0.55729166666666674</v>
      </c>
      <c r="BP22" s="6">
        <f>IFERROR(('Consumption - Summary'!BP22/'Customer Counts'!BP22)/1000,0)</f>
        <v>0.47727272727272724</v>
      </c>
      <c r="BQ22" s="6">
        <f>IFERROR(('Consumption - Summary'!BQ22/'Customer Counts'!BQ22)/1000,0)</f>
        <v>0.46089931573802545</v>
      </c>
      <c r="BR22" s="6">
        <f>IFERROR(('Consumption - Summary'!BR22/'Customer Counts'!BR22)/1000,0)</f>
        <v>0.49516129032258066</v>
      </c>
      <c r="BS22" s="6">
        <f>IFERROR(('Consumption - Summary'!BS22/'Customer Counts'!BS22)/1000,0)</f>
        <v>0.48870967741935484</v>
      </c>
      <c r="BT22" s="6">
        <f>IFERROR(('Consumption - Summary'!BT22/'Customer Counts'!BT22)/1000,0)</f>
        <v>0.51545698924731187</v>
      </c>
      <c r="BU22" s="6">
        <f>IFERROR(('Consumption - Summary'!BU22/'Customer Counts'!BU22)/1000,0)</f>
        <v>0.52969540229885059</v>
      </c>
      <c r="BV22" s="6">
        <f>IFERROR(('Consumption - Summary'!BV22/'Customer Counts'!BV22)/1000,0)</f>
        <v>0.47944827586206895</v>
      </c>
      <c r="BW22" s="6">
        <f>IFERROR(('Consumption - Summary'!BW22/'Customer Counts'!BW22)/1000,0)</f>
        <v>0.51724137931034486</v>
      </c>
      <c r="BX22" s="6">
        <f>IFERROR(('Consumption - Summary'!BX22/'Customer Counts'!BX22)/1000,0)</f>
        <v>0.48678160919540231</v>
      </c>
      <c r="BY22" s="6">
        <f>IFERROR(('Consumption - Summary'!BY22/'Customer Counts'!BY22)/1000,0)</f>
        <v>0.50889743589743586</v>
      </c>
      <c r="BZ22" s="6">
        <f>IFERROR(('Consumption - Summary'!BZ22/'Customer Counts'!BZ22)/1000,0)</f>
        <v>0.52156233421750664</v>
      </c>
      <c r="CA22" s="6">
        <f>IFERROR(('Consumption - Summary'!CA22/'Customer Counts'!CA22)/1000,0)</f>
        <v>0.47330367074527246</v>
      </c>
      <c r="CB22" s="6">
        <f>IFERROR(('Consumption - Summary'!CB22/'Customer Counts'!CB22)/1000,0)</f>
        <v>0.50945494994438267</v>
      </c>
      <c r="CC22" s="6">
        <f>IFERROR(('Consumption - Summary'!CC22/'Customer Counts'!CC22)/1000,0)</f>
        <v>0.47441601779755288</v>
      </c>
      <c r="CD22" s="6">
        <f>IFERROR(('Consumption - Summary'!CD22/'Customer Counts'!CD22)/1000,0)</f>
        <v>0.4838709677419355</v>
      </c>
      <c r="CE22" s="6">
        <f>IFERROR(('Consumption - Summary'!CE22/'Customer Counts'!CE22)/1000,0)</f>
        <v>0.54900744416873448</v>
      </c>
      <c r="CF22" s="6">
        <f>IFERROR(('Consumption - Summary'!CF22/'Customer Counts'!CF22)/1000,0)</f>
        <v>0.48901098901098894</v>
      </c>
      <c r="CG22" s="6">
        <f>IFERROR(('Consumption - Summary'!CG22/'Customer Counts'!CG22)/1000,0)</f>
        <v>0.50714285714285712</v>
      </c>
      <c r="CH22" s="6">
        <f>IFERROR(('Consumption - Summary'!CH22/'Customer Counts'!CH22)/1000,0)</f>
        <v>0.47096774193548391</v>
      </c>
      <c r="CI22" s="6">
        <f>IFERROR(('Consumption - Summary'!CI22/'Customer Counts'!CI22)/1000,0)</f>
        <v>0.49569892473118271</v>
      </c>
      <c r="CJ22" s="6">
        <f>IFERROR(('Consumption - Summary'!CJ22/'Customer Counts'!CJ22)/1000,0)</f>
        <v>0.49540229885057474</v>
      </c>
    </row>
    <row r="23" spans="1:88" x14ac:dyDescent="0.25">
      <c r="A23" s="2" t="s">
        <v>10</v>
      </c>
      <c r="B23" t="s">
        <v>11</v>
      </c>
      <c r="D23" s="6">
        <f>IFERROR(('Consumption - Summary'!D23/'Customer Counts'!D23)/1000,0)</f>
        <v>168.86344827586205</v>
      </c>
      <c r="E23" s="6">
        <f>IFERROR(('Consumption - Summary'!E23/'Customer Counts'!E23)/1000,0)</f>
        <v>178.67225806451611</v>
      </c>
      <c r="F23" s="6">
        <f>IFERROR(('Consumption - Summary'!F23/'Customer Counts'!F23)/1000,0)</f>
        <v>165.2177419354839</v>
      </c>
      <c r="G23" s="6">
        <f>IFERROR(('Consumption - Summary'!G23/'Customer Counts'!G23)/1000,0)</f>
        <v>147.81666666666666</v>
      </c>
      <c r="H23" s="6">
        <f>IFERROR(('Consumption - Summary'!H23/'Customer Counts'!H23)/1000,0)</f>
        <v>143.06770833333334</v>
      </c>
      <c r="I23" s="6">
        <f>IFERROR(('Consumption - Summary'!I23/'Customer Counts'!I23)/1000,0)</f>
        <v>139.25133928571429</v>
      </c>
      <c r="J23" s="6">
        <f>IFERROR(('Consumption - Summary'!J23/'Customer Counts'!J23)/1000,0)</f>
        <v>111.24988571428571</v>
      </c>
      <c r="K23" s="6">
        <f>IFERROR(('Consumption - Summary'!K23/'Customer Counts'!K23)/1000,0)</f>
        <v>122.87468571428572</v>
      </c>
      <c r="L23" s="6">
        <f>IFERROR(('Consumption - Summary'!L23/'Customer Counts'!L23)/1000,0)</f>
        <v>134.61193650793652</v>
      </c>
      <c r="M23" s="6">
        <f>IFERROR(('Consumption - Summary'!M23/'Customer Counts'!M23)/1000,0)</f>
        <v>144.44674329501916</v>
      </c>
      <c r="N23" s="6">
        <f>IFERROR(('Consumption - Summary'!N23/'Customer Counts'!N23)/1000,0)</f>
        <v>152.16206896551725</v>
      </c>
      <c r="O23" s="6">
        <f>IFERROR(('Consumption - Summary'!O23/'Customer Counts'!O23)/1000,0)</f>
        <v>182.61896551724138</v>
      </c>
      <c r="P23" s="6">
        <f>IFERROR(('Consumption - Summary'!P23/'Customer Counts'!P23)/1000,0)</f>
        <v>194.9</v>
      </c>
      <c r="Q23" s="6">
        <f>IFERROR(('Consumption - Summary'!Q23/'Customer Counts'!Q23)/1000,0)</f>
        <v>185.63</v>
      </c>
      <c r="R23" s="6">
        <f>IFERROR(('Consumption - Summary'!R23/'Customer Counts'!R23)/1000,0)</f>
        <v>201.13999999999996</v>
      </c>
      <c r="S23" s="6">
        <f>IFERROR(('Consumption - Summary'!S23/'Customer Counts'!S23)/1000,0)</f>
        <v>153.64451612903227</v>
      </c>
      <c r="T23" s="6">
        <f>IFERROR(('Consumption - Summary'!T23/'Customer Counts'!T23)/1000,0)</f>
        <v>127.689211143695</v>
      </c>
      <c r="U23" s="6">
        <f>IFERROR(('Consumption - Summary'!U23/'Customer Counts'!U23)/1000,0)</f>
        <v>147.11055844155845</v>
      </c>
      <c r="V23" s="6">
        <f>IFERROR(('Consumption - Summary'!V23/'Customer Counts'!V23)/1000,0)</f>
        <v>142.25985221674875</v>
      </c>
      <c r="W23" s="6">
        <f>IFERROR(('Consumption - Summary'!W23/'Customer Counts'!W23)/1000,0)</f>
        <v>134.13392658509454</v>
      </c>
      <c r="X23" s="6">
        <f>IFERROR(('Consumption - Summary'!X23/'Customer Counts'!X23)/1000,0)</f>
        <v>117.74193548387098</v>
      </c>
      <c r="Y23" s="6">
        <f>IFERROR(('Consumption - Summary'!Y23/'Customer Counts'!Y23)/1000,0)</f>
        <v>145.96129032258065</v>
      </c>
      <c r="Z23" s="6">
        <f>IFERROR(('Consumption - Summary'!Z23/'Customer Counts'!Z23)/1000,0)</f>
        <v>165.48156682027653</v>
      </c>
      <c r="AA23" s="6">
        <f>IFERROR(('Consumption - Summary'!AA23/'Customer Counts'!AA23)/1000,0)</f>
        <v>180.38067226890757</v>
      </c>
      <c r="AB23" s="6">
        <f>IFERROR(('Consumption - Summary'!AB23/'Customer Counts'!AB23)/1000,0)</f>
        <v>185.23853955375256</v>
      </c>
      <c r="AC23" s="6">
        <f>IFERROR(('Consumption - Summary'!AC23/'Customer Counts'!AC23)/1000,0)</f>
        <v>208.40459770114941</v>
      </c>
      <c r="AD23" s="6">
        <f>IFERROR(('Consumption - Summary'!AD23/'Customer Counts'!AD23)/1000,0)</f>
        <v>192.41333333333333</v>
      </c>
      <c r="AE23" s="6">
        <f>IFERROR(('Consumption - Summary'!AE23/'Customer Counts'!AE23)/1000,0)</f>
        <v>164.86074074074074</v>
      </c>
      <c r="AF23" s="6">
        <f>IFERROR(('Consumption - Summary'!AF23/'Customer Counts'!AF23)/1000,0)</f>
        <v>153.38047138047139</v>
      </c>
      <c r="AG23" s="6">
        <f>IFERROR(('Consumption - Summary'!AG23/'Customer Counts'!AG23)/1000,0)</f>
        <v>138.90735930735931</v>
      </c>
      <c r="AH23" s="6">
        <f>IFERROR(('Consumption - Summary'!AH23/'Customer Counts'!AH23)/1000,0)</f>
        <v>142.4472906403941</v>
      </c>
      <c r="AI23" s="6">
        <f>IFERROR(('Consumption - Summary'!AI23/'Customer Counts'!AI23)/1000,0)</f>
        <v>84.530589543937722</v>
      </c>
      <c r="AJ23" s="6">
        <f>IFERROR(('Consumption - Summary'!AJ23/'Customer Counts'!AJ23)/1000,0)</f>
        <v>59.872119815668206</v>
      </c>
      <c r="AK23" s="6">
        <f>IFERROR(('Consumption - Summary'!AK23/'Customer Counts'!AK23)/1000,0)</f>
        <v>127.7536866359447</v>
      </c>
      <c r="AL23" s="6">
        <f>IFERROR(('Consumption - Summary'!AL23/'Customer Counts'!AL23)/1000,0)</f>
        <v>140.68440860215054</v>
      </c>
      <c r="AM23" s="6">
        <f>IFERROR(('Consumption - Summary'!AM23/'Customer Counts'!AM23)/1000,0)</f>
        <v>173.05303030303028</v>
      </c>
      <c r="AN23" s="6">
        <f>IFERROR(('Consumption - Summary'!AN23/'Customer Counts'!AN23)/1000,0)</f>
        <v>186.35173160173159</v>
      </c>
      <c r="AO23" s="6">
        <f>IFERROR(('Consumption - Summary'!AO23/'Customer Counts'!AO23)/1000,0)</f>
        <v>200.67857142857147</v>
      </c>
      <c r="AP23" s="6">
        <f>IFERROR(('Consumption - Summary'!AP23/'Customer Counts'!AP23)/1000,0)</f>
        <v>183.7103448275862</v>
      </c>
      <c r="AQ23" s="6">
        <f>IFERROR(('Consumption - Summary'!AQ23/'Customer Counts'!AQ23)/1000,0)</f>
        <v>158.29610678531705</v>
      </c>
      <c r="AR23" s="6">
        <f>IFERROR(('Consumption - Summary'!AR23/'Customer Counts'!AR23)/1000,0)</f>
        <v>153.08984468339307</v>
      </c>
      <c r="AS23" s="6">
        <f>IFERROR(('Consumption - Summary'!AS23/'Customer Counts'!AS23)/1000,0)</f>
        <v>122.60370370370369</v>
      </c>
      <c r="AT23" s="6">
        <f>IFERROR(('Consumption - Summary'!AT23/'Customer Counts'!AT23)/1000,0)</f>
        <v>110.6</v>
      </c>
      <c r="AU23" s="6">
        <f>IFERROR(('Consumption - Summary'!AU23/'Customer Counts'!AU23)/1000,0)</f>
        <v>111</v>
      </c>
      <c r="AV23" s="6">
        <f>IFERROR(('Consumption - Summary'!AV23/'Customer Counts'!AV23)/1000,0)</f>
        <v>116.80000000000001</v>
      </c>
      <c r="AW23" s="6">
        <f>IFERROR(('Consumption - Summary'!AW23/'Customer Counts'!AW23)/1000,0)</f>
        <v>142.01785714285717</v>
      </c>
      <c r="AX23" s="6">
        <f>IFERROR(('Consumption - Summary'!AX23/'Customer Counts'!AX23)/1000,0)</f>
        <v>137.12288359788357</v>
      </c>
      <c r="AY23" s="6">
        <f>IFERROR(('Consumption - Summary'!AY23/'Customer Counts'!AY23)/1000,0)</f>
        <v>176.38867102396514</v>
      </c>
      <c r="AZ23" s="6">
        <f>IFERROR(('Consumption - Summary'!AZ23/'Customer Counts'!AZ23)/1000,0)</f>
        <v>208.74392156862743</v>
      </c>
      <c r="BA23" s="6">
        <f>IFERROR(('Consumption - Summary'!BA23/'Customer Counts'!BA23)/1000,0)</f>
        <v>215.53011494252874</v>
      </c>
      <c r="BB23" s="6">
        <f>IFERROR(('Consumption - Summary'!BB23/'Customer Counts'!BB23)/1000,0)</f>
        <v>184.51655172413794</v>
      </c>
      <c r="BC23" s="6">
        <f>IFERROR(('Consumption - Summary'!BC23/'Customer Counts'!BC23)/1000,0)</f>
        <v>174.42133333333337</v>
      </c>
      <c r="BD23" s="6">
        <f>IFERROR(('Consumption - Summary'!BD23/'Customer Counts'!BD23)/1000,0)</f>
        <v>187.90866666666668</v>
      </c>
      <c r="BE23" s="6">
        <f>IFERROR(('Consumption - Summary'!BE23/'Customer Counts'!BE23)/1000,0)</f>
        <v>150.69374999999999</v>
      </c>
      <c r="BF23" s="6">
        <f>IFERROR(('Consumption - Summary'!BF23/'Customer Counts'!BF23)/1000,0)</f>
        <v>121.98325</v>
      </c>
      <c r="BG23" s="6">
        <f>IFERROR(('Consumption - Summary'!BG23/'Customer Counts'!BG23)/1000,0)</f>
        <v>90.266941176470567</v>
      </c>
      <c r="BH23" s="6">
        <f>IFERROR(('Consumption - Summary'!BH23/'Customer Counts'!BH23)/1000,0)</f>
        <v>80.206058823529418</v>
      </c>
      <c r="BI23" s="6">
        <f>IFERROR(('Consumption - Summary'!BI23/'Customer Counts'!BI23)/1000,0)</f>
        <v>146</v>
      </c>
      <c r="BJ23" s="6">
        <f>IFERROR(('Consumption - Summary'!BJ23/'Customer Counts'!BJ23)/1000,0)</f>
        <v>154.5</v>
      </c>
      <c r="BK23" s="6">
        <f>IFERROR(('Consumption - Summary'!BK23/'Customer Counts'!BK23)/1000,0)</f>
        <v>195.2</v>
      </c>
      <c r="BL23" s="6">
        <f>IFERROR(('Consumption - Summary'!BL23/'Customer Counts'!BL23)/1000,0)</f>
        <v>217.67142857142855</v>
      </c>
      <c r="BM23" s="6">
        <f>IFERROR(('Consumption - Summary'!BM23/'Customer Counts'!BM23)/1000,0)</f>
        <v>231.04857142857142</v>
      </c>
      <c r="BN23" s="6">
        <f>IFERROR(('Consumption - Summary'!BN23/'Customer Counts'!BN23)/1000,0)</f>
        <v>213.75333333333333</v>
      </c>
      <c r="BO23" s="6">
        <f>IFERROR(('Consumption - Summary'!BO23/'Customer Counts'!BO23)/1000,0)</f>
        <v>194.28083333333331</v>
      </c>
      <c r="BP23" s="6">
        <f>IFERROR(('Consumption - Summary'!BP23/'Customer Counts'!BP23)/1000,0)</f>
        <v>187.76348039215685</v>
      </c>
      <c r="BQ23" s="6">
        <f>IFERROR(('Consumption - Summary'!BQ23/'Customer Counts'!BQ23)/1000,0)</f>
        <v>175.44235294117644</v>
      </c>
      <c r="BR23" s="6">
        <f>IFERROR(('Consumption - Summary'!BR23/'Customer Counts'!BR23)/1000,0)</f>
        <v>145.78</v>
      </c>
      <c r="BS23" s="6">
        <f>IFERROR(('Consumption - Summary'!BS23/'Customer Counts'!BS23)/1000,0)</f>
        <v>112.68500000000002</v>
      </c>
      <c r="BT23" s="6">
        <f>IFERROR(('Consumption - Summary'!BT23/'Customer Counts'!BT23)/1000,0)</f>
        <v>114.78749999999999</v>
      </c>
      <c r="BU23" s="6">
        <f>IFERROR(('Consumption - Summary'!BU23/'Customer Counts'!BU23)/1000,0)</f>
        <v>148.90178571428572</v>
      </c>
      <c r="BV23" s="6">
        <f>IFERROR(('Consumption - Summary'!BV23/'Customer Counts'!BV23)/1000,0)</f>
        <v>163.75494505494504</v>
      </c>
      <c r="BW23" s="6">
        <f>IFERROR(('Consumption - Summary'!BW23/'Customer Counts'!BW23)/1000,0)</f>
        <v>177.36870026525193</v>
      </c>
      <c r="BX23" s="6">
        <f>IFERROR(('Consumption - Summary'!BX23/'Customer Counts'!BX23)/1000,0)</f>
        <v>184.66206896551725</v>
      </c>
      <c r="BY23" s="6">
        <f>IFERROR(('Consumption - Summary'!BY23/'Customer Counts'!BY23)/1000,0)</f>
        <v>211.46333333333331</v>
      </c>
      <c r="BZ23" s="6">
        <f>IFERROR(('Consumption - Summary'!BZ23/'Customer Counts'!BZ23)/1000,0)</f>
        <v>189.83666666666664</v>
      </c>
      <c r="CA23" s="6">
        <f>IFERROR(('Consumption - Summary'!CA23/'Customer Counts'!CA23)/1000,0)</f>
        <v>169.63793103448276</v>
      </c>
      <c r="CB23" s="6">
        <f>IFERROR(('Consumption - Summary'!CB23/'Customer Counts'!CB23)/1000,0)</f>
        <v>176.41206896551722</v>
      </c>
      <c r="CC23" s="6">
        <f>IFERROR(('Consumption - Summary'!CC23/'Customer Counts'!CC23)/1000,0)</f>
        <v>140.25</v>
      </c>
      <c r="CD23" s="6">
        <f>IFERROR(('Consumption - Summary'!CD23/'Customer Counts'!CD23)/1000,0)</f>
        <v>112.08529411764705</v>
      </c>
      <c r="CE23" s="6">
        <f>IFERROR(('Consumption - Summary'!CE23/'Customer Counts'!CE23)/1000,0)</f>
        <v>108.10406588235293</v>
      </c>
      <c r="CF23" s="6">
        <f>IFERROR(('Consumption - Summary'!CF23/'Customer Counts'!CF23)/1000,0)</f>
        <v>126.34057333333335</v>
      </c>
      <c r="CG23" s="6">
        <f>IFERROR(('Consumption - Summary'!CG23/'Customer Counts'!CG23)/1000,0)</f>
        <v>162.34937701149425</v>
      </c>
      <c r="CH23" s="6">
        <f>IFERROR(('Consumption - Summary'!CH23/'Customer Counts'!CH23)/1000,0)</f>
        <v>157.49211822660098</v>
      </c>
      <c r="CI23" s="6">
        <f>IFERROR(('Consumption - Summary'!CI23/'Customer Counts'!CI23)/1000,0)</f>
        <v>178.34792626728111</v>
      </c>
      <c r="CJ23" s="6">
        <f>IFERROR(('Consumption - Summary'!CJ23/'Customer Counts'!CJ23)/1000,0)</f>
        <v>192.17030033370412</v>
      </c>
    </row>
    <row r="24" spans="1:88" x14ac:dyDescent="0.25">
      <c r="A24" s="2" t="s">
        <v>10</v>
      </c>
      <c r="B24" t="s">
        <v>6</v>
      </c>
      <c r="D24" s="6">
        <f>IFERROR(('Consumption - Summary'!D24/'Customer Counts'!D24)/1000,0)</f>
        <v>4.4694776164085743</v>
      </c>
      <c r="E24" s="6">
        <f>IFERROR(('Consumption - Summary'!E24/'Customer Counts'!E24)/1000,0)</f>
        <v>5.7061082708221242</v>
      </c>
      <c r="F24" s="6">
        <f>IFERROR(('Consumption - Summary'!F24/'Customer Counts'!F24)/1000,0)</f>
        <v>4.9271482254360714</v>
      </c>
      <c r="G24" s="6">
        <f>IFERROR(('Consumption - Summary'!G24/'Customer Counts'!G24)/1000,0)</f>
        <v>4.6313028921169357</v>
      </c>
      <c r="H24" s="6">
        <f>IFERROR(('Consumption - Summary'!H24/'Customer Counts'!H24)/1000,0)</f>
        <v>4.6462378480907889</v>
      </c>
      <c r="I24" s="6">
        <f>IFERROR(('Consumption - Summary'!I24/'Customer Counts'!I24)/1000,0)</f>
        <v>4.0600823269486526</v>
      </c>
      <c r="J24" s="6">
        <f>IFERROR(('Consumption - Summary'!J24/'Customer Counts'!J24)/1000,0)</f>
        <v>3.6956492784535464</v>
      </c>
      <c r="K24" s="6">
        <f>IFERROR(('Consumption - Summary'!K24/'Customer Counts'!K24)/1000,0)</f>
        <v>4.402171056032981</v>
      </c>
      <c r="L24" s="6">
        <f>IFERROR(('Consumption - Summary'!L24/'Customer Counts'!L24)/1000,0)</f>
        <v>3.8739854114578498</v>
      </c>
      <c r="M24" s="6">
        <f>IFERROR(('Consumption - Summary'!M24/'Customer Counts'!M24)/1000,0)</f>
        <v>3.8070053944862101</v>
      </c>
      <c r="N24" s="6">
        <f>IFERROR(('Consumption - Summary'!N24/'Customer Counts'!N24)/1000,0)</f>
        <v>3.8951132762006542</v>
      </c>
      <c r="O24" s="6">
        <f>IFERROR(('Consumption - Summary'!O24/'Customer Counts'!O24)/1000,0)</f>
        <v>3.9927124605963944</v>
      </c>
      <c r="P24" s="6">
        <f>IFERROR(('Consumption - Summary'!P24/'Customer Counts'!P24)/1000,0)</f>
        <v>4.0126675491790218</v>
      </c>
      <c r="Q24" s="6">
        <f>IFERROR(('Consumption - Summary'!Q24/'Customer Counts'!Q24)/1000,0)</f>
        <v>4.4253293344869755</v>
      </c>
      <c r="R24" s="6">
        <f>IFERROR(('Consumption - Summary'!R24/'Customer Counts'!R24)/1000,0)</f>
        <v>4.095774234355507</v>
      </c>
      <c r="S24" s="6">
        <f>IFERROR(('Consumption - Summary'!S24/'Customer Counts'!S24)/1000,0)</f>
        <v>4.1201707943127497</v>
      </c>
      <c r="T24" s="6">
        <f>IFERROR(('Consumption - Summary'!T24/'Customer Counts'!T24)/1000,0)</f>
        <v>4.0620658018036524</v>
      </c>
      <c r="U24" s="6">
        <f>IFERROR(('Consumption - Summary'!U24/'Customer Counts'!U24)/1000,0)</f>
        <v>4.0426881633110749</v>
      </c>
      <c r="V24" s="6">
        <f>IFERROR(('Consumption - Summary'!V24/'Customer Counts'!V24)/1000,0)</f>
        <v>3.9286367401202047</v>
      </c>
      <c r="W24" s="6">
        <f>IFERROR(('Consumption - Summary'!W24/'Customer Counts'!W24)/1000,0)</f>
        <v>3.8181588383447225</v>
      </c>
      <c r="X24" s="6">
        <f>IFERROR(('Consumption - Summary'!X24/'Customer Counts'!X24)/1000,0)</f>
        <v>4.576525272930148</v>
      </c>
      <c r="Y24" s="6">
        <f>IFERROR(('Consumption - Summary'!Y24/'Customer Counts'!Y24)/1000,0)</f>
        <v>4.4117494884230952</v>
      </c>
      <c r="Z24" s="6">
        <f>IFERROR(('Consumption - Summary'!Z24/'Customer Counts'!Z24)/1000,0)</f>
        <v>3.9220408554492834</v>
      </c>
      <c r="AA24" s="6">
        <f>IFERROR(('Consumption - Summary'!AA24/'Customer Counts'!AA24)/1000,0)</f>
        <v>4.0905471829274269</v>
      </c>
      <c r="AB24" s="6">
        <f>IFERROR(('Consumption - Summary'!AB24/'Customer Counts'!AB24)/1000,0)</f>
        <v>4.1973221807890395</v>
      </c>
      <c r="AC24" s="6">
        <f>IFERROR(('Consumption - Summary'!AC24/'Customer Counts'!AC24)/1000,0)</f>
        <v>4.3856095175005976</v>
      </c>
      <c r="AD24" s="6">
        <f>IFERROR(('Consumption - Summary'!AD24/'Customer Counts'!AD24)/1000,0)</f>
        <v>4.4468811583542696</v>
      </c>
      <c r="AE24" s="6">
        <f>IFERROR(('Consumption - Summary'!AE24/'Customer Counts'!AE24)/1000,0)</f>
        <v>4.1428991756329889</v>
      </c>
      <c r="AF24" s="6">
        <f>IFERROR(('Consumption - Summary'!AF24/'Customer Counts'!AF24)/1000,0)</f>
        <v>4.2549009725224405</v>
      </c>
      <c r="AG24" s="6">
        <f>IFERROR(('Consumption - Summary'!AG24/'Customer Counts'!AG24)/1000,0)</f>
        <v>3.753609375841938</v>
      </c>
      <c r="AH24" s="6">
        <f>IFERROR(('Consumption - Summary'!AH24/'Customer Counts'!AH24)/1000,0)</f>
        <v>3.9517516748181514</v>
      </c>
      <c r="AI24" s="6">
        <f>IFERROR(('Consumption - Summary'!AI24/'Customer Counts'!AI24)/1000,0)</f>
        <v>4.2521389609580433</v>
      </c>
      <c r="AJ24" s="6">
        <f>IFERROR(('Consumption - Summary'!AJ24/'Customer Counts'!AJ24)/1000,0)</f>
        <v>3.8494070789907791</v>
      </c>
      <c r="AK24" s="6">
        <f>IFERROR(('Consumption - Summary'!AK24/'Customer Counts'!AK24)/1000,0)</f>
        <v>4.1343309008862965</v>
      </c>
      <c r="AL24" s="6">
        <f>IFERROR(('Consumption - Summary'!AL24/'Customer Counts'!AL24)/1000,0)</f>
        <v>4.3114195679331324</v>
      </c>
      <c r="AM24" s="6">
        <f>IFERROR(('Consumption - Summary'!AM24/'Customer Counts'!AM24)/1000,0)</f>
        <v>4.2702038267181441</v>
      </c>
      <c r="AN24" s="6">
        <f>IFERROR(('Consumption - Summary'!AN24/'Customer Counts'!AN24)/1000,0)</f>
        <v>4.3564052456106745</v>
      </c>
      <c r="AO24" s="6">
        <f>IFERROR(('Consumption - Summary'!AO24/'Customer Counts'!AO24)/1000,0)</f>
        <v>4.8590010452730805</v>
      </c>
      <c r="AP24" s="6">
        <f>IFERROR(('Consumption - Summary'!AP24/'Customer Counts'!AP24)/1000,0)</f>
        <v>4.6265592305838048</v>
      </c>
      <c r="AQ24" s="6">
        <f>IFERROR(('Consumption - Summary'!AQ24/'Customer Counts'!AQ24)/1000,0)</f>
        <v>4.645081970309163</v>
      </c>
      <c r="AR24" s="6">
        <f>IFERROR(('Consumption - Summary'!AR24/'Customer Counts'!AR24)/1000,0)</f>
        <v>4.1795861739296747</v>
      </c>
      <c r="AS24" s="6">
        <f>IFERROR(('Consumption - Summary'!AS24/'Customer Counts'!AS24)/1000,0)</f>
        <v>3.6711262000596476</v>
      </c>
      <c r="AT24" s="6">
        <f>IFERROR(('Consumption - Summary'!AT24/'Customer Counts'!AT24)/1000,0)</f>
        <v>3.6758247675514673</v>
      </c>
      <c r="AU24" s="6">
        <f>IFERROR(('Consumption - Summary'!AU24/'Customer Counts'!AU24)/1000,0)</f>
        <v>3.9749580663484889</v>
      </c>
      <c r="AV24" s="6">
        <f>IFERROR(('Consumption - Summary'!AV24/'Customer Counts'!AV24)/1000,0)</f>
        <v>3.7244236104222792</v>
      </c>
      <c r="AW24" s="6">
        <f>IFERROR(('Consumption - Summary'!AW24/'Customer Counts'!AW24)/1000,0)</f>
        <v>4.1763374247375156</v>
      </c>
      <c r="AX24" s="6">
        <f>IFERROR(('Consumption - Summary'!AX24/'Customer Counts'!AX24)/1000,0)</f>
        <v>4.2251979600970566</v>
      </c>
      <c r="AY24" s="6">
        <f>IFERROR(('Consumption - Summary'!AY24/'Customer Counts'!AY24)/1000,0)</f>
        <v>4.1922283928526642</v>
      </c>
      <c r="AZ24" s="6">
        <f>IFERROR(('Consumption - Summary'!AZ24/'Customer Counts'!AZ24)/1000,0)</f>
        <v>4.1487637875946337</v>
      </c>
      <c r="BA24" s="6">
        <f>IFERROR(('Consumption - Summary'!BA24/'Customer Counts'!BA24)/1000,0)</f>
        <v>4.2549042069563461</v>
      </c>
      <c r="BB24" s="6">
        <f>IFERROR(('Consumption - Summary'!BB24/'Customer Counts'!BB24)/1000,0)</f>
        <v>4.2372928208549379</v>
      </c>
      <c r="BC24" s="6">
        <f>IFERROR(('Consumption - Summary'!BC24/'Customer Counts'!BC24)/1000,0)</f>
        <v>4.2471069927788152</v>
      </c>
      <c r="BD24" s="6">
        <f>IFERROR(('Consumption - Summary'!BD24/'Customer Counts'!BD24)/1000,0)</f>
        <v>4.2741168535803986</v>
      </c>
      <c r="BE24" s="6">
        <f>IFERROR(('Consumption - Summary'!BE24/'Customer Counts'!BE24)/1000,0)</f>
        <v>3.7931452804231247</v>
      </c>
      <c r="BF24" s="6">
        <f>IFERROR(('Consumption - Summary'!BF24/'Customer Counts'!BF24)/1000,0)</f>
        <v>3.7036623331704903</v>
      </c>
      <c r="BG24" s="6">
        <f>IFERROR(('Consumption - Summary'!BG24/'Customer Counts'!BG24)/1000,0)</f>
        <v>3.9492764915701319</v>
      </c>
      <c r="BH24" s="6">
        <f>IFERROR(('Consumption - Summary'!BH24/'Customer Counts'!BH24)/1000,0)</f>
        <v>3.7475310045639474</v>
      </c>
      <c r="BI24" s="6">
        <f>IFERROR(('Consumption - Summary'!BI24/'Customer Counts'!BI24)/1000,0)</f>
        <v>3.8915362289526194</v>
      </c>
      <c r="BJ24" s="6">
        <f>IFERROR(('Consumption - Summary'!BJ24/'Customer Counts'!BJ24)/1000,0)</f>
        <v>3.7123839459076406</v>
      </c>
      <c r="BK24" s="6">
        <f>IFERROR(('Consumption - Summary'!BK24/'Customer Counts'!BK24)/1000,0)</f>
        <v>4.1767811552462168</v>
      </c>
      <c r="BL24" s="6">
        <f>IFERROR(('Consumption - Summary'!BL24/'Customer Counts'!BL24)/1000,0)</f>
        <v>4.0591906159041002</v>
      </c>
      <c r="BM24" s="6">
        <f>IFERROR(('Consumption - Summary'!BM24/'Customer Counts'!BM24)/1000,0)</f>
        <v>4.1682448546019657</v>
      </c>
      <c r="BN24" s="6">
        <f>IFERROR(('Consumption - Summary'!BN24/'Customer Counts'!BN24)/1000,0)</f>
        <v>4.2358859995593026</v>
      </c>
      <c r="BO24" s="6">
        <f>IFERROR(('Consumption - Summary'!BO24/'Customer Counts'!BO24)/1000,0)</f>
        <v>4.3948500397358519</v>
      </c>
      <c r="BP24" s="6">
        <f>IFERROR(('Consumption - Summary'!BP24/'Customer Counts'!BP24)/1000,0)</f>
        <v>4.4454484583806178</v>
      </c>
      <c r="BQ24" s="6">
        <f>IFERROR(('Consumption - Summary'!BQ24/'Customer Counts'!BQ24)/1000,0)</f>
        <v>4.1172033327148245</v>
      </c>
      <c r="BR24" s="6">
        <f>IFERROR(('Consumption - Summary'!BR24/'Customer Counts'!BR24)/1000,0)</f>
        <v>4.1001898895190569</v>
      </c>
      <c r="BS24" s="6">
        <f>IFERROR(('Consumption - Summary'!BS24/'Customer Counts'!BS24)/1000,0)</f>
        <v>4.5957506408336295</v>
      </c>
      <c r="BT24" s="6">
        <f>IFERROR(('Consumption - Summary'!BT24/'Customer Counts'!BT24)/1000,0)</f>
        <v>3.7576291240123121</v>
      </c>
      <c r="BU24" s="6">
        <f>IFERROR(('Consumption - Summary'!BU24/'Customer Counts'!BU24)/1000,0)</f>
        <v>4.1098874311050775</v>
      </c>
      <c r="BV24" s="6">
        <f>IFERROR(('Consumption - Summary'!BV24/'Customer Counts'!BV24)/1000,0)</f>
        <v>3.7444157907187496</v>
      </c>
      <c r="BW24" s="6">
        <f>IFERROR(('Consumption - Summary'!BW24/'Customer Counts'!BW24)/1000,0)</f>
        <v>4.1057505270337815</v>
      </c>
      <c r="BX24" s="6">
        <f>IFERROR(('Consumption - Summary'!BX24/'Customer Counts'!BX24)/1000,0)</f>
        <v>4.4950359411746819</v>
      </c>
      <c r="BY24" s="6">
        <f>IFERROR(('Consumption - Summary'!BY24/'Customer Counts'!BY24)/1000,0)</f>
        <v>4.5849047642711884</v>
      </c>
      <c r="BZ24" s="6">
        <f>IFERROR(('Consumption - Summary'!BZ24/'Customer Counts'!BZ24)/1000,0)</f>
        <v>4.3575984599853683</v>
      </c>
      <c r="CA24" s="6">
        <f>IFERROR(('Consumption - Summary'!CA24/'Customer Counts'!CA24)/1000,0)</f>
        <v>4.4291182543409393</v>
      </c>
      <c r="CB24" s="6">
        <f>IFERROR(('Consumption - Summary'!CB24/'Customer Counts'!CB24)/1000,0)</f>
        <v>4.2263687327583783</v>
      </c>
      <c r="CC24" s="6">
        <f>IFERROR(('Consumption - Summary'!CC24/'Customer Counts'!CC24)/1000,0)</f>
        <v>3.8182194931439475</v>
      </c>
      <c r="CD24" s="6">
        <f>IFERROR(('Consumption - Summary'!CD24/'Customer Counts'!CD24)/1000,0)</f>
        <v>3.3838127295095632</v>
      </c>
      <c r="CE24" s="6">
        <f>IFERROR(('Consumption - Summary'!CE24/'Customer Counts'!CE24)/1000,0)</f>
        <v>3.8706724293946615</v>
      </c>
      <c r="CF24" s="6">
        <f>IFERROR(('Consumption - Summary'!CF24/'Customer Counts'!CF24)/1000,0)</f>
        <v>4.015213578566593</v>
      </c>
      <c r="CG24" s="6">
        <f>IFERROR(('Consumption - Summary'!CG24/'Customer Counts'!CG24)/1000,0)</f>
        <v>5.9244814250417539</v>
      </c>
      <c r="CH24" s="6">
        <f>IFERROR(('Consumption - Summary'!CH24/'Customer Counts'!CH24)/1000,0)</f>
        <v>3.766705988462876</v>
      </c>
      <c r="CI24" s="6">
        <f>IFERROR(('Consumption - Summary'!CI24/'Customer Counts'!CI24)/1000,0)</f>
        <v>4.020140394888867</v>
      </c>
      <c r="CJ24" s="6">
        <f>IFERROR(('Consumption - Summary'!CJ24/'Customer Counts'!CJ24)/1000,0)</f>
        <v>3.6904482068540903</v>
      </c>
    </row>
    <row r="25" spans="1:88" x14ac:dyDescent="0.25">
      <c r="A25" s="3" t="s">
        <v>10</v>
      </c>
      <c r="B25" t="s">
        <v>12</v>
      </c>
      <c r="D25" s="6">
        <f>IFERROR(('Consumption - Summary'!D25/'Customer Counts'!D25)/1000,0)</f>
        <v>122.05045537340619</v>
      </c>
      <c r="E25" s="6">
        <f>IFERROR(('Consumption - Summary'!E25/'Customer Counts'!E25)/1000,0)</f>
        <v>85.409672759248792</v>
      </c>
      <c r="F25" s="6">
        <f>IFERROR(('Consumption - Summary'!F25/'Customer Counts'!F25)/1000,0)</f>
        <v>68.7769466073415</v>
      </c>
      <c r="G25" s="6">
        <f>IFERROR(('Consumption - Summary'!G25/'Customer Counts'!G25)/1000,0)</f>
        <v>56.331082949308751</v>
      </c>
      <c r="H25" s="6">
        <f>IFERROR(('Consumption - Summary'!H25/'Customer Counts'!H25)/1000,0)</f>
        <v>73.850267857142853</v>
      </c>
      <c r="I25" s="6">
        <f>IFERROR(('Consumption - Summary'!I25/'Customer Counts'!I25)/1000,0)</f>
        <v>52.034550606641119</v>
      </c>
      <c r="J25" s="6">
        <f>IFERROR(('Consumption - Summary'!J25/'Customer Counts'!J25)/1000,0)</f>
        <v>52.722592250501727</v>
      </c>
      <c r="K25" s="6">
        <f>IFERROR(('Consumption - Summary'!K25/'Customer Counts'!K25)/1000,0)</f>
        <v>42.190453296703303</v>
      </c>
      <c r="L25" s="6">
        <f>IFERROR(('Consumption - Summary'!L25/'Customer Counts'!L25)/1000,0)</f>
        <v>49.556421703296699</v>
      </c>
      <c r="M25" s="6">
        <f>IFERROR(('Consumption - Summary'!M25/'Customer Counts'!M25)/1000,0)</f>
        <v>50.432142857142864</v>
      </c>
      <c r="N25" s="6">
        <f>IFERROR(('Consumption - Summary'!N25/'Customer Counts'!N25)/1000,0)</f>
        <v>53.315886699507388</v>
      </c>
      <c r="O25" s="6">
        <f>IFERROR(('Consumption - Summary'!O25/'Customer Counts'!O25)/1000,0)</f>
        <v>61.809343715239152</v>
      </c>
      <c r="P25" s="6">
        <f>IFERROR(('Consumption - Summary'!P25/'Customer Counts'!P25)/1000,0)</f>
        <v>56.219275250278088</v>
      </c>
      <c r="Q25" s="6">
        <f>IFERROR(('Consumption - Summary'!Q25/'Customer Counts'!Q25)/1000,0)</f>
        <v>79.531416685205784</v>
      </c>
      <c r="R25" s="6">
        <f>IFERROR(('Consumption - Summary'!R25/'Customer Counts'!R25)/1000,0)</f>
        <v>73.704791935483868</v>
      </c>
      <c r="S25" s="6">
        <f>IFERROR(('Consumption - Summary'!S25/'Customer Counts'!S25)/1000,0)</f>
        <v>72.094285714285704</v>
      </c>
      <c r="T25" s="6">
        <f>IFERROR(('Consumption - Summary'!T25/'Customer Counts'!T25)/1000,0)</f>
        <v>67.705714285714294</v>
      </c>
      <c r="U25" s="6">
        <f>IFERROR(('Consumption - Summary'!U25/'Customer Counts'!U25)/1000,0)</f>
        <v>70.354782608695643</v>
      </c>
      <c r="V25" s="6">
        <f>IFERROR(('Consumption - Summary'!V25/'Customer Counts'!V25)/1000,0)</f>
        <v>67.882793148880111</v>
      </c>
      <c r="W25" s="6">
        <f>IFERROR(('Consumption - Summary'!W25/'Customer Counts'!W25)/1000,0)</f>
        <v>70.461538461538467</v>
      </c>
      <c r="X25" s="6">
        <f>IFERROR(('Consumption - Summary'!X25/'Customer Counts'!X25)/1000,0)</f>
        <v>46.954033929033926</v>
      </c>
      <c r="Y25" s="6">
        <f>IFERROR(('Consumption - Summary'!Y25/'Customer Counts'!Y25)/1000,0)</f>
        <v>69.626851851851853</v>
      </c>
      <c r="Z25" s="6">
        <f>IFERROR(('Consumption - Summary'!Z25/'Customer Counts'!Z25)/1000,0)</f>
        <v>66.3</v>
      </c>
      <c r="AA25" s="6">
        <f>IFERROR(('Consumption - Summary'!AA25/'Customer Counts'!AA25)/1000,0)</f>
        <v>75.46875</v>
      </c>
      <c r="AB25" s="6">
        <f>IFERROR(('Consumption - Summary'!AB25/'Customer Counts'!AB25)/1000,0)</f>
        <v>76.002678571428575</v>
      </c>
      <c r="AC25" s="6">
        <f>IFERROR(('Consumption - Summary'!AC25/'Customer Counts'!AC25)/1000,0)</f>
        <v>71.52554112554111</v>
      </c>
      <c r="AD25" s="6">
        <f>IFERROR(('Consumption - Summary'!AD25/'Customer Counts'!AD25)/1000,0)</f>
        <v>85.603030303030309</v>
      </c>
      <c r="AE25" s="6">
        <f>IFERROR(('Consumption - Summary'!AE25/'Customer Counts'!AE25)/1000,0)</f>
        <v>59.845454545454544</v>
      </c>
      <c r="AF25" s="6">
        <f>IFERROR(('Consumption - Summary'!AF25/'Customer Counts'!AF25)/1000,0)</f>
        <v>75.469360269360266</v>
      </c>
      <c r="AG25" s="6">
        <f>IFERROR(('Consumption - Summary'!AG25/'Customer Counts'!AG25)/1000,0)</f>
        <v>52.985185185185181</v>
      </c>
      <c r="AH25" s="6">
        <f>IFERROR(('Consumption - Summary'!AH25/'Customer Counts'!AH25)/1000,0)</f>
        <v>57.339393939393936</v>
      </c>
      <c r="AI25" s="6">
        <f>IFERROR(('Consumption - Summary'!AI25/'Customer Counts'!AI25)/1000,0)</f>
        <v>62.460606060606061</v>
      </c>
      <c r="AJ25" s="6">
        <f>IFERROR(('Consumption - Summary'!AJ25/'Customer Counts'!AJ25)/1000,0)</f>
        <v>55.542857142857144</v>
      </c>
      <c r="AK25" s="6">
        <f>IFERROR(('Consumption - Summary'!AK25/'Customer Counts'!AK25)/1000,0)</f>
        <v>66.340476190476195</v>
      </c>
      <c r="AL25" s="6">
        <f>IFERROR(('Consumption - Summary'!AL25/'Customer Counts'!AL25)/1000,0)</f>
        <v>55.696666666666658</v>
      </c>
      <c r="AM25" s="6">
        <f>IFERROR(('Consumption - Summary'!AM25/'Customer Counts'!AM25)/1000,0)</f>
        <v>67.447586206896545</v>
      </c>
      <c r="AN25" s="6">
        <f>IFERROR(('Consumption - Summary'!AN25/'Customer Counts'!AN25)/1000,0)</f>
        <v>90.772413793103453</v>
      </c>
      <c r="AO25" s="6">
        <f>IFERROR(('Consumption - Summary'!AO25/'Customer Counts'!AO25)/1000,0)</f>
        <v>42.870967741935488</v>
      </c>
      <c r="AP25" s="6">
        <f>IFERROR(('Consumption - Summary'!AP25/'Customer Counts'!AP25)/1000,0)</f>
        <v>63.392365591397848</v>
      </c>
      <c r="AQ25" s="6">
        <f>IFERROR(('Consumption - Summary'!AQ25/'Customer Counts'!AQ25)/1000,0)</f>
        <v>61.870000000000005</v>
      </c>
      <c r="AR25" s="6">
        <f>IFERROR(('Consumption - Summary'!AR25/'Customer Counts'!AR25)/1000,0)</f>
        <v>79.109523809523807</v>
      </c>
      <c r="AS25" s="6">
        <f>IFERROR(('Consumption - Summary'!AS25/'Customer Counts'!AS25)/1000,0)</f>
        <v>62.715763546798037</v>
      </c>
      <c r="AT25" s="6">
        <f>IFERROR(('Consumption - Summary'!AT25/'Customer Counts'!AT25)/1000,0)</f>
        <v>58.281379310344825</v>
      </c>
      <c r="AU25" s="6">
        <f>IFERROR(('Consumption - Summary'!AU25/'Customer Counts'!AU25)/1000,0)</f>
        <v>62.995930735930742</v>
      </c>
      <c r="AV25" s="6">
        <f>IFERROR(('Consumption - Summary'!AV25/'Customer Counts'!AV25)/1000,0)</f>
        <v>62.519624819624816</v>
      </c>
      <c r="AW25" s="6">
        <f>IFERROR(('Consumption - Summary'!AW25/'Customer Counts'!AW25)/1000,0)</f>
        <v>62.770250896057348</v>
      </c>
      <c r="AX25" s="6">
        <f>IFERROR(('Consumption - Summary'!AX25/'Customer Counts'!AX25)/1000,0)</f>
        <v>79.824193548387086</v>
      </c>
      <c r="AY25" s="6">
        <f>IFERROR(('Consumption - Summary'!AY25/'Customer Counts'!AY25)/1000,0)</f>
        <v>77.32258064516131</v>
      </c>
      <c r="AZ25" s="6">
        <f>IFERROR(('Consumption - Summary'!AZ25/'Customer Counts'!AZ25)/1000,0)</f>
        <v>78.75710685483871</v>
      </c>
      <c r="BA25" s="6">
        <f>IFERROR(('Consumption - Summary'!BA25/'Customer Counts'!BA25)/1000,0)</f>
        <v>92.370312499999997</v>
      </c>
      <c r="BB25" s="6">
        <f>IFERROR(('Consumption - Summary'!BB25/'Customer Counts'!BB25)/1000,0)</f>
        <v>80.45</v>
      </c>
      <c r="BC25" s="6">
        <f>IFERROR(('Consumption - Summary'!BC25/'Customer Counts'!BC25)/1000,0)</f>
        <v>87.532258064516142</v>
      </c>
      <c r="BD25" s="6">
        <f>IFERROR(('Consumption - Summary'!BD25/'Customer Counts'!BD25)/1000,0)</f>
        <v>86.679408602150531</v>
      </c>
      <c r="BE25" s="6">
        <f>IFERROR(('Consumption - Summary'!BE25/'Customer Counts'!BE25)/1000,0)</f>
        <v>74.694784946236553</v>
      </c>
      <c r="BF25" s="6">
        <f>IFERROR(('Consumption - Summary'!BF25/'Customer Counts'!BF25)/1000,0)</f>
        <v>67.559065628476091</v>
      </c>
      <c r="BG25" s="6">
        <f>IFERROR(('Consumption - Summary'!BG25/'Customer Counts'!BG25)/1000,0)</f>
        <v>73.227586206896547</v>
      </c>
      <c r="BH25" s="6">
        <f>IFERROR(('Consumption - Summary'!BH25/'Customer Counts'!BH25)/1000,0)</f>
        <v>60.812452107279682</v>
      </c>
      <c r="BI25" s="6">
        <f>IFERROR(('Consumption - Summary'!BI25/'Customer Counts'!BI25)/1000,0)</f>
        <v>82.810069444444437</v>
      </c>
      <c r="BJ25" s="6">
        <f>IFERROR(('Consumption - Summary'!BJ25/'Customer Counts'!BJ25)/1000,0)</f>
        <v>62.787946428571438</v>
      </c>
      <c r="BK25" s="6">
        <f>IFERROR(('Consumption - Summary'!BK25/'Customer Counts'!BK25)/1000,0)</f>
        <v>66.123408043569327</v>
      </c>
      <c r="BL25" s="6">
        <f>IFERROR(('Consumption - Summary'!BL25/'Customer Counts'!BL25)/1000,0)</f>
        <v>45.444232649071367</v>
      </c>
      <c r="BM25" s="6">
        <f>IFERROR(('Consumption - Summary'!BM25/'Customer Counts'!BM25)/1000,0)</f>
        <v>110.70757575757575</v>
      </c>
      <c r="BN25" s="6">
        <f>IFERROR(('Consumption - Summary'!BN25/'Customer Counts'!BN25)/1000,0)</f>
        <v>75.27121212121213</v>
      </c>
      <c r="BO25" s="6">
        <f>IFERROR(('Consumption - Summary'!BO25/'Customer Counts'!BO25)/1000,0)</f>
        <v>73</v>
      </c>
      <c r="BP25" s="6">
        <f>IFERROR(('Consumption - Summary'!BP25/'Customer Counts'!BP25)/1000,0)</f>
        <v>54.85</v>
      </c>
      <c r="BQ25" s="6">
        <f>IFERROR(('Consumption - Summary'!BQ25/'Customer Counts'!BQ25)/1000,0)</f>
        <v>52.387096774193552</v>
      </c>
      <c r="BR25" s="6">
        <f>IFERROR(('Consumption - Summary'!BR25/'Customer Counts'!BR25)/1000,0)</f>
        <v>50.312903225806451</v>
      </c>
      <c r="BS25" s="6">
        <f>IFERROR(('Consumption - Summary'!BS25/'Customer Counts'!BS25)/1000,0)</f>
        <v>59.6</v>
      </c>
      <c r="BT25" s="6">
        <f>IFERROR(('Consumption - Summary'!BT25/'Customer Counts'!BT25)/1000,0)</f>
        <v>56.5</v>
      </c>
      <c r="BU25" s="6">
        <f>IFERROR(('Consumption - Summary'!BU25/'Customer Counts'!BU25)/1000,0)</f>
        <v>70.099999999999994</v>
      </c>
      <c r="BV25" s="6">
        <f>IFERROR(('Consumption - Summary'!BV25/'Customer Counts'!BV25)/1000,0)</f>
        <v>70.015520833333341</v>
      </c>
      <c r="BW25" s="6">
        <f>IFERROR(('Consumption - Summary'!BW25/'Customer Counts'!BW25)/1000,0)</f>
        <v>63.684479166666648</v>
      </c>
      <c r="BX25" s="6">
        <f>IFERROR(('Consumption - Summary'!BX25/'Customer Counts'!BX25)/1000,0)</f>
        <v>68.45</v>
      </c>
      <c r="BY25" s="6">
        <f>IFERROR(('Consumption - Summary'!BY25/'Customer Counts'!BY25)/1000,0)</f>
        <v>62.008620689655174</v>
      </c>
      <c r="BZ25" s="6">
        <f>IFERROR(('Consumption - Summary'!BZ25/'Customer Counts'!BZ25)/1000,0)</f>
        <v>65.647830923248051</v>
      </c>
      <c r="CA25" s="6">
        <f>IFERROR(('Consumption - Summary'!CA25/'Customer Counts'!CA25)/1000,0)</f>
        <v>55.193548387096769</v>
      </c>
      <c r="CB25" s="6">
        <f>IFERROR(('Consumption - Summary'!CB25/'Customer Counts'!CB25)/1000,0)</f>
        <v>58.94558823529411</v>
      </c>
      <c r="CC25" s="6">
        <f>IFERROR(('Consumption - Summary'!CC25/'Customer Counts'!CC25)/1000,0)</f>
        <v>68.20070806100216</v>
      </c>
      <c r="CD25" s="6">
        <f>IFERROR(('Consumption - Summary'!CD25/'Customer Counts'!CD25)/1000,0)</f>
        <v>85.568219832735963</v>
      </c>
      <c r="CE25" s="6">
        <f>IFERROR(('Consumption - Summary'!CE25/'Customer Counts'!CE25)/1000,0)</f>
        <v>82.020967741935479</v>
      </c>
      <c r="CF25" s="6">
        <f>IFERROR(('Consumption - Summary'!CF25/'Customer Counts'!CF25)/1000,0)</f>
        <v>54.193548387096769</v>
      </c>
      <c r="CG25" s="6">
        <f>IFERROR(('Consumption - Summary'!CG25/'Customer Counts'!CG25)/1000,0)</f>
        <v>85.420967741935485</v>
      </c>
      <c r="CH25" s="6">
        <f>IFERROR(('Consumption - Summary'!CH25/'Customer Counts'!CH25)/1000,0)</f>
        <v>81.05</v>
      </c>
      <c r="CI25" s="6">
        <f>IFERROR(('Consumption - Summary'!CI25/'Customer Counts'!CI25)/1000,0)</f>
        <v>77.596874999999997</v>
      </c>
      <c r="CJ25" s="6">
        <f>IFERROR(('Consumption - Summary'!CJ25/'Customer Counts'!CJ25)/1000,0)</f>
        <v>74.503124999999997</v>
      </c>
    </row>
    <row r="26" spans="1:88" x14ac:dyDescent="0.25">
      <c r="A26" s="2" t="s">
        <v>13</v>
      </c>
      <c r="B26" t="s">
        <v>1</v>
      </c>
      <c r="D26" s="6">
        <f>IFERROR(('Consumption - Summary'!D26/'Customer Counts'!D26)/1000,0)</f>
        <v>11.078358848473792</v>
      </c>
      <c r="E26" s="6">
        <f>IFERROR(('Consumption - Summary'!E26/'Customer Counts'!E26)/1000,0)</f>
        <v>12.224044495308865</v>
      </c>
      <c r="F26" s="6">
        <f>IFERROR(('Consumption - Summary'!F26/'Customer Counts'!F26)/1000,0)</f>
        <v>14.123753665689147</v>
      </c>
      <c r="G26" s="6">
        <f>IFERROR(('Consumption - Summary'!G26/'Customer Counts'!G26)/1000,0)</f>
        <v>10.964664441972564</v>
      </c>
      <c r="H26" s="6">
        <f>IFERROR(('Consumption - Summary'!H26/'Customer Counts'!H26)/1000,0)</f>
        <v>19.003744901742675</v>
      </c>
      <c r="I26" s="6">
        <f>IFERROR(('Consumption - Summary'!I26/'Customer Counts'!I26)/1000,0)</f>
        <v>11.426032354193273</v>
      </c>
      <c r="J26" s="6">
        <f>IFERROR(('Consumption - Summary'!J26/'Customer Counts'!J26)/1000,0)</f>
        <v>12.390500051872602</v>
      </c>
      <c r="K26" s="6">
        <f>IFERROR(('Consumption - Summary'!K26/'Customer Counts'!K26)/1000,0)</f>
        <v>13.161792717086833</v>
      </c>
      <c r="L26" s="6">
        <f>IFERROR(('Consumption - Summary'!L26/'Customer Counts'!L26)/1000,0)</f>
        <v>11.845938949938949</v>
      </c>
      <c r="M26" s="6">
        <f>IFERROR(('Consumption - Summary'!M26/'Customer Counts'!M26)/1000,0)</f>
        <v>12.440657169990503</v>
      </c>
      <c r="N26" s="6">
        <f>IFERROR(('Consumption - Summary'!N26/'Customer Counts'!N26)/1000,0)</f>
        <v>13.94273288439955</v>
      </c>
      <c r="O26" s="6">
        <f>IFERROR(('Consumption - Summary'!O26/'Customer Counts'!O26)/1000,0)</f>
        <v>12.563792688792688</v>
      </c>
      <c r="P26" s="6">
        <f>IFERROR(('Consumption - Summary'!P26/'Customer Counts'!P26)/1000,0)</f>
        <v>12.587728060572887</v>
      </c>
      <c r="Q26" s="6">
        <f>IFERROR(('Consumption - Summary'!Q26/'Customer Counts'!Q26)/1000,0)</f>
        <v>14.948113805302352</v>
      </c>
      <c r="R26" s="6">
        <f>IFERROR(('Consumption - Summary'!R26/'Customer Counts'!R26)/1000,0)</f>
        <v>13.218442023925896</v>
      </c>
      <c r="S26" s="6">
        <f>IFERROR(('Consumption - Summary'!S26/'Customer Counts'!S26)/1000,0)</f>
        <v>13.329092112929711</v>
      </c>
      <c r="T26" s="6">
        <f>IFERROR(('Consumption - Summary'!T26/'Customer Counts'!T26)/1000,0)</f>
        <v>12.129375320020481</v>
      </c>
      <c r="U26" s="6">
        <f>IFERROR(('Consumption - Summary'!U26/'Customer Counts'!U26)/1000,0)</f>
        <v>11.18524007936508</v>
      </c>
      <c r="V26" s="6">
        <f>IFERROR(('Consumption - Summary'!V26/'Customer Counts'!V26)/1000,0)</f>
        <v>8.5088784165181224</v>
      </c>
      <c r="W26" s="6">
        <f>IFERROR(('Consumption - Summary'!W26/'Customer Counts'!W26)/1000,0)</f>
        <v>11.152012965248259</v>
      </c>
      <c r="X26" s="6">
        <f>IFERROR(('Consumption - Summary'!X26/'Customer Counts'!X26)/1000,0)</f>
        <v>5.3049620132953468</v>
      </c>
      <c r="Y26" s="6">
        <f>IFERROR(('Consumption - Summary'!Y26/'Customer Counts'!Y26)/1000,0)</f>
        <v>10.154363558961261</v>
      </c>
      <c r="Z26" s="6">
        <f>IFERROR(('Consumption - Summary'!Z26/'Customer Counts'!Z26)/1000,0)</f>
        <v>8.3772413793103464</v>
      </c>
      <c r="AA26" s="6">
        <f>IFERROR(('Consumption - Summary'!AA26/'Customer Counts'!AA26)/1000,0)</f>
        <v>9.0593548387096785</v>
      </c>
      <c r="AB26" s="6">
        <f>IFERROR(('Consumption - Summary'!AB26/'Customer Counts'!AB26)/1000,0)</f>
        <v>8.9365359658880248</v>
      </c>
      <c r="AC26" s="6">
        <f>IFERROR(('Consumption - Summary'!AC26/'Customer Counts'!AC26)/1000,0)</f>
        <v>9.1892920585161981</v>
      </c>
      <c r="AD26" s="6">
        <f>IFERROR(('Consumption - Summary'!AD26/'Customer Counts'!AD26)/1000,0)</f>
        <v>10.29137934011497</v>
      </c>
      <c r="AE26" s="6">
        <f>IFERROR(('Consumption - Summary'!AE26/'Customer Counts'!AE26)/1000,0)</f>
        <v>7.0955085038418364</v>
      </c>
      <c r="AF26" s="6">
        <f>IFERROR(('Consumption - Summary'!AF26/'Customer Counts'!AF26)/1000,0)</f>
        <v>7.9068181818181813</v>
      </c>
      <c r="AG26" s="6">
        <f>IFERROR(('Consumption - Summary'!AG26/'Customer Counts'!AG26)/1000,0)</f>
        <v>8.4716475095785437</v>
      </c>
      <c r="AH26" s="6">
        <f>IFERROR(('Consumption - Summary'!AH26/'Customer Counts'!AH26)/1000,0)</f>
        <v>9.3144636015325695</v>
      </c>
      <c r="AI26" s="6">
        <f>IFERROR(('Consumption - Summary'!AI26/'Customer Counts'!AI26)/1000,0)</f>
        <v>9.977564102564104</v>
      </c>
      <c r="AJ26" s="6">
        <f>IFERROR(('Consumption - Summary'!AJ26/'Customer Counts'!AJ26)/1000,0)</f>
        <v>8.9021978021978008</v>
      </c>
      <c r="AK26" s="6">
        <f>IFERROR(('Consumption - Summary'!AK26/'Customer Counts'!AK26)/1000,0)</f>
        <v>8.2019047619047623</v>
      </c>
      <c r="AL26" s="6">
        <f>IFERROR(('Consumption - Summary'!AL26/'Customer Counts'!AL26)/1000,0)</f>
        <v>11.016895943562611</v>
      </c>
      <c r="AM26" s="6">
        <f>IFERROR(('Consumption - Summary'!AM26/'Customer Counts'!AM26)/1000,0)</f>
        <v>10.447701757586813</v>
      </c>
      <c r="AN26" s="6">
        <f>IFERROR(('Consumption - Summary'!AN26/'Customer Counts'!AN26)/1000,0)</f>
        <v>11.188950685947347</v>
      </c>
      <c r="AO26" s="6">
        <f>IFERROR(('Consumption - Summary'!AO26/'Customer Counts'!AO26)/1000,0)</f>
        <v>13.333929233539916</v>
      </c>
      <c r="AP26" s="6">
        <f>IFERROR(('Consumption - Summary'!AP26/'Customer Counts'!AP26)/1000,0)</f>
        <v>12.720325409666344</v>
      </c>
      <c r="AQ26" s="6">
        <f>IFERROR(('Consumption - Summary'!AQ26/'Customer Counts'!AQ26)/1000,0)</f>
        <v>30.565791439743055</v>
      </c>
      <c r="AR26" s="6">
        <f>IFERROR(('Consumption - Summary'!AR26/'Customer Counts'!AR26)/1000,0)</f>
        <v>17.341167434715821</v>
      </c>
      <c r="AS26" s="6">
        <f>IFERROR(('Consumption - Summary'!AS26/'Customer Counts'!AS26)/1000,0)</f>
        <v>13.206607871179616</v>
      </c>
      <c r="AT26" s="6">
        <f>IFERROR(('Consumption - Summary'!AT26/'Customer Counts'!AT26)/1000,0)</f>
        <v>13.035852446280701</v>
      </c>
      <c r="AU26" s="6">
        <f>IFERROR(('Consumption - Summary'!AU26/'Customer Counts'!AU26)/1000,0)</f>
        <v>14.390440697295539</v>
      </c>
      <c r="AV26" s="6">
        <f>IFERROR(('Consumption - Summary'!AV26/'Customer Counts'!AV26)/1000,0)</f>
        <v>14.093289461434622</v>
      </c>
      <c r="AW26" s="6">
        <f>IFERROR(('Consumption - Summary'!AW26/'Customer Counts'!AW26)/1000,0)</f>
        <v>14.170734678743576</v>
      </c>
      <c r="AX26" s="6">
        <f>IFERROR(('Consumption - Summary'!AX26/'Customer Counts'!AX26)/1000,0)</f>
        <v>14.250914351238784</v>
      </c>
      <c r="AY26" s="6">
        <f>IFERROR(('Consumption - Summary'!AY26/'Customer Counts'!AY26)/1000,0)</f>
        <v>14.930709640758659</v>
      </c>
      <c r="AZ26" s="6">
        <f>IFERROR(('Consumption - Summary'!AZ26/'Customer Counts'!AZ26)/1000,0)</f>
        <v>21.090326768819416</v>
      </c>
      <c r="BA26" s="6">
        <f>IFERROR(('Consumption - Summary'!BA26/'Customer Counts'!BA26)/1000,0)</f>
        <v>18.078584401709403</v>
      </c>
      <c r="BB26" s="6">
        <f>IFERROR(('Consumption - Summary'!BB26/'Customer Counts'!BB26)/1000,0)</f>
        <v>13.44361111111111</v>
      </c>
      <c r="BC26" s="6">
        <f>IFERROR(('Consumption - Summary'!BC26/'Customer Counts'!BC26)/1000,0)</f>
        <v>12.920166256157636</v>
      </c>
      <c r="BD26" s="6">
        <f>IFERROR(('Consumption - Summary'!BD26/'Customer Counts'!BD26)/1000,0)</f>
        <v>14.706604229567246</v>
      </c>
      <c r="BE26" s="6">
        <f>IFERROR(('Consumption - Summary'!BE26/'Customer Counts'!BE26)/1000,0)</f>
        <v>14.122173446686793</v>
      </c>
      <c r="BF26" s="6">
        <f>IFERROR(('Consumption - Summary'!BF26/'Customer Counts'!BF26)/1000,0)</f>
        <v>14.058632695940812</v>
      </c>
      <c r="BG26" s="6">
        <f>IFERROR(('Consumption - Summary'!BG26/'Customer Counts'!BG26)/1000,0)</f>
        <v>15.786576597453958</v>
      </c>
      <c r="BH26" s="6">
        <f>IFERROR(('Consumption - Summary'!BH26/'Customer Counts'!BH26)/1000,0)</f>
        <v>15.207357763204536</v>
      </c>
      <c r="BI26" s="6">
        <f>IFERROR(('Consumption - Summary'!BI26/'Customer Counts'!BI26)/1000,0)</f>
        <v>18.02633089133089</v>
      </c>
      <c r="BJ26" s="6">
        <f>IFERROR(('Consumption - Summary'!BJ26/'Customer Counts'!BJ26)/1000,0)</f>
        <v>16.276981600774704</v>
      </c>
      <c r="BK26" s="6">
        <f>IFERROR(('Consumption - Summary'!BK26/'Customer Counts'!BK26)/1000,0)</f>
        <v>15.62724722595412</v>
      </c>
      <c r="BL26" s="6">
        <f>IFERROR(('Consumption - Summary'!BL26/'Customer Counts'!BL26)/1000,0)</f>
        <v>14.846899551066219</v>
      </c>
      <c r="BM26" s="6">
        <f>IFERROR(('Consumption - Summary'!BM26/'Customer Counts'!BM26)/1000,0)</f>
        <v>16.265695145903479</v>
      </c>
      <c r="BN26" s="6">
        <f>IFERROR(('Consumption - Summary'!BN26/'Customer Counts'!BN26)/1000,0)</f>
        <v>17.733244078718212</v>
      </c>
      <c r="BO26" s="6">
        <f>IFERROR(('Consumption - Summary'!BO26/'Customer Counts'!BO26)/1000,0)</f>
        <v>16.57008434440187</v>
      </c>
      <c r="BP26" s="6">
        <f>IFERROR(('Consumption - Summary'!BP26/'Customer Counts'!BP26)/1000,0)</f>
        <v>15.063672839506173</v>
      </c>
      <c r="BQ26" s="6">
        <f>IFERROR(('Consumption - Summary'!BQ26/'Customer Counts'!BQ26)/1000,0)</f>
        <v>8.4971031746031773</v>
      </c>
      <c r="BR26" s="6">
        <f>IFERROR(('Consumption - Summary'!BR26/'Customer Counts'!BR26)/1000,0)</f>
        <v>8.1013538593538605</v>
      </c>
      <c r="BS26" s="6">
        <f>IFERROR(('Consumption - Summary'!BS26/'Customer Counts'!BS26)/1000,0)</f>
        <v>10.211413150707267</v>
      </c>
      <c r="BT26" s="6">
        <f>IFERROR(('Consumption - Summary'!BT26/'Customer Counts'!BT26)/1000,0)</f>
        <v>8.2818605845664663</v>
      </c>
      <c r="BU26" s="6">
        <f>IFERROR(('Consumption - Summary'!BU26/'Customer Counts'!BU26)/1000,0)</f>
        <v>9.7288115588115591</v>
      </c>
      <c r="BV26" s="6">
        <f>IFERROR(('Consumption - Summary'!BV26/'Customer Counts'!BV26)/1000,0)</f>
        <v>12.017456756206753</v>
      </c>
      <c r="BW26" s="6">
        <f>IFERROR(('Consumption - Summary'!BW26/'Customer Counts'!BW26)/1000,0)</f>
        <v>13.32422850616816</v>
      </c>
      <c r="BX26" s="6">
        <f>IFERROR(('Consumption - Summary'!BX26/'Customer Counts'!BX26)/1000,0)</f>
        <v>13.897556360200038</v>
      </c>
      <c r="BY26" s="6">
        <f>IFERROR(('Consumption - Summary'!BY26/'Customer Counts'!BY26)/1000,0)</f>
        <v>25.861140291806961</v>
      </c>
      <c r="BZ26" s="6">
        <f>IFERROR(('Consumption - Summary'!BZ26/'Customer Counts'!BZ26)/1000,0)</f>
        <v>15.391441746240416</v>
      </c>
      <c r="CA26" s="6">
        <f>IFERROR(('Consumption - Summary'!CA26/'Customer Counts'!CA26)/1000,0)</f>
        <v>15.465848297049629</v>
      </c>
      <c r="CB26" s="6">
        <f>IFERROR(('Consumption - Summary'!CB26/'Customer Counts'!CB26)/1000,0)</f>
        <v>14.865572478991599</v>
      </c>
      <c r="CC26" s="6">
        <f>IFERROR(('Consumption - Summary'!CC26/'Customer Counts'!CC26)/1000,0)</f>
        <v>13.046052528610424</v>
      </c>
      <c r="CD26" s="6">
        <f>IFERROR(('Consumption - Summary'!CD26/'Customer Counts'!CD26)/1000,0)</f>
        <v>14.563608898277048</v>
      </c>
      <c r="CE26" s="6">
        <f>IFERROR(('Consumption - Summary'!CE26/'Customer Counts'!CE26)/1000,0)</f>
        <v>12.819718987106084</v>
      </c>
      <c r="CF26" s="6">
        <f>IFERROR(('Consumption - Summary'!CF26/'Customer Counts'!CF26)/1000,0)</f>
        <v>7.8526467667099871</v>
      </c>
      <c r="CG26" s="6">
        <f>IFERROR(('Consumption - Summary'!CG26/'Customer Counts'!CG26)/1000,0)</f>
        <v>23.315804062253402</v>
      </c>
      <c r="CH26" s="6">
        <f>IFERROR(('Consumption - Summary'!CH26/'Customer Counts'!CH26)/1000,0)</f>
        <v>12.756814299277538</v>
      </c>
      <c r="CI26" s="6">
        <f>IFERROR(('Consumption - Summary'!CI26/'Customer Counts'!CI26)/1000,0)</f>
        <v>18.553345370010629</v>
      </c>
      <c r="CJ26" s="6">
        <f>IFERROR(('Consumption - Summary'!CJ26/'Customer Counts'!CJ26)/1000,0)</f>
        <v>13.943276903945685</v>
      </c>
    </row>
    <row r="27" spans="1:88" x14ac:dyDescent="0.25">
      <c r="A27" s="2" t="s">
        <v>13</v>
      </c>
      <c r="B27" t="s">
        <v>2</v>
      </c>
      <c r="D27" s="6">
        <f>IFERROR(('Consumption - Summary'!D27/'Customer Counts'!D27)/1000,0)</f>
        <v>114.32606374180855</v>
      </c>
      <c r="E27" s="6">
        <f>IFERROR(('Consumption - Summary'!E27/'Customer Counts'!E27)/1000,0)</f>
        <v>96.767969867318385</v>
      </c>
      <c r="F27" s="6">
        <f>IFERROR(('Consumption - Summary'!F27/'Customer Counts'!F27)/1000,0)</f>
        <v>62.177649567340325</v>
      </c>
      <c r="G27" s="6">
        <f>IFERROR(('Consumption - Summary'!G27/'Customer Counts'!G27)/1000,0)</f>
        <v>35.970574521955612</v>
      </c>
      <c r="H27" s="6">
        <f>IFERROR(('Consumption - Summary'!H27/'Customer Counts'!H27)/1000,0)</f>
        <v>45.441547518406686</v>
      </c>
      <c r="I27" s="6">
        <f>IFERROR(('Consumption - Summary'!I27/'Customer Counts'!I27)/1000,0)</f>
        <v>41.400292829775587</v>
      </c>
      <c r="J27" s="6">
        <f>IFERROR(('Consumption - Summary'!J27/'Customer Counts'!J27)/1000,0)</f>
        <v>39.964897143705969</v>
      </c>
      <c r="K27" s="6">
        <f>IFERROR(('Consumption - Summary'!K27/'Customer Counts'!K27)/1000,0)</f>
        <v>49.505913760365786</v>
      </c>
      <c r="L27" s="6">
        <f>IFERROR(('Consumption - Summary'!L27/'Customer Counts'!L27)/1000,0)</f>
        <v>38.251819243558373</v>
      </c>
      <c r="M27" s="6">
        <f>IFERROR(('Consumption - Summary'!M27/'Customer Counts'!M27)/1000,0)</f>
        <v>39.100841685547557</v>
      </c>
      <c r="N27" s="6">
        <f>IFERROR(('Consumption - Summary'!N27/'Customer Counts'!N27)/1000,0)</f>
        <v>49.498962510256632</v>
      </c>
      <c r="O27" s="6">
        <f>IFERROR(('Consumption - Summary'!O27/'Customer Counts'!O27)/1000,0)</f>
        <v>110.72641962481961</v>
      </c>
      <c r="P27" s="6">
        <f>IFERROR(('Consumption - Summary'!P27/'Customer Counts'!P27)/1000,0)</f>
        <v>115.06401114936638</v>
      </c>
      <c r="Q27" s="6">
        <f>IFERROR(('Consumption - Summary'!Q27/'Customer Counts'!Q27)/1000,0)</f>
        <v>95.044021653314758</v>
      </c>
      <c r="R27" s="6">
        <f>IFERROR(('Consumption - Summary'!R27/'Customer Counts'!R27)/1000,0)</f>
        <v>61.066044616673651</v>
      </c>
      <c r="S27" s="6">
        <f>IFERROR(('Consumption - Summary'!S27/'Customer Counts'!S27)/1000,0)</f>
        <v>44.034221123377051</v>
      </c>
      <c r="T27" s="6">
        <f>IFERROR(('Consumption - Summary'!T27/'Customer Counts'!T27)/1000,0)</f>
        <v>39.59587792785635</v>
      </c>
      <c r="U27" s="6">
        <f>IFERROR(('Consumption - Summary'!U27/'Customer Counts'!U27)/1000,0)</f>
        <v>64.395844957983201</v>
      </c>
      <c r="V27" s="6">
        <f>IFERROR(('Consumption - Summary'!V27/'Customer Counts'!V27)/1000,0)</f>
        <v>61.21598765950823</v>
      </c>
      <c r="W27" s="6">
        <f>IFERROR(('Consumption - Summary'!W27/'Customer Counts'!W27)/1000,0)</f>
        <v>57.684384873464893</v>
      </c>
      <c r="X27" s="6">
        <f>IFERROR(('Consumption - Summary'!X27/'Customer Counts'!X27)/1000,0)</f>
        <v>53.771924496808673</v>
      </c>
      <c r="Y27" s="6">
        <f>IFERROR(('Consumption - Summary'!Y27/'Customer Counts'!Y27)/1000,0)</f>
        <v>38.900318076420852</v>
      </c>
      <c r="Z27" s="6">
        <f>IFERROR(('Consumption - Summary'!Z27/'Customer Counts'!Z27)/1000,0)</f>
        <v>66.092049179511633</v>
      </c>
      <c r="AA27" s="6">
        <f>IFERROR(('Consumption - Summary'!AA27/'Customer Counts'!AA27)/1000,0)</f>
        <v>113.74490476190473</v>
      </c>
      <c r="AB27" s="6">
        <f>IFERROR(('Consumption - Summary'!AB27/'Customer Counts'!AB27)/1000,0)</f>
        <v>132.1980478927203</v>
      </c>
      <c r="AC27" s="6">
        <f>IFERROR(('Consumption - Summary'!AC27/'Customer Counts'!AC27)/1000,0)</f>
        <v>110.405930163706</v>
      </c>
      <c r="AD27" s="6">
        <f>IFERROR(('Consumption - Summary'!AD27/'Customer Counts'!AD27)/1000,0)</f>
        <v>80.704097294786934</v>
      </c>
      <c r="AE27" s="6">
        <f>IFERROR(('Consumption - Summary'!AE27/'Customer Counts'!AE27)/1000,0)</f>
        <v>51.24704562040769</v>
      </c>
      <c r="AF27" s="6">
        <f>IFERROR(('Consumption - Summary'!AF27/'Customer Counts'!AF27)/1000,0)</f>
        <v>53.276405242905234</v>
      </c>
      <c r="AG27" s="6">
        <f>IFERROR(('Consumption - Summary'!AG27/'Customer Counts'!AG27)/1000,0)</f>
        <v>52.055372636048489</v>
      </c>
      <c r="AH27" s="6">
        <f>IFERROR(('Consumption - Summary'!AH27/'Customer Counts'!AH27)/1000,0)</f>
        <v>54.923913897596648</v>
      </c>
      <c r="AI27" s="6">
        <f>IFERROR(('Consumption - Summary'!AI27/'Customer Counts'!AI27)/1000,0)</f>
        <v>56.318555743107453</v>
      </c>
      <c r="AJ27" s="6">
        <f>IFERROR(('Consumption - Summary'!AJ27/'Customer Counts'!AJ27)/1000,0)</f>
        <v>48.988816693906344</v>
      </c>
      <c r="AK27" s="6">
        <f>IFERROR(('Consumption - Summary'!AK27/'Customer Counts'!AK27)/1000,0)</f>
        <v>53.928761784511778</v>
      </c>
      <c r="AL27" s="6">
        <f>IFERROR(('Consumption - Summary'!AL27/'Customer Counts'!AL27)/1000,0)</f>
        <v>54.84258110676658</v>
      </c>
      <c r="AM27" s="6">
        <f>IFERROR(('Consumption - Summary'!AM27/'Customer Counts'!AM27)/1000,0)</f>
        <v>115.88962946895728</v>
      </c>
      <c r="AN27" s="6">
        <f>IFERROR(('Consumption - Summary'!AN27/'Customer Counts'!AN27)/1000,0)</f>
        <v>122.97246933100267</v>
      </c>
      <c r="AO27" s="6">
        <f>IFERROR(('Consumption - Summary'!AO27/'Customer Counts'!AO27)/1000,0)</f>
        <v>95.55387691581916</v>
      </c>
      <c r="AP27" s="6">
        <f>IFERROR(('Consumption - Summary'!AP27/'Customer Counts'!AP27)/1000,0)</f>
        <v>62.838603835761447</v>
      </c>
      <c r="AQ27" s="6">
        <f>IFERROR(('Consumption - Summary'!AQ27/'Customer Counts'!AQ27)/1000,0)</f>
        <v>41.644542141581077</v>
      </c>
      <c r="AR27" s="6">
        <f>IFERROR(('Consumption - Summary'!AR27/'Customer Counts'!AR27)/1000,0)</f>
        <v>38.609115419248894</v>
      </c>
      <c r="AS27" s="6">
        <f>IFERROR(('Consumption - Summary'!AS27/'Customer Counts'!AS27)/1000,0)</f>
        <v>34.235665024630549</v>
      </c>
      <c r="AT27" s="6">
        <f>IFERROR(('Consumption - Summary'!AT27/'Customer Counts'!AT27)/1000,0)</f>
        <v>37.164064039408871</v>
      </c>
      <c r="AU27" s="6">
        <f>IFERROR(('Consumption - Summary'!AU27/'Customer Counts'!AU27)/1000,0)</f>
        <v>40.294126959247656</v>
      </c>
      <c r="AV27" s="6">
        <f>IFERROR(('Consumption - Summary'!AV27/'Customer Counts'!AV27)/1000,0)</f>
        <v>34.023717412217415</v>
      </c>
      <c r="AW27" s="6">
        <f>IFERROR(('Consumption - Summary'!AW27/'Customer Counts'!AW27)/1000,0)</f>
        <v>36.883718476143379</v>
      </c>
      <c r="AX27" s="6">
        <f>IFERROR(('Consumption - Summary'!AX27/'Customer Counts'!AX27)/1000,0)</f>
        <v>38.699439847014936</v>
      </c>
      <c r="AY27" s="6">
        <f>IFERROR(('Consumption - Summary'!AY27/'Customer Counts'!AY27)/1000,0)</f>
        <v>101.4633586674763</v>
      </c>
      <c r="AZ27" s="6">
        <f>IFERROR(('Consumption - Summary'!AZ27/'Customer Counts'!AZ27)/1000,0)</f>
        <v>100.71885363411097</v>
      </c>
      <c r="BA27" s="6">
        <f>IFERROR(('Consumption - Summary'!BA27/'Customer Counts'!BA27)/1000,0)</f>
        <v>80.533096306471279</v>
      </c>
      <c r="BB27" s="6">
        <f>IFERROR(('Consumption - Summary'!BB27/'Customer Counts'!BB27)/1000,0)</f>
        <v>47.654218253968246</v>
      </c>
      <c r="BC27" s="6">
        <f>IFERROR(('Consumption - Summary'!BC27/'Customer Counts'!BC27)/1000,0)</f>
        <v>27.692263824884787</v>
      </c>
      <c r="BD27" s="6">
        <f>IFERROR(('Consumption - Summary'!BD27/'Customer Counts'!BD27)/1000,0)</f>
        <v>18.364386079329766</v>
      </c>
      <c r="BE27" s="6">
        <f>IFERROR(('Consumption - Summary'!BE27/'Customer Counts'!BE27)/1000,0)</f>
        <v>13.368547272542681</v>
      </c>
      <c r="BF27" s="6">
        <f>IFERROR(('Consumption - Summary'!BF27/'Customer Counts'!BF27)/1000,0)</f>
        <v>12.594073386013319</v>
      </c>
      <c r="BG27" s="6">
        <f>IFERROR(('Consumption - Summary'!BG27/'Customer Counts'!BG27)/1000,0)</f>
        <v>16.152361541684119</v>
      </c>
      <c r="BH27" s="6">
        <f>IFERROR(('Consumption - Summary'!BH27/'Customer Counts'!BH27)/1000,0)</f>
        <v>18.839302978980392</v>
      </c>
      <c r="BI27" s="6">
        <f>IFERROR(('Consumption - Summary'!BI27/'Customer Counts'!BI27)/1000,0)</f>
        <v>12.093581222839289</v>
      </c>
      <c r="BJ27" s="6">
        <f>IFERROR(('Consumption - Summary'!BJ27/'Customer Counts'!BJ27)/1000,0)</f>
        <v>41.250910042497374</v>
      </c>
      <c r="BK27" s="6">
        <f>IFERROR(('Consumption - Summary'!BK27/'Customer Counts'!BK27)/1000,0)</f>
        <v>56.585985091821328</v>
      </c>
      <c r="BL27" s="6">
        <f>IFERROR(('Consumption - Summary'!BL27/'Customer Counts'!BL27)/1000,0)</f>
        <v>54.007537813856189</v>
      </c>
      <c r="BM27" s="6">
        <f>IFERROR(('Consumption - Summary'!BM27/'Customer Counts'!BM27)/1000,0)</f>
        <v>53.325845117845105</v>
      </c>
      <c r="BN27" s="6">
        <f>IFERROR(('Consumption - Summary'!BN27/'Customer Counts'!BN27)/1000,0)</f>
        <v>27.957754888789371</v>
      </c>
      <c r="BO27" s="6">
        <f>IFERROR(('Consumption - Summary'!BO27/'Customer Counts'!BO27)/1000,0)</f>
        <v>4.8850708040363209</v>
      </c>
      <c r="BP27" s="6">
        <f>IFERROR(('Consumption - Summary'!BP27/'Customer Counts'!BP27)/1000,0)</f>
        <v>6.7091564818623635</v>
      </c>
      <c r="BQ27" s="6">
        <f>IFERROR(('Consumption - Summary'!BQ27/'Customer Counts'!BQ27)/1000,0)</f>
        <v>3.2919139292080462</v>
      </c>
      <c r="BR27" s="6">
        <f>IFERROR(('Consumption - Summary'!BR27/'Customer Counts'!BR27)/1000,0)</f>
        <v>3.8606111647361647</v>
      </c>
      <c r="BS27" s="6">
        <f>IFERROR(('Consumption - Summary'!BS27/'Customer Counts'!BS27)/1000,0)</f>
        <v>4.4473336273465582</v>
      </c>
      <c r="BT27" s="6">
        <f>IFERROR(('Consumption - Summary'!BT27/'Customer Counts'!BT27)/1000,0)</f>
        <v>2.3771373265649136</v>
      </c>
      <c r="BU27" s="6">
        <f>IFERROR(('Consumption - Summary'!BU27/'Customer Counts'!BU27)/1000,0)</f>
        <v>2.3023790934735766</v>
      </c>
      <c r="BV27" s="6">
        <f>IFERROR(('Consumption - Summary'!BV27/'Customer Counts'!BV27)/1000,0)</f>
        <v>3.1724547291270819</v>
      </c>
      <c r="BW27" s="6">
        <f>IFERROR(('Consumption - Summary'!BW27/'Customer Counts'!BW27)/1000,0)</f>
        <v>62.809588511567306</v>
      </c>
      <c r="BX27" s="6">
        <f>IFERROR(('Consumption - Summary'!BX27/'Customer Counts'!BX27)/1000,0)</f>
        <v>69.608531261470091</v>
      </c>
      <c r="BY27" s="6">
        <f>IFERROR(('Consumption - Summary'!BY27/'Customer Counts'!BY27)/1000,0)</f>
        <v>47.07039127481714</v>
      </c>
      <c r="BZ27" s="6">
        <f>IFERROR(('Consumption - Summary'!BZ27/'Customer Counts'!BZ27)/1000,0)</f>
        <v>23.411558878792693</v>
      </c>
      <c r="CA27" s="6">
        <f>IFERROR(('Consumption - Summary'!CA27/'Customer Counts'!CA27)/1000,0)</f>
        <v>44.727531966735512</v>
      </c>
      <c r="CB27" s="6">
        <f>IFERROR(('Consumption - Summary'!CB27/'Customer Counts'!CB27)/1000,0)</f>
        <v>56.805799201493699</v>
      </c>
      <c r="CC27" s="6">
        <f>IFERROR(('Consumption - Summary'!CC27/'Customer Counts'!CC27)/1000,0)</f>
        <v>62.29530434683452</v>
      </c>
      <c r="CD27" s="6">
        <f>IFERROR(('Consumption - Summary'!CD27/'Customer Counts'!CD27)/1000,0)</f>
        <v>92.446446736018473</v>
      </c>
      <c r="CE27" s="6">
        <f>IFERROR(('Consumption - Summary'!CE27/'Customer Counts'!CE27)/1000,0)</f>
        <v>86.858574371864705</v>
      </c>
      <c r="CF27" s="6">
        <f>IFERROR(('Consumption - Summary'!CF27/'Customer Counts'!CF27)/1000,0)</f>
        <v>49.886190659340656</v>
      </c>
      <c r="CG27" s="6">
        <f>IFERROR(('Consumption - Summary'!CG27/'Customer Counts'!CG27)/1000,0)</f>
        <v>53.421062334217503</v>
      </c>
      <c r="CH27" s="6">
        <f>IFERROR(('Consumption - Summary'!CH27/'Customer Counts'!CH27)/1000,0)</f>
        <v>60.972953030303024</v>
      </c>
      <c r="CI27" s="6">
        <f>IFERROR(('Consumption - Summary'!CI27/'Customer Counts'!CI27)/1000,0)</f>
        <v>74.338880571125458</v>
      </c>
      <c r="CJ27" s="6">
        <f>IFERROR(('Consumption - Summary'!CJ27/'Customer Counts'!CJ27)/1000,0)</f>
        <v>67.033145738732259</v>
      </c>
    </row>
    <row r="28" spans="1:88" x14ac:dyDescent="0.25">
      <c r="A28" s="2" t="s">
        <v>13</v>
      </c>
      <c r="B28" t="s">
        <v>3</v>
      </c>
      <c r="D28" s="6">
        <f>IFERROR(('Consumption - Summary'!D28/'Customer Counts'!D28)/1000,0)</f>
        <v>42.278810493209065</v>
      </c>
      <c r="E28" s="6">
        <f>IFERROR(('Consumption - Summary'!E28/'Customer Counts'!E28)/1000,0)</f>
        <v>44.525828570336763</v>
      </c>
      <c r="F28" s="6">
        <f>IFERROR(('Consumption - Summary'!F28/'Customer Counts'!F28)/1000,0)</f>
        <v>66.923685861851268</v>
      </c>
      <c r="G28" s="6">
        <f>IFERROR(('Consumption - Summary'!G28/'Customer Counts'!G28)/1000,0)</f>
        <v>63.509486386256974</v>
      </c>
      <c r="H28" s="6">
        <f>IFERROR(('Consumption - Summary'!H28/'Customer Counts'!H28)/1000,0)</f>
        <v>59.420827468588357</v>
      </c>
      <c r="I28" s="6">
        <f>IFERROR(('Consumption - Summary'!I28/'Customer Counts'!I28)/1000,0)</f>
        <v>45.15751855667353</v>
      </c>
      <c r="J28" s="6">
        <f>IFERROR(('Consumption - Summary'!J28/'Customer Counts'!J28)/1000,0)</f>
        <v>30.770836543810315</v>
      </c>
      <c r="K28" s="6">
        <f>IFERROR(('Consumption - Summary'!K28/'Customer Counts'!K28)/1000,0)</f>
        <v>29.295296777357951</v>
      </c>
      <c r="L28" s="6">
        <f>IFERROR(('Consumption - Summary'!L28/'Customer Counts'!L28)/1000,0)</f>
        <v>26.463528395466916</v>
      </c>
      <c r="M28" s="6">
        <f>IFERROR(('Consumption - Summary'!M28/'Customer Counts'!M28)/1000,0)</f>
        <v>33.32223551637351</v>
      </c>
      <c r="N28" s="6">
        <f>IFERROR(('Consumption - Summary'!N28/'Customer Counts'!N28)/1000,0)</f>
        <v>36.821556353487253</v>
      </c>
      <c r="O28" s="6">
        <f>IFERROR(('Consumption - Summary'!O28/'Customer Counts'!O28)/1000,0)</f>
        <v>36.133269611141905</v>
      </c>
      <c r="P28" s="6">
        <f>IFERROR(('Consumption - Summary'!P28/'Customer Counts'!P28)/1000,0)</f>
        <v>30.641464233814698</v>
      </c>
      <c r="Q28" s="6">
        <f>IFERROR(('Consumption - Summary'!Q28/'Customer Counts'!Q28)/1000,0)</f>
        <v>42.932945468513189</v>
      </c>
      <c r="R28" s="6">
        <f>IFERROR(('Consumption - Summary'!R28/'Customer Counts'!R28)/1000,0)</f>
        <v>55.058576183860104</v>
      </c>
      <c r="S28" s="6">
        <f>IFERROR(('Consumption - Summary'!S28/'Customer Counts'!S28)/1000,0)</f>
        <v>43.649774634014719</v>
      </c>
      <c r="T28" s="6">
        <f>IFERROR(('Consumption - Summary'!T28/'Customer Counts'!T28)/1000,0)</f>
        <v>39.943741605243517</v>
      </c>
      <c r="U28" s="6">
        <f>IFERROR(('Consumption - Summary'!U28/'Customer Counts'!U28)/1000,0)</f>
        <v>42.580937643169541</v>
      </c>
      <c r="V28" s="6">
        <f>IFERROR(('Consumption - Summary'!V28/'Customer Counts'!V28)/1000,0)</f>
        <v>34.708442381621815</v>
      </c>
      <c r="W28" s="6">
        <f>IFERROR(('Consumption - Summary'!W28/'Customer Counts'!W28)/1000,0)</f>
        <v>39.575160692063264</v>
      </c>
      <c r="X28" s="6">
        <f>IFERROR(('Consumption - Summary'!X28/'Customer Counts'!X28)/1000,0)</f>
        <v>52.877835393079138</v>
      </c>
      <c r="Y28" s="6">
        <f>IFERROR(('Consumption - Summary'!Y28/'Customer Counts'!Y28)/1000,0)</f>
        <v>44.499224741252519</v>
      </c>
      <c r="Z28" s="6">
        <f>IFERROR(('Consumption - Summary'!Z28/'Customer Counts'!Z28)/1000,0)</f>
        <v>38.585645680531726</v>
      </c>
      <c r="AA28" s="6">
        <f>IFERROR(('Consumption - Summary'!AA28/'Customer Counts'!AA28)/1000,0)</f>
        <v>37.075524670446363</v>
      </c>
      <c r="AB28" s="6">
        <f>IFERROR(('Consumption - Summary'!AB28/'Customer Counts'!AB28)/1000,0)</f>
        <v>34.320869071554426</v>
      </c>
      <c r="AC28" s="6">
        <f>IFERROR(('Consumption - Summary'!AC28/'Customer Counts'!AC28)/1000,0)</f>
        <v>41.778525506647114</v>
      </c>
      <c r="AD28" s="6">
        <f>IFERROR(('Consumption - Summary'!AD28/'Customer Counts'!AD28)/1000,0)</f>
        <v>42.704205419463499</v>
      </c>
      <c r="AE28" s="6">
        <f>IFERROR(('Consumption - Summary'!AE28/'Customer Counts'!AE28)/1000,0)</f>
        <v>48.822473538341697</v>
      </c>
      <c r="AF28" s="6">
        <f>IFERROR(('Consumption - Summary'!AF28/'Customer Counts'!AF28)/1000,0)</f>
        <v>46.896309561861287</v>
      </c>
      <c r="AG28" s="6">
        <f>IFERROR(('Consumption - Summary'!AG28/'Customer Counts'!AG28)/1000,0)</f>
        <v>38.427821305263237</v>
      </c>
      <c r="AH28" s="6">
        <f>IFERROR(('Consumption - Summary'!AH28/'Customer Counts'!AH28)/1000,0)</f>
        <v>25.278629578038448</v>
      </c>
      <c r="AI28" s="6">
        <f>IFERROR(('Consumption - Summary'!AI28/'Customer Counts'!AI28)/1000,0)</f>
        <v>22.829853368324763</v>
      </c>
      <c r="AJ28" s="6">
        <f>IFERROR(('Consumption - Summary'!AJ28/'Customer Counts'!AJ28)/1000,0)</f>
        <v>26.019508021040313</v>
      </c>
      <c r="AK28" s="6">
        <f>IFERROR(('Consumption - Summary'!AK28/'Customer Counts'!AK28)/1000,0)</f>
        <v>30.161221057836684</v>
      </c>
      <c r="AL28" s="6">
        <f>IFERROR(('Consumption - Summary'!AL28/'Customer Counts'!AL28)/1000,0)</f>
        <v>29.689226327117794</v>
      </c>
      <c r="AM28" s="6">
        <f>IFERROR(('Consumption - Summary'!AM28/'Customer Counts'!AM28)/1000,0)</f>
        <v>28.235308273083696</v>
      </c>
      <c r="AN28" s="6">
        <f>IFERROR(('Consumption - Summary'!AN28/'Customer Counts'!AN28)/1000,0)</f>
        <v>21.958456293365774</v>
      </c>
      <c r="AO28" s="6">
        <f>IFERROR(('Consumption - Summary'!AO28/'Customer Counts'!AO28)/1000,0)</f>
        <v>19.599358942951135</v>
      </c>
      <c r="AP28" s="6">
        <f>IFERROR(('Consumption - Summary'!AP28/'Customer Counts'!AP28)/1000,0)</f>
        <v>39.07167549346741</v>
      </c>
      <c r="AQ28" s="6">
        <f>IFERROR(('Consumption - Summary'!AQ28/'Customer Counts'!AQ28)/1000,0)</f>
        <v>30.598709221658329</v>
      </c>
      <c r="AR28" s="6">
        <f>IFERROR(('Consumption - Summary'!AR28/'Customer Counts'!AR28)/1000,0)</f>
        <v>35.519281267670451</v>
      </c>
      <c r="AS28" s="6">
        <f>IFERROR(('Consumption - Summary'!AS28/'Customer Counts'!AS28)/1000,0)</f>
        <v>39.26520703373469</v>
      </c>
      <c r="AT28" s="6">
        <f>IFERROR(('Consumption - Summary'!AT28/'Customer Counts'!AT28)/1000,0)</f>
        <v>32.805576679305346</v>
      </c>
      <c r="AU28" s="6">
        <f>IFERROR(('Consumption - Summary'!AU28/'Customer Counts'!AU28)/1000,0)</f>
        <v>30.83227221593814</v>
      </c>
      <c r="AV28" s="6">
        <f>IFERROR(('Consumption - Summary'!AV28/'Customer Counts'!AV28)/1000,0)</f>
        <v>30.367237974989035</v>
      </c>
      <c r="AW28" s="6">
        <f>IFERROR(('Consumption - Summary'!AW28/'Customer Counts'!AW28)/1000,0)</f>
        <v>61.364492610245215</v>
      </c>
      <c r="AX28" s="6">
        <f>IFERROR(('Consumption - Summary'!AX28/'Customer Counts'!AX28)/1000,0)</f>
        <v>53.643788844018076</v>
      </c>
      <c r="AY28" s="6">
        <f>IFERROR(('Consumption - Summary'!AY28/'Customer Counts'!AY28)/1000,0)</f>
        <v>23.633388015681213</v>
      </c>
      <c r="AZ28" s="6">
        <f>IFERROR(('Consumption - Summary'!AZ28/'Customer Counts'!AZ28)/1000,0)</f>
        <v>27.345845593232617</v>
      </c>
      <c r="BA28" s="6">
        <f>IFERROR(('Consumption - Summary'!BA28/'Customer Counts'!BA28)/1000,0)</f>
        <v>28.957230632065496</v>
      </c>
      <c r="BB28" s="6">
        <f>IFERROR(('Consumption - Summary'!BB28/'Customer Counts'!BB28)/1000,0)</f>
        <v>28.901802647783253</v>
      </c>
      <c r="BC28" s="6">
        <f>IFERROR(('Consumption - Summary'!BC28/'Customer Counts'!BC28)/1000,0)</f>
        <v>32.536045556570798</v>
      </c>
      <c r="BD28" s="6">
        <f>IFERROR(('Consumption - Summary'!BD28/'Customer Counts'!BD28)/1000,0)</f>
        <v>31.01601227673974</v>
      </c>
      <c r="BE28" s="6">
        <f>IFERROR(('Consumption - Summary'!BE28/'Customer Counts'!BE28)/1000,0)</f>
        <v>30.60619841888272</v>
      </c>
      <c r="BF28" s="6">
        <f>IFERROR(('Consumption - Summary'!BF28/'Customer Counts'!BF28)/1000,0)</f>
        <v>26.367992815429425</v>
      </c>
      <c r="BG28" s="6">
        <f>IFERROR(('Consumption - Summary'!BG28/'Customer Counts'!BG28)/1000,0)</f>
        <v>30.516186476745126</v>
      </c>
      <c r="BH28" s="6">
        <f>IFERROR(('Consumption - Summary'!BH28/'Customer Counts'!BH28)/1000,0)</f>
        <v>28.94833431137512</v>
      </c>
      <c r="BI28" s="6">
        <f>IFERROR(('Consumption - Summary'!BI28/'Customer Counts'!BI28)/1000,0)</f>
        <v>26.405431835510154</v>
      </c>
      <c r="BJ28" s="6">
        <f>IFERROR(('Consumption - Summary'!BJ28/'Customer Counts'!BJ28)/1000,0)</f>
        <v>29.879839350878495</v>
      </c>
      <c r="BK28" s="6">
        <f>IFERROR(('Consumption - Summary'!BK28/'Customer Counts'!BK28)/1000,0)</f>
        <v>29.610174618366628</v>
      </c>
      <c r="BL28" s="6">
        <f>IFERROR(('Consumption - Summary'!BL28/'Customer Counts'!BL28)/1000,0)</f>
        <v>38.475848934801235</v>
      </c>
      <c r="BM28" s="6">
        <f>IFERROR(('Consumption - Summary'!BM28/'Customer Counts'!BM28)/1000,0)</f>
        <v>52.989765835127123</v>
      </c>
      <c r="BN28" s="6">
        <f>IFERROR(('Consumption - Summary'!BN28/'Customer Counts'!BN28)/1000,0)</f>
        <v>32.009044763391515</v>
      </c>
      <c r="BO28" s="6">
        <f>IFERROR(('Consumption - Summary'!BO28/'Customer Counts'!BO28)/1000,0)</f>
        <v>39.88385369479014</v>
      </c>
      <c r="BP28" s="6">
        <f>IFERROR(('Consumption - Summary'!BP28/'Customer Counts'!BP28)/1000,0)</f>
        <v>31.170912388605402</v>
      </c>
      <c r="BQ28" s="6">
        <f>IFERROR(('Consumption - Summary'!BQ28/'Customer Counts'!BQ28)/1000,0)</f>
        <v>28.581627745245211</v>
      </c>
      <c r="BR28" s="6">
        <f>IFERROR(('Consumption - Summary'!BR28/'Customer Counts'!BR28)/1000,0)</f>
        <v>24.850919836772256</v>
      </c>
      <c r="BS28" s="6">
        <f>IFERROR(('Consumption - Summary'!BS28/'Customer Counts'!BS28)/1000,0)</f>
        <v>23.213947235744804</v>
      </c>
      <c r="BT28" s="6">
        <f>IFERROR(('Consumption - Summary'!BT28/'Customer Counts'!BT28)/1000,0)</f>
        <v>23.092883926110947</v>
      </c>
      <c r="BU28" s="6">
        <f>IFERROR(('Consumption - Summary'!BU28/'Customer Counts'!BU28)/1000,0)</f>
        <v>28.389045165100388</v>
      </c>
      <c r="BV28" s="6">
        <f>IFERROR(('Consumption - Summary'!BV28/'Customer Counts'!BV28)/1000,0)</f>
        <v>30.018361538845419</v>
      </c>
      <c r="BW28" s="6">
        <f>IFERROR(('Consumption - Summary'!BW28/'Customer Counts'!BW28)/1000,0)</f>
        <v>27.423261188786952</v>
      </c>
      <c r="BX28" s="6">
        <f>IFERROR(('Consumption - Summary'!BX28/'Customer Counts'!BX28)/1000,0)</f>
        <v>17.425844657506349</v>
      </c>
      <c r="BY28" s="6">
        <f>IFERROR(('Consumption - Summary'!BY28/'Customer Counts'!BY28)/1000,0)</f>
        <v>17.312543272144513</v>
      </c>
      <c r="BZ28" s="6">
        <f>IFERROR(('Consumption - Summary'!BZ28/'Customer Counts'!BZ28)/1000,0)</f>
        <v>26.244362398094236</v>
      </c>
      <c r="CA28" s="6">
        <f>IFERROR(('Consumption - Summary'!CA28/'Customer Counts'!CA28)/1000,0)</f>
        <v>31.484397213835468</v>
      </c>
      <c r="CB28" s="6">
        <f>IFERROR(('Consumption - Summary'!CB28/'Customer Counts'!CB28)/1000,0)</f>
        <v>31.400838789356495</v>
      </c>
      <c r="CC28" s="6">
        <f>IFERROR(('Consumption - Summary'!CC28/'Customer Counts'!CC28)/1000,0)</f>
        <v>30.48026600962649</v>
      </c>
      <c r="CD28" s="6">
        <f>IFERROR(('Consumption - Summary'!CD28/'Customer Counts'!CD28)/1000,0)</f>
        <v>25.484292763204479</v>
      </c>
      <c r="CE28" s="6">
        <f>IFERROR(('Consumption - Summary'!CE28/'Customer Counts'!CE28)/1000,0)</f>
        <v>24.505537732029889</v>
      </c>
      <c r="CF28" s="6">
        <f>IFERROR(('Consumption - Summary'!CF28/'Customer Counts'!CF28)/1000,0)</f>
        <v>20.687187302674978</v>
      </c>
      <c r="CG28" s="6">
        <f>IFERROR(('Consumption - Summary'!CG28/'Customer Counts'!CG28)/1000,0)</f>
        <v>48.935005643315009</v>
      </c>
      <c r="CH28" s="6">
        <f>IFERROR(('Consumption - Summary'!CH28/'Customer Counts'!CH28)/1000,0)</f>
        <v>52.841117208680053</v>
      </c>
      <c r="CI28" s="6">
        <f>IFERROR(('Consumption - Summary'!CI28/'Customer Counts'!CI28)/1000,0)</f>
        <v>36.277566944742134</v>
      </c>
      <c r="CJ28" s="6">
        <f>IFERROR(('Consumption - Summary'!CJ28/'Customer Counts'!CJ28)/1000,0)</f>
        <v>32.764386896807224</v>
      </c>
    </row>
    <row r="29" spans="1:88" x14ac:dyDescent="0.25">
      <c r="A29" s="2" t="s">
        <v>13</v>
      </c>
      <c r="B29" t="s">
        <v>4</v>
      </c>
      <c r="D29" s="6">
        <f>IFERROR(('Consumption - Summary'!D29/'Customer Counts'!D29)/1000,0)</f>
        <v>79.310387931034498</v>
      </c>
      <c r="E29" s="6">
        <f>IFERROR(('Consumption - Summary'!E29/'Customer Counts'!E29)/1000,0)</f>
        <v>82.396916481275497</v>
      </c>
      <c r="F29" s="6">
        <f>IFERROR(('Consumption - Summary'!F29/'Customer Counts'!F29)/1000,0)</f>
        <v>96.031201334816444</v>
      </c>
      <c r="G29" s="6">
        <f>IFERROR(('Consumption - Summary'!G29/'Customer Counts'!G29)/1000,0)</f>
        <v>102.10375814396949</v>
      </c>
      <c r="H29" s="6">
        <f>IFERROR(('Consumption - Summary'!H29/'Customer Counts'!H29)/1000,0)</f>
        <v>97.772614780679277</v>
      </c>
      <c r="I29" s="6">
        <f>IFERROR(('Consumption - Summary'!I29/'Customer Counts'!I29)/1000,0)</f>
        <v>91.161626683501694</v>
      </c>
      <c r="J29" s="6">
        <f>IFERROR(('Consumption - Summary'!J29/'Customer Counts'!J29)/1000,0)</f>
        <v>90.328888703208534</v>
      </c>
      <c r="K29" s="6">
        <f>IFERROR(('Consumption - Summary'!K29/'Customer Counts'!K29)/1000,0)</f>
        <v>99.10114423486786</v>
      </c>
      <c r="L29" s="6">
        <f>IFERROR(('Consumption - Summary'!L29/'Customer Counts'!L29)/1000,0)</f>
        <v>93.353710748792267</v>
      </c>
      <c r="M29" s="6">
        <f>IFERROR(('Consumption - Summary'!M29/'Customer Counts'!M29)/1000,0)</f>
        <v>98.404172653256722</v>
      </c>
      <c r="N29" s="6">
        <f>IFERROR(('Consumption - Summary'!N29/'Customer Counts'!N29)/1000,0)</f>
        <v>96.444662472191325</v>
      </c>
      <c r="O29" s="6">
        <f>IFERROR(('Consumption - Summary'!O29/'Customer Counts'!O29)/1000,0)</f>
        <v>97.134101382488481</v>
      </c>
      <c r="P29" s="6">
        <f>IFERROR(('Consumption - Summary'!P29/'Customer Counts'!P29)/1000,0)</f>
        <v>90.506746031746033</v>
      </c>
      <c r="Q29" s="6">
        <f>IFERROR(('Consumption - Summary'!Q29/'Customer Counts'!Q29)/1000,0)</f>
        <v>88.159102182539669</v>
      </c>
      <c r="R29" s="6">
        <f>IFERROR(('Consumption - Summary'!R29/'Customer Counts'!R29)/1000,0)</f>
        <v>90.219866071428598</v>
      </c>
      <c r="S29" s="6">
        <f>IFERROR(('Consumption - Summary'!S29/'Customer Counts'!S29)/1000,0)</f>
        <v>93.674573176823174</v>
      </c>
      <c r="T29" s="6">
        <f>IFERROR(('Consumption - Summary'!T29/'Customer Counts'!T29)/1000,0)</f>
        <v>59.867132867132895</v>
      </c>
      <c r="U29" s="6">
        <f>IFERROR(('Consumption - Summary'!U29/'Customer Counts'!U29)/1000,0)</f>
        <v>79.597887552103089</v>
      </c>
      <c r="V29" s="6">
        <f>IFERROR(('Consumption - Summary'!V29/'Customer Counts'!V29)/1000,0)</f>
        <v>120.31802545155992</v>
      </c>
      <c r="W29" s="6">
        <f>IFERROR(('Consumption - Summary'!W29/'Customer Counts'!W29)/1000,0)</f>
        <v>83.734745484400648</v>
      </c>
      <c r="X29" s="6">
        <f>IFERROR(('Consumption - Summary'!X29/'Customer Counts'!X29)/1000,0)</f>
        <v>77.56505305039785</v>
      </c>
      <c r="Y29" s="6">
        <f>IFERROR(('Consumption - Summary'!Y29/'Customer Counts'!Y29)/1000,0)</f>
        <v>81.601131599212792</v>
      </c>
      <c r="Z29" s="6">
        <f>IFERROR(('Consumption - Summary'!Z29/'Customer Counts'!Z29)/1000,0)</f>
        <v>75.741758700143023</v>
      </c>
      <c r="AA29" s="6">
        <f>IFERROR(('Consumption - Summary'!AA29/'Customer Counts'!AA29)/1000,0)</f>
        <v>72.879778698313174</v>
      </c>
      <c r="AB29" s="6">
        <f>IFERROR(('Consumption - Summary'!AB29/'Customer Counts'!AB29)/1000,0)</f>
        <v>77.257407262277979</v>
      </c>
      <c r="AC29" s="6">
        <f>IFERROR(('Consumption - Summary'!AC29/'Customer Counts'!AC29)/1000,0)</f>
        <v>85.851938572921327</v>
      </c>
      <c r="AD29" s="6">
        <f>IFERROR(('Consumption - Summary'!AD29/'Customer Counts'!AD29)/1000,0)</f>
        <v>68.043370494767046</v>
      </c>
      <c r="AE29" s="6">
        <f>IFERROR(('Consumption - Summary'!AE29/'Customer Counts'!AE29)/1000,0)</f>
        <v>63.680411375661386</v>
      </c>
      <c r="AF29" s="6">
        <f>IFERROR(('Consumption - Summary'!AF29/'Customer Counts'!AF29)/1000,0)</f>
        <v>76.502034258844603</v>
      </c>
      <c r="AG29" s="6">
        <f>IFERROR(('Consumption - Summary'!AG29/'Customer Counts'!AG29)/1000,0)</f>
        <v>100.54791155396326</v>
      </c>
      <c r="AH29" s="6">
        <f>IFERROR(('Consumption - Summary'!AH29/'Customer Counts'!AH29)/1000,0)</f>
        <v>110.39687684729064</v>
      </c>
      <c r="AI29" s="6">
        <f>IFERROR(('Consumption - Summary'!AI29/'Customer Counts'!AI29)/1000,0)</f>
        <v>49.961027747844838</v>
      </c>
      <c r="AJ29" s="6">
        <f>IFERROR(('Consumption - Summary'!AJ29/'Customer Counts'!AJ29)/1000,0)</f>
        <v>41.133168110575177</v>
      </c>
      <c r="AK29" s="6">
        <f>IFERROR(('Consumption - Summary'!AK29/'Customer Counts'!AK29)/1000,0)</f>
        <v>81.620037549069778</v>
      </c>
      <c r="AL29" s="6">
        <f>IFERROR(('Consumption - Summary'!AL29/'Customer Counts'!AL29)/1000,0)</f>
        <v>77.613181315399046</v>
      </c>
      <c r="AM29" s="6">
        <f>IFERROR(('Consumption - Summary'!AM29/'Customer Counts'!AM29)/1000,0)</f>
        <v>78.815313308256833</v>
      </c>
      <c r="AN29" s="6">
        <f>IFERROR(('Consumption - Summary'!AN29/'Customer Counts'!AN29)/1000,0)</f>
        <v>75.824377880184343</v>
      </c>
      <c r="AO29" s="6">
        <f>IFERROR(('Consumption - Summary'!AO29/'Customer Counts'!AO29)/1000,0)</f>
        <v>81.692807881773362</v>
      </c>
      <c r="AP29" s="6">
        <f>IFERROR(('Consumption - Summary'!AP29/'Customer Counts'!AP29)/1000,0)</f>
        <v>90.811337513061616</v>
      </c>
      <c r="AQ29" s="6">
        <f>IFERROR(('Consumption - Summary'!AQ29/'Customer Counts'!AQ29)/1000,0)</f>
        <v>88.70672762103797</v>
      </c>
      <c r="AR29" s="6">
        <f>IFERROR(('Consumption - Summary'!AR29/'Customer Counts'!AR29)/1000,0)</f>
        <v>89.342726692209396</v>
      </c>
      <c r="AS29" s="6">
        <f>IFERROR(('Consumption - Summary'!AS29/'Customer Counts'!AS29)/1000,0)</f>
        <v>82.624391363346106</v>
      </c>
      <c r="AT29" s="6">
        <f>IFERROR(('Consumption - Summary'!AT29/'Customer Counts'!AT29)/1000,0)</f>
        <v>82.111838753918505</v>
      </c>
      <c r="AU29" s="6">
        <f>IFERROR(('Consumption - Summary'!AU29/'Customer Counts'!AU29)/1000,0)</f>
        <v>83.414127481713692</v>
      </c>
      <c r="AV29" s="6">
        <f>IFERROR(('Consumption - Summary'!AV29/'Customer Counts'!AV29)/1000,0)</f>
        <v>79.105487633415436</v>
      </c>
      <c r="AW29" s="6">
        <f>IFERROR(('Consumption - Summary'!AW29/'Customer Counts'!AW29)/1000,0)</f>
        <v>86.369356671704736</v>
      </c>
      <c r="AX29" s="6">
        <f>IFERROR(('Consumption - Summary'!AX29/'Customer Counts'!AX29)/1000,0)</f>
        <v>85.907384794005466</v>
      </c>
      <c r="AY29" s="6">
        <f>IFERROR(('Consumption - Summary'!AY29/'Customer Counts'!AY29)/1000,0)</f>
        <v>88.089653929948057</v>
      </c>
      <c r="AZ29" s="6">
        <f>IFERROR(('Consumption - Summary'!AZ29/'Customer Counts'!AZ29)/1000,0)</f>
        <v>83.434516806722684</v>
      </c>
      <c r="BA29" s="6">
        <f>IFERROR(('Consumption - Summary'!BA29/'Customer Counts'!BA29)/1000,0)</f>
        <v>84.195349844918837</v>
      </c>
      <c r="BB29" s="6">
        <f>IFERROR(('Consumption - Summary'!BB29/'Customer Counts'!BB29)/1000,0)</f>
        <v>86.133221583652627</v>
      </c>
      <c r="BC29" s="6">
        <f>IFERROR(('Consumption - Summary'!BC29/'Customer Counts'!BC29)/1000,0)</f>
        <v>84.932812499999997</v>
      </c>
      <c r="BD29" s="6">
        <f>IFERROR(('Consumption - Summary'!BD29/'Customer Counts'!BD29)/1000,0)</f>
        <v>98.598437500000003</v>
      </c>
      <c r="BE29" s="6">
        <f>IFERROR(('Consumption - Summary'!BE29/'Customer Counts'!BE29)/1000,0)</f>
        <v>82.648976293103445</v>
      </c>
      <c r="BF29" s="6">
        <f>IFERROR(('Consumption - Summary'!BF29/'Customer Counts'!BF29)/1000,0)</f>
        <v>65.463603377226221</v>
      </c>
      <c r="BG29" s="6">
        <f>IFERROR(('Consumption - Summary'!BG29/'Customer Counts'!BG29)/1000,0)</f>
        <v>86.04066854713912</v>
      </c>
      <c r="BH29" s="6">
        <f>IFERROR(('Consumption - Summary'!BH29/'Customer Counts'!BH29)/1000,0)</f>
        <v>87.103927708457121</v>
      </c>
      <c r="BI29" s="6">
        <f>IFERROR(('Consumption - Summary'!BI29/'Customer Counts'!BI29)/1000,0)</f>
        <v>95.443854293854301</v>
      </c>
      <c r="BJ29" s="6">
        <f>IFERROR(('Consumption - Summary'!BJ29/'Customer Counts'!BJ29)/1000,0)</f>
        <v>78.458474388514716</v>
      </c>
      <c r="BK29" s="6">
        <f>IFERROR(('Consumption - Summary'!BK29/'Customer Counts'!BK29)/1000,0)</f>
        <v>83.999114343317984</v>
      </c>
      <c r="BL29" s="6">
        <f>IFERROR(('Consumption - Summary'!BL29/'Customer Counts'!BL29)/1000,0)</f>
        <v>77.93917000113295</v>
      </c>
      <c r="BM29" s="6">
        <f>IFERROR(('Consumption - Summary'!BM29/'Customer Counts'!BM29)/1000,0)</f>
        <v>81.97266559270868</v>
      </c>
      <c r="BN29" s="6">
        <f>IFERROR(('Consumption - Summary'!BN29/'Customer Counts'!BN29)/1000,0)</f>
        <v>85.815967868338575</v>
      </c>
      <c r="BO29" s="6">
        <f>IFERROR(('Consumption - Summary'!BO29/'Customer Counts'!BO29)/1000,0)</f>
        <v>83.388709677419342</v>
      </c>
      <c r="BP29" s="6">
        <f>IFERROR(('Consumption - Summary'!BP29/'Customer Counts'!BP29)/1000,0)</f>
        <v>86.584393770856522</v>
      </c>
      <c r="BQ29" s="6">
        <f>IFERROR(('Consumption - Summary'!BQ29/'Customer Counts'!BQ29)/1000,0)</f>
        <v>81.685116995073898</v>
      </c>
      <c r="BR29" s="6">
        <f>IFERROR(('Consumption - Summary'!BR29/'Customer Counts'!BR29)/1000,0)</f>
        <v>85.121398809523797</v>
      </c>
      <c r="BS29" s="6">
        <f>IFERROR(('Consumption - Summary'!BS29/'Customer Counts'!BS29)/1000,0)</f>
        <v>93.143549347158228</v>
      </c>
      <c r="BT29" s="6">
        <f>IFERROR(('Consumption - Summary'!BT29/'Customer Counts'!BT29)/1000,0)</f>
        <v>89.660931016826453</v>
      </c>
      <c r="BU29" s="6">
        <f>IFERROR(('Consumption - Summary'!BU29/'Customer Counts'!BU29)/1000,0)</f>
        <v>100.33035296934865</v>
      </c>
      <c r="BV29" s="6">
        <f>IFERROR(('Consumption - Summary'!BV29/'Customer Counts'!BV29)/1000,0)</f>
        <v>93.245189814814808</v>
      </c>
      <c r="BW29" s="6">
        <f>IFERROR(('Consumption - Summary'!BW29/'Customer Counts'!BW29)/1000,0)</f>
        <v>93.806679438058737</v>
      </c>
      <c r="BX29" s="6">
        <f>IFERROR(('Consumption - Summary'!BX29/'Customer Counts'!BX29)/1000,0)</f>
        <v>94.97712707065584</v>
      </c>
      <c r="BY29" s="6">
        <f>IFERROR(('Consumption - Summary'!BY29/'Customer Counts'!BY29)/1000,0)</f>
        <v>103.76429913101606</v>
      </c>
      <c r="BZ29" s="6">
        <f>IFERROR(('Consumption - Summary'!BZ29/'Customer Counts'!BZ29)/1000,0)</f>
        <v>115.34723579545454</v>
      </c>
      <c r="CA29" s="6">
        <f>IFERROR(('Consumption - Summary'!CA29/'Customer Counts'!CA29)/1000,0)</f>
        <v>122.17613407258067</v>
      </c>
      <c r="CB29" s="6">
        <f>IFERROR(('Consumption - Summary'!CB29/'Customer Counts'!CB29)/1000,0)</f>
        <v>127.42097979236189</v>
      </c>
      <c r="CC29" s="6">
        <f>IFERROR(('Consumption - Summary'!CC29/'Customer Counts'!CC29)/1000,0)</f>
        <v>119.99094417077175</v>
      </c>
      <c r="CD29" s="6">
        <f>IFERROR(('Consumption - Summary'!CD29/'Customer Counts'!CD29)/1000,0)</f>
        <v>120.25160746116627</v>
      </c>
      <c r="CE29" s="6">
        <f>IFERROR(('Consumption - Summary'!CE29/'Customer Counts'!CE29)/1000,0)</f>
        <v>113.46462765788135</v>
      </c>
      <c r="CF29" s="6">
        <f>IFERROR(('Consumption - Summary'!CF29/'Customer Counts'!CF29)/1000,0)</f>
        <v>110.40963585164833</v>
      </c>
      <c r="CG29" s="6">
        <f>IFERROR(('Consumption - Summary'!CG29/'Customer Counts'!CG29)/1000,0)</f>
        <v>136.59722401083107</v>
      </c>
      <c r="CH29" s="6">
        <f>IFERROR(('Consumption - Summary'!CH29/'Customer Counts'!CH29)/1000,0)</f>
        <v>120.33112299876848</v>
      </c>
      <c r="CI29" s="6">
        <f>IFERROR(('Consumption - Summary'!CI29/'Customer Counts'!CI29)/1000,0)</f>
        <v>124.88711514778323</v>
      </c>
      <c r="CJ29" s="6">
        <f>IFERROR(('Consumption - Summary'!CJ29/'Customer Counts'!CJ29)/1000,0)</f>
        <v>120.69186422413794</v>
      </c>
    </row>
    <row r="30" spans="1:88" x14ac:dyDescent="0.25">
      <c r="A30" s="2" t="s">
        <v>13</v>
      </c>
      <c r="B30" t="s">
        <v>11</v>
      </c>
      <c r="D30" s="6">
        <f>IFERROR(('Consumption - Summary'!D30/'Customer Counts'!D30)/1000,0)</f>
        <v>37.276094276094277</v>
      </c>
      <c r="E30" s="6">
        <f>IFERROR(('Consumption - Summary'!E30/'Customer Counts'!E30)/1000,0)</f>
        <v>43.233205619412516</v>
      </c>
      <c r="F30" s="6">
        <f>IFERROR(('Consumption - Summary'!F30/'Customer Counts'!F30)/1000,0)</f>
        <v>39.803114571746384</v>
      </c>
      <c r="G30" s="6">
        <f>IFERROR(('Consumption - Summary'!G30/'Customer Counts'!G30)/1000,0)</f>
        <v>30.545161290322579</v>
      </c>
      <c r="H30" s="6">
        <f>IFERROR(('Consumption - Summary'!H30/'Customer Counts'!H30)/1000,0)</f>
        <v>31</v>
      </c>
      <c r="I30" s="6">
        <f>IFERROR(('Consumption - Summary'!I30/'Customer Counts'!I30)/1000,0)</f>
        <v>22.390322580645162</v>
      </c>
      <c r="J30" s="6">
        <f>IFERROR(('Consumption - Summary'!J30/'Customer Counts'!J30)/1000,0)</f>
        <v>19.334677419354836</v>
      </c>
      <c r="K30" s="6">
        <f>IFERROR(('Consumption - Summary'!K30/'Customer Counts'!K30)/1000,0)</f>
        <v>11.5625</v>
      </c>
      <c r="L30" s="6">
        <f>IFERROR(('Consumption - Summary'!L30/'Customer Counts'!L30)/1000,0)</f>
        <v>7.0982142857142856</v>
      </c>
      <c r="M30" s="6">
        <f>IFERROR(('Consumption - Summary'!M30/'Customer Counts'!M30)/1000,0)</f>
        <v>7.4642857142857144</v>
      </c>
      <c r="N30" s="6">
        <f>IFERROR(('Consumption - Summary'!N30/'Customer Counts'!N30)/1000,0)</f>
        <v>20.52586206896552</v>
      </c>
      <c r="O30" s="6">
        <f>IFERROR(('Consumption - Summary'!O30/'Customer Counts'!O30)/1000,0)</f>
        <v>21.304783092324804</v>
      </c>
      <c r="P30" s="6">
        <f>IFERROR(('Consumption - Summary'!P30/'Customer Counts'!P30)/1000,0)</f>
        <v>44.246941045606228</v>
      </c>
      <c r="Q30" s="6">
        <f>IFERROR(('Consumption - Summary'!Q30/'Customer Counts'!Q30)/1000,0)</f>
        <v>54.656284760845388</v>
      </c>
      <c r="R30" s="6">
        <f>IFERROR(('Consumption - Summary'!R30/'Customer Counts'!R30)/1000,0)</f>
        <v>34.316129032258061</v>
      </c>
      <c r="S30" s="6">
        <f>IFERROR(('Consumption - Summary'!S30/'Customer Counts'!S30)/1000,0)</f>
        <v>31.985714285714291</v>
      </c>
      <c r="T30" s="6">
        <f>IFERROR(('Consumption - Summary'!T30/'Customer Counts'!T30)/1000,0)</f>
        <v>22.747619047619047</v>
      </c>
      <c r="U30" s="6">
        <f>IFERROR(('Consumption - Summary'!U30/'Customer Counts'!U30)/1000,0)</f>
        <v>25.657971014492752</v>
      </c>
      <c r="V30" s="6">
        <f>IFERROR(('Consumption - Summary'!V30/'Customer Counts'!V30)/1000,0)</f>
        <v>8.5965744400527004</v>
      </c>
      <c r="W30" s="6">
        <f>IFERROR(('Consumption - Summary'!W30/'Customer Counts'!W30)/1000,0)</f>
        <v>6.5151515151515147</v>
      </c>
      <c r="X30" s="6">
        <f>IFERROR(('Consumption - Summary'!X30/'Customer Counts'!X30)/1000,0)</f>
        <v>6.4469696969696972</v>
      </c>
      <c r="Y30" s="6">
        <f>IFERROR(('Consumption - Summary'!Y30/'Customer Counts'!Y30)/1000,0)</f>
        <v>6.25</v>
      </c>
      <c r="Z30" s="6">
        <f>IFERROR(('Consumption - Summary'!Z30/'Customer Counts'!Z30)/1000,0)</f>
        <v>34</v>
      </c>
      <c r="AA30" s="6">
        <f>IFERROR(('Consumption - Summary'!AA30/'Customer Counts'!AA30)/1000,0)</f>
        <v>32.8125</v>
      </c>
      <c r="AB30" s="6">
        <f>IFERROR(('Consumption - Summary'!AB30/'Customer Counts'!AB30)/1000,0)</f>
        <v>67.758928571428584</v>
      </c>
      <c r="AC30" s="6">
        <f>IFERROR(('Consumption - Summary'!AC30/'Customer Counts'!AC30)/1000,0)</f>
        <v>41.97402597402597</v>
      </c>
      <c r="AD30" s="6">
        <f>IFERROR(('Consumption - Summary'!AD30/'Customer Counts'!AD30)/1000,0)</f>
        <v>66.454545454545453</v>
      </c>
      <c r="AE30" s="6">
        <f>IFERROR(('Consumption - Summary'!AE30/'Customer Counts'!AE30)/1000,0)</f>
        <v>29.878787878787879</v>
      </c>
      <c r="AF30" s="6">
        <f>IFERROR(('Consumption - Summary'!AF30/'Customer Counts'!AF30)/1000,0)</f>
        <v>37.82491582491582</v>
      </c>
      <c r="AG30" s="6">
        <f>IFERROR(('Consumption - Summary'!AG30/'Customer Counts'!AG30)/1000,0)</f>
        <v>17.034227330779064</v>
      </c>
      <c r="AH30" s="6">
        <f>IFERROR(('Consumption - Summary'!AH30/'Customer Counts'!AH30)/1000,0)</f>
        <v>11.722675026123301</v>
      </c>
      <c r="AI30" s="6">
        <f>IFERROR(('Consumption - Summary'!AI30/'Customer Counts'!AI30)/1000,0)</f>
        <v>7.53939393939394</v>
      </c>
      <c r="AJ30" s="6">
        <f>IFERROR(('Consumption - Summary'!AJ30/'Customer Counts'!AJ30)/1000,0)</f>
        <v>9.6428571428571423</v>
      </c>
      <c r="AK30" s="6">
        <f>IFERROR(('Consumption - Summary'!AK30/'Customer Counts'!AK30)/1000,0)</f>
        <v>19.69047619047619</v>
      </c>
      <c r="AL30" s="6">
        <f>IFERROR(('Consumption - Summary'!AL30/'Customer Counts'!AL30)/1000,0)</f>
        <v>30.533333333333331</v>
      </c>
      <c r="AM30" s="6">
        <f>IFERROR(('Consumption - Summary'!AM30/'Customer Counts'!AM30)/1000,0)</f>
        <v>34.960919540229888</v>
      </c>
      <c r="AN30" s="6">
        <f>IFERROR(('Consumption - Summary'!AN30/'Customer Counts'!AN30)/1000,0)</f>
        <v>43.172413793103452</v>
      </c>
      <c r="AO30" s="6">
        <f>IFERROR(('Consumption - Summary'!AO30/'Customer Counts'!AO30)/1000,0)</f>
        <v>46.451612903225801</v>
      </c>
      <c r="AP30" s="6">
        <f>IFERROR(('Consumption - Summary'!AP30/'Customer Counts'!AP30)/1000,0)</f>
        <v>45.048387096774199</v>
      </c>
      <c r="AQ30" s="6">
        <f>IFERROR(('Consumption - Summary'!AQ30/'Customer Counts'!AQ30)/1000,0)</f>
        <v>25.19230769230769</v>
      </c>
      <c r="AR30" s="6">
        <f>IFERROR(('Consumption - Summary'!AR30/'Customer Counts'!AR30)/1000,0)</f>
        <v>28.307692307692321</v>
      </c>
      <c r="AS30" s="6">
        <f>IFERROR(('Consumption - Summary'!AS30/'Customer Counts'!AS30)/1000,0)</f>
        <v>28.310344827586214</v>
      </c>
      <c r="AT30" s="6">
        <f>IFERROR(('Consumption - Summary'!AT30/'Customer Counts'!AT30)/1000,0)</f>
        <v>25.489655172413794</v>
      </c>
      <c r="AU30" s="6">
        <f>IFERROR(('Consumption - Summary'!AU30/'Customer Counts'!AU30)/1000,0)</f>
        <v>9.6999999999999993</v>
      </c>
      <c r="AV30" s="6">
        <f>IFERROR(('Consumption - Summary'!AV30/'Customer Counts'!AV30)/1000,0)</f>
        <v>7.2407407407407405</v>
      </c>
      <c r="AW30" s="6">
        <f>IFERROR(('Consumption - Summary'!AW30/'Customer Counts'!AW30)/1000,0)</f>
        <v>23.646356033452808</v>
      </c>
      <c r="AX30" s="6">
        <f>IFERROR(('Consumption - Summary'!AX30/'Customer Counts'!AX30)/1000,0)</f>
        <v>31.612903225806452</v>
      </c>
      <c r="AY30" s="6">
        <f>IFERROR(('Consumption - Summary'!AY30/'Customer Counts'!AY30)/1000,0)</f>
        <v>27.096774193548388</v>
      </c>
      <c r="AZ30" s="6">
        <f>IFERROR(('Consumption - Summary'!AZ30/'Customer Counts'!AZ30)/1000,0)</f>
        <v>52.309475806451616</v>
      </c>
      <c r="BA30" s="6">
        <f>IFERROR(('Consumption - Summary'!BA30/'Customer Counts'!BA30)/1000,0)</f>
        <v>43.59375</v>
      </c>
      <c r="BB30" s="6">
        <f>IFERROR(('Consumption - Summary'!BB30/'Customer Counts'!BB30)/1000,0)</f>
        <v>54</v>
      </c>
      <c r="BC30" s="6">
        <f>IFERROR(('Consumption - Summary'!BC30/'Customer Counts'!BC30)/1000,0)</f>
        <v>52.258064516129032</v>
      </c>
      <c r="BD30" s="6">
        <f>IFERROR(('Consumption - Summary'!BD30/'Customer Counts'!BD30)/1000,0)</f>
        <v>23.975268817204299</v>
      </c>
      <c r="BE30" s="6">
        <f>IFERROR(('Consumption - Summary'!BE30/'Customer Counts'!BE30)/1000,0)</f>
        <v>27.863440860215054</v>
      </c>
      <c r="BF30" s="6">
        <f>IFERROR(('Consumption - Summary'!BF30/'Customer Counts'!BF30)/1000,0)</f>
        <v>22.454949944382651</v>
      </c>
      <c r="BG30" s="6">
        <f>IFERROR(('Consumption - Summary'!BG30/'Customer Counts'!BG30)/1000,0)</f>
        <v>11.103448275862069</v>
      </c>
      <c r="BH30" s="6">
        <f>IFERROR(('Consumption - Summary'!BH30/'Customer Counts'!BH30)/1000,0)</f>
        <v>10.93742017879949</v>
      </c>
      <c r="BI30" s="6">
        <f>IFERROR(('Consumption - Summary'!BI30/'Customer Counts'!BI30)/1000,0)</f>
        <v>11.282407407407407</v>
      </c>
      <c r="BJ30" s="6">
        <f>IFERROR(('Consumption - Summary'!BJ30/'Customer Counts'!BJ30)/1000,0)</f>
        <v>23.410714285714285</v>
      </c>
      <c r="BK30" s="6">
        <f>IFERROR(('Consumption - Summary'!BK30/'Customer Counts'!BK30)/1000,0)</f>
        <v>32.423963133640548</v>
      </c>
      <c r="BL30" s="6">
        <f>IFERROR(('Consumption - Summary'!BL30/'Customer Counts'!BL30)/1000,0)</f>
        <v>36.653958944281527</v>
      </c>
      <c r="BM30" s="6">
        <f>IFERROR(('Consumption - Summary'!BM30/'Customer Counts'!BM30)/1000,0)</f>
        <v>42.272727272727273</v>
      </c>
      <c r="BN30" s="6">
        <f>IFERROR(('Consumption - Summary'!BN30/'Customer Counts'!BN30)/1000,0)</f>
        <v>45.363636363636367</v>
      </c>
      <c r="BO30" s="6">
        <f>IFERROR(('Consumption - Summary'!BO30/'Customer Counts'!BO30)/1000,0)</f>
        <v>38</v>
      </c>
      <c r="BP30" s="6">
        <f>IFERROR(('Consumption - Summary'!BP30/'Customer Counts'!BP30)/1000,0)</f>
        <v>38</v>
      </c>
      <c r="BQ30" s="6">
        <f>IFERROR(('Consumption - Summary'!BQ30/'Customer Counts'!BQ30)/1000,0)</f>
        <v>32.741935483870968</v>
      </c>
      <c r="BR30" s="6">
        <f>IFERROR(('Consumption - Summary'!BR30/'Customer Counts'!BR30)/1000,0)</f>
        <v>19.258064516129032</v>
      </c>
      <c r="BS30" s="6">
        <f>IFERROR(('Consumption - Summary'!BS30/'Customer Counts'!BS30)/1000,0)</f>
        <v>10</v>
      </c>
      <c r="BT30" s="6">
        <f>IFERROR(('Consumption - Summary'!BT30/'Customer Counts'!BT30)/1000,0)</f>
        <v>8</v>
      </c>
      <c r="BU30" s="6">
        <f>IFERROR(('Consumption - Summary'!BU30/'Customer Counts'!BU30)/1000,0)</f>
        <v>8</v>
      </c>
      <c r="BV30" s="6">
        <f>IFERROR(('Consumption - Summary'!BV30/'Customer Counts'!BV30)/1000,0)</f>
        <v>28.025541666666669</v>
      </c>
      <c r="BW30" s="6">
        <f>IFERROR(('Consumption - Summary'!BW30/'Customer Counts'!BW30)/1000,0)</f>
        <v>32.974458333333338</v>
      </c>
      <c r="BX30" s="6">
        <f>IFERROR(('Consumption - Summary'!BX30/'Customer Counts'!BX30)/1000,0)</f>
        <v>36</v>
      </c>
      <c r="BY30" s="6">
        <f>IFERROR(('Consumption - Summary'!BY30/'Customer Counts'!BY30)/1000,0)</f>
        <v>39.413793103448278</v>
      </c>
      <c r="BZ30" s="6">
        <f>IFERROR(('Consumption - Summary'!BZ30/'Customer Counts'!BZ30)/1000,0)</f>
        <v>41.908787541713011</v>
      </c>
      <c r="CA30" s="6">
        <f>IFERROR(('Consumption - Summary'!CA30/'Customer Counts'!CA30)/1000,0)</f>
        <v>33.677419354838705</v>
      </c>
      <c r="CB30" s="6">
        <f>IFERROR(('Consumption - Summary'!CB30/'Customer Counts'!CB30)/1000,0)</f>
        <v>30.088235294117645</v>
      </c>
      <c r="CC30" s="6">
        <f>IFERROR(('Consumption - Summary'!CC30/'Customer Counts'!CC30)/1000,0)</f>
        <v>32.763616557734203</v>
      </c>
      <c r="CD30" s="6">
        <f>IFERROR(('Consumption - Summary'!CD30/'Customer Counts'!CD30)/1000,0)</f>
        <v>25.938470728793316</v>
      </c>
      <c r="CE30" s="6">
        <f>IFERROR(('Consumption - Summary'!CE30/'Customer Counts'!CE30)/1000,0)</f>
        <v>21.88614800759013</v>
      </c>
      <c r="CF30" s="6">
        <f>IFERROR(('Consumption - Summary'!CF30/'Customer Counts'!CF30)/1000,0)</f>
        <v>16.083529411764708</v>
      </c>
      <c r="CG30" s="6">
        <f>IFERROR(('Consumption - Summary'!CG30/'Customer Counts'!CG30)/1000,0)</f>
        <v>19.239999999999995</v>
      </c>
      <c r="CH30" s="6">
        <f>IFERROR(('Consumption - Summary'!CH30/'Customer Counts'!CH30)/1000,0)</f>
        <v>39</v>
      </c>
      <c r="CI30" s="6">
        <f>IFERROR(('Consumption - Summary'!CI30/'Customer Counts'!CI30)/1000,0)</f>
        <v>33.90625</v>
      </c>
      <c r="CJ30" s="6">
        <f>IFERROR(('Consumption - Summary'!CJ30/'Customer Counts'!CJ30)/1000,0)</f>
        <v>36.09375</v>
      </c>
    </row>
    <row r="31" spans="1:88" x14ac:dyDescent="0.25">
      <c r="A31" s="3" t="s">
        <v>13</v>
      </c>
      <c r="B31" t="s">
        <v>6</v>
      </c>
      <c r="D31" s="6">
        <f>IFERROR(('Consumption - Summary'!D31/'Customer Counts'!D31)/1000,0)</f>
        <v>16.098278328840134</v>
      </c>
      <c r="E31" s="6">
        <f>IFERROR(('Consumption - Summary'!E31/'Customer Counts'!E31)/1000,0)</f>
        <v>17.685402789818742</v>
      </c>
      <c r="F31" s="6">
        <f>IFERROR(('Consumption - Summary'!F31/'Customer Counts'!F31)/1000,0)</f>
        <v>19.444961453065911</v>
      </c>
      <c r="G31" s="6">
        <f>IFERROR(('Consumption - Summary'!G31/'Customer Counts'!G31)/1000,0)</f>
        <v>15.894409435307299</v>
      </c>
      <c r="H31" s="6">
        <f>IFERROR(('Consumption - Summary'!H31/'Customer Counts'!H31)/1000,0)</f>
        <v>14.043319826261984</v>
      </c>
      <c r="I31" s="6">
        <f>IFERROR(('Consumption - Summary'!I31/'Customer Counts'!I31)/1000,0)</f>
        <v>11.477301852146121</v>
      </c>
      <c r="J31" s="6">
        <f>IFERROR(('Consumption - Summary'!J31/'Customer Counts'!J31)/1000,0)</f>
        <v>11.426709099912861</v>
      </c>
      <c r="K31" s="6">
        <f>IFERROR(('Consumption - Summary'!K31/'Customer Counts'!K31)/1000,0)</f>
        <v>11.586786602663858</v>
      </c>
      <c r="L31" s="6">
        <f>IFERROR(('Consumption - Summary'!L31/'Customer Counts'!L31)/1000,0)</f>
        <v>10.295825973409306</v>
      </c>
      <c r="M31" s="6">
        <f>IFERROR(('Consumption - Summary'!M31/'Customer Counts'!M31)/1000,0)</f>
        <v>11.341379565984846</v>
      </c>
      <c r="N31" s="6">
        <f>IFERROR(('Consumption - Summary'!N31/'Customer Counts'!N31)/1000,0)</f>
        <v>13.055542588516975</v>
      </c>
      <c r="O31" s="6">
        <f>IFERROR(('Consumption - Summary'!O31/'Customer Counts'!O31)/1000,0)</f>
        <v>16.547309988100306</v>
      </c>
      <c r="P31" s="6">
        <f>IFERROR(('Consumption - Summary'!P31/'Customer Counts'!P31)/1000,0)</f>
        <v>18.466604854419991</v>
      </c>
      <c r="Q31" s="6">
        <f>IFERROR(('Consumption - Summary'!Q31/'Customer Counts'!Q31)/1000,0)</f>
        <v>17.585794053154476</v>
      </c>
      <c r="R31" s="6">
        <f>IFERROR(('Consumption - Summary'!R31/'Customer Counts'!R31)/1000,0)</f>
        <v>18.496607355033728</v>
      </c>
      <c r="S31" s="6">
        <f>IFERROR(('Consumption - Summary'!S31/'Customer Counts'!S31)/1000,0)</f>
        <v>16.590270752606685</v>
      </c>
      <c r="T31" s="6">
        <f>IFERROR(('Consumption - Summary'!T31/'Customer Counts'!T31)/1000,0)</f>
        <v>13.646413538077397</v>
      </c>
      <c r="U31" s="6">
        <f>IFERROR(('Consumption - Summary'!U31/'Customer Counts'!U31)/1000,0)</f>
        <v>12.425991148528704</v>
      </c>
      <c r="V31" s="6">
        <f>IFERROR(('Consumption - Summary'!V31/'Customer Counts'!V31)/1000,0)</f>
        <v>12.904744555942766</v>
      </c>
      <c r="W31" s="6">
        <f>IFERROR(('Consumption - Summary'!W31/'Customer Counts'!W31)/1000,0)</f>
        <v>12.197212441826162</v>
      </c>
      <c r="X31" s="6">
        <f>IFERROR(('Consumption - Summary'!X31/'Customer Counts'!X31)/1000,0)</f>
        <v>7.7210212910107208</v>
      </c>
      <c r="Y31" s="6">
        <f>IFERROR(('Consumption - Summary'!Y31/'Customer Counts'!Y31)/1000,0)</f>
        <v>14.231981230689383</v>
      </c>
      <c r="Z31" s="6">
        <f>IFERROR(('Consumption - Summary'!Z31/'Customer Counts'!Z31)/1000,0)</f>
        <v>11.423091044573415</v>
      </c>
      <c r="AA31" s="6">
        <f>IFERROR(('Consumption - Summary'!AA31/'Customer Counts'!AA31)/1000,0)</f>
        <v>12.859510645985466</v>
      </c>
      <c r="AB31" s="6">
        <f>IFERROR(('Consumption - Summary'!AB31/'Customer Counts'!AB31)/1000,0)</f>
        <v>14.049716966956245</v>
      </c>
      <c r="AC31" s="6">
        <f>IFERROR(('Consumption - Summary'!AC31/'Customer Counts'!AC31)/1000,0)</f>
        <v>16.607445959315815</v>
      </c>
      <c r="AD31" s="6">
        <f>IFERROR(('Consumption - Summary'!AD31/'Customer Counts'!AD31)/1000,0)</f>
        <v>15.792925723319899</v>
      </c>
      <c r="AE31" s="6">
        <f>IFERROR(('Consumption - Summary'!AE31/'Customer Counts'!AE31)/1000,0)</f>
        <v>15.396080419595975</v>
      </c>
      <c r="AF31" s="6">
        <f>IFERROR(('Consumption - Summary'!AF31/'Customer Counts'!AF31)/1000,0)</f>
        <v>17.820210716486582</v>
      </c>
      <c r="AG31" s="6">
        <f>IFERROR(('Consumption - Summary'!AG31/'Customer Counts'!AG31)/1000,0)</f>
        <v>14.112430014430014</v>
      </c>
      <c r="AH31" s="6">
        <f>IFERROR(('Consumption - Summary'!AH31/'Customer Counts'!AH31)/1000,0)</f>
        <v>12.587093712985817</v>
      </c>
      <c r="AI31" s="6">
        <f>IFERROR(('Consumption - Summary'!AI31/'Customer Counts'!AI31)/1000,0)</f>
        <v>10.989989530840798</v>
      </c>
      <c r="AJ31" s="6">
        <f>IFERROR(('Consumption - Summary'!AJ31/'Customer Counts'!AJ31)/1000,0)</f>
        <v>9.036258897870967</v>
      </c>
      <c r="AK31" s="6">
        <f>IFERROR(('Consumption - Summary'!AK31/'Customer Counts'!AK31)/1000,0)</f>
        <v>9.3334065416352345</v>
      </c>
      <c r="AL31" s="6">
        <f>IFERROR(('Consumption - Summary'!AL31/'Customer Counts'!AL31)/1000,0)</f>
        <v>9.6936492181592762</v>
      </c>
      <c r="AM31" s="6">
        <f>IFERROR(('Consumption - Summary'!AM31/'Customer Counts'!AM31)/1000,0)</f>
        <v>10.163530968895738</v>
      </c>
      <c r="AN31" s="6">
        <f>IFERROR(('Consumption - Summary'!AN31/'Customer Counts'!AN31)/1000,0)</f>
        <v>9.16763563991905</v>
      </c>
      <c r="AO31" s="6">
        <f>IFERROR(('Consumption - Summary'!AO31/'Customer Counts'!AO31)/1000,0)</f>
        <v>13.999463714444909</v>
      </c>
      <c r="AP31" s="6">
        <f>IFERROR(('Consumption - Summary'!AP31/'Customer Counts'!AP31)/1000,0)</f>
        <v>15.243873474504733</v>
      </c>
      <c r="AQ31" s="6">
        <f>IFERROR(('Consumption - Summary'!AQ31/'Customer Counts'!AQ31)/1000,0)</f>
        <v>15.854987978074744</v>
      </c>
      <c r="AR31" s="6">
        <f>IFERROR(('Consumption - Summary'!AR31/'Customer Counts'!AR31)/1000,0)</f>
        <v>16.222703918887717</v>
      </c>
      <c r="AS31" s="6">
        <f>IFERROR(('Consumption - Summary'!AS31/'Customer Counts'!AS31)/1000,0)</f>
        <v>12.004576648594552</v>
      </c>
      <c r="AT31" s="6">
        <f>IFERROR(('Consumption - Summary'!AT31/'Customer Counts'!AT31)/1000,0)</f>
        <v>10.400879138701635</v>
      </c>
      <c r="AU31" s="6">
        <f>IFERROR(('Consumption - Summary'!AU31/'Customer Counts'!AU31)/1000,0)</f>
        <v>9.9334144595170724</v>
      </c>
      <c r="AV31" s="6">
        <f>IFERROR(('Consumption - Summary'!AV31/'Customer Counts'!AV31)/1000,0)</f>
        <v>9.3663615544928103</v>
      </c>
      <c r="AW31" s="6">
        <f>IFERROR(('Consumption - Summary'!AW31/'Customer Counts'!AW31)/1000,0)</f>
        <v>9.7725599586143606</v>
      </c>
      <c r="AX31" s="6">
        <f>IFERROR(('Consumption - Summary'!AX31/'Customer Counts'!AX31)/1000,0)</f>
        <v>10.098592833808221</v>
      </c>
      <c r="AY31" s="6">
        <f>IFERROR(('Consumption - Summary'!AY31/'Customer Counts'!AY31)/1000,0)</f>
        <v>12.506884382929554</v>
      </c>
      <c r="AZ31" s="6">
        <f>IFERROR(('Consumption - Summary'!AZ31/'Customer Counts'!AZ31)/1000,0)</f>
        <v>12.722112566572326</v>
      </c>
      <c r="BA31" s="6">
        <f>IFERROR(('Consumption - Summary'!BA31/'Customer Counts'!BA31)/1000,0)</f>
        <v>13.337725595911992</v>
      </c>
      <c r="BB31" s="6">
        <f>IFERROR(('Consumption - Summary'!BB31/'Customer Counts'!BB31)/1000,0)</f>
        <v>13.228987655245302</v>
      </c>
      <c r="BC31" s="6">
        <f>IFERROR(('Consumption - Summary'!BC31/'Customer Counts'!BC31)/1000,0)</f>
        <v>14.470164802059269</v>
      </c>
      <c r="BD31" s="6">
        <f>IFERROR(('Consumption - Summary'!BD31/'Customer Counts'!BD31)/1000,0)</f>
        <v>13.178653142448331</v>
      </c>
      <c r="BE31" s="6">
        <f>IFERROR(('Consumption - Summary'!BE31/'Customer Counts'!BE31)/1000,0)</f>
        <v>11.967483127196001</v>
      </c>
      <c r="BF31" s="6">
        <f>IFERROR(('Consumption - Summary'!BF31/'Customer Counts'!BF31)/1000,0)</f>
        <v>13.246035446745006</v>
      </c>
      <c r="BG31" s="6">
        <f>IFERROR(('Consumption - Summary'!BG31/'Customer Counts'!BG31)/1000,0)</f>
        <v>13.542727339583694</v>
      </c>
      <c r="BH31" s="6">
        <f>IFERROR(('Consumption - Summary'!BH31/'Customer Counts'!BH31)/1000,0)</f>
        <v>17.823395521024359</v>
      </c>
      <c r="BI31" s="6">
        <f>IFERROR(('Consumption - Summary'!BI31/'Customer Counts'!BI31)/1000,0)</f>
        <v>20.203376666491135</v>
      </c>
      <c r="BJ31" s="6">
        <f>IFERROR(('Consumption - Summary'!BJ31/'Customer Counts'!BJ31)/1000,0)</f>
        <v>12.864602536956435</v>
      </c>
      <c r="BK31" s="6">
        <f>IFERROR(('Consumption - Summary'!BK31/'Customer Counts'!BK31)/1000,0)</f>
        <v>14.185992201393342</v>
      </c>
      <c r="BL31" s="6">
        <f>IFERROR(('Consumption - Summary'!BL31/'Customer Counts'!BL31)/1000,0)</f>
        <v>18.94366529927121</v>
      </c>
      <c r="BM31" s="6">
        <f>IFERROR(('Consumption - Summary'!BM31/'Customer Counts'!BM31)/1000,0)</f>
        <v>20.384298268058561</v>
      </c>
      <c r="BN31" s="6">
        <f>IFERROR(('Consumption - Summary'!BN31/'Customer Counts'!BN31)/1000,0)</f>
        <v>19.062316263350574</v>
      </c>
      <c r="BO31" s="6">
        <f>IFERROR(('Consumption - Summary'!BO31/'Customer Counts'!BO31)/1000,0)</f>
        <v>17.35032868727825</v>
      </c>
      <c r="BP31" s="6">
        <f>IFERROR(('Consumption - Summary'!BP31/'Customer Counts'!BP31)/1000,0)</f>
        <v>15.700616540673471</v>
      </c>
      <c r="BQ31" s="6">
        <f>IFERROR(('Consumption - Summary'!BQ31/'Customer Counts'!BQ31)/1000,0)</f>
        <v>13.907234741083544</v>
      </c>
      <c r="BR31" s="6">
        <f>IFERROR(('Consumption - Summary'!BR31/'Customer Counts'!BR31)/1000,0)</f>
        <v>14.250566165789467</v>
      </c>
      <c r="BS31" s="6">
        <f>IFERROR(('Consumption - Summary'!BS31/'Customer Counts'!BS31)/1000,0)</f>
        <v>16.805202406303813</v>
      </c>
      <c r="BT31" s="6">
        <f>IFERROR(('Consumption - Summary'!BT31/'Customer Counts'!BT31)/1000,0)</f>
        <v>16.0365595654958</v>
      </c>
      <c r="BU31" s="6">
        <f>IFERROR(('Consumption - Summary'!BU31/'Customer Counts'!BU31)/1000,0)</f>
        <v>16.329613068269538</v>
      </c>
      <c r="BV31" s="6">
        <f>IFERROR(('Consumption - Summary'!BV31/'Customer Counts'!BV31)/1000,0)</f>
        <v>14.263937282966744</v>
      </c>
      <c r="BW31" s="6">
        <f>IFERROR(('Consumption - Summary'!BW31/'Customer Counts'!BW31)/1000,0)</f>
        <v>14.615158278409847</v>
      </c>
      <c r="BX31" s="6">
        <f>IFERROR(('Consumption - Summary'!BX31/'Customer Counts'!BX31)/1000,0)</f>
        <v>16.810046469941117</v>
      </c>
      <c r="BY31" s="6">
        <f>IFERROR(('Consumption - Summary'!BY31/'Customer Counts'!BY31)/1000,0)</f>
        <v>17.258059630552026</v>
      </c>
      <c r="BZ31" s="6">
        <f>IFERROR(('Consumption - Summary'!BZ31/'Customer Counts'!BZ31)/1000,0)</f>
        <v>15.184168866577057</v>
      </c>
      <c r="CA31" s="6">
        <f>IFERROR(('Consumption - Summary'!CA31/'Customer Counts'!CA31)/1000,0)</f>
        <v>13.556534682410655</v>
      </c>
      <c r="CB31" s="6">
        <f>IFERROR(('Consumption - Summary'!CB31/'Customer Counts'!CB31)/1000,0)</f>
        <v>11.998447621989666</v>
      </c>
      <c r="CC31" s="6">
        <f>IFERROR(('Consumption - Summary'!CC31/'Customer Counts'!CC31)/1000,0)</f>
        <v>12.020263972723042</v>
      </c>
      <c r="CD31" s="6">
        <f>IFERROR(('Consumption - Summary'!CD31/'Customer Counts'!CD31)/1000,0)</f>
        <v>11.896033692781321</v>
      </c>
      <c r="CE31" s="6">
        <f>IFERROR(('Consumption - Summary'!CE31/'Customer Counts'!CE31)/1000,0)</f>
        <v>10.029918182702811</v>
      </c>
      <c r="CF31" s="6">
        <f>IFERROR(('Consumption - Summary'!CF31/'Customer Counts'!CF31)/1000,0)</f>
        <v>8.9482049564166211</v>
      </c>
      <c r="CG31" s="6">
        <f>IFERROR(('Consumption - Summary'!CG31/'Customer Counts'!CG31)/1000,0)</f>
        <v>9.6310068518128471</v>
      </c>
      <c r="CH31" s="6">
        <f>IFERROR(('Consumption - Summary'!CH31/'Customer Counts'!CH31)/1000,0)</f>
        <v>12.015674169159846</v>
      </c>
      <c r="CI31" s="6">
        <f>IFERROR(('Consumption - Summary'!CI31/'Customer Counts'!CI31)/1000,0)</f>
        <v>13.769986865655662</v>
      </c>
      <c r="CJ31" s="6">
        <f>IFERROR(('Consumption - Summary'!CJ31/'Customer Counts'!CJ31)/1000,0)</f>
        <v>14.216792715449285</v>
      </c>
    </row>
    <row r="32" spans="1:88" x14ac:dyDescent="0.25">
      <c r="A32" s="2" t="s">
        <v>14</v>
      </c>
      <c r="B32" t="s">
        <v>1</v>
      </c>
      <c r="D32" s="6">
        <f>IFERROR(('Consumption - Summary'!D32/'Customer Counts'!D32)/1000,0)</f>
        <v>6.450925925925926</v>
      </c>
      <c r="E32" s="6">
        <f>IFERROR(('Consumption - Summary'!E32/'Customer Counts'!E32)/1000,0)</f>
        <v>4.674074074074074</v>
      </c>
      <c r="F32" s="6">
        <f>IFERROR(('Consumption - Summary'!F32/'Customer Counts'!F32)/1000,0)</f>
        <v>4.0068965517241377</v>
      </c>
      <c r="G32" s="6">
        <f>IFERROR(('Consumption - Summary'!G32/'Customer Counts'!G32)/1000,0)</f>
        <v>3.2447163515016686</v>
      </c>
      <c r="H32" s="6">
        <f>IFERROR(('Consumption - Summary'!H32/'Customer Counts'!H32)/1000,0)</f>
        <v>3.9412442396313367</v>
      </c>
      <c r="I32" s="6">
        <f>IFERROR(('Consumption - Summary'!I32/'Customer Counts'!I32)/1000,0)</f>
        <v>3.5642857142857141</v>
      </c>
      <c r="J32" s="6">
        <f>IFERROR(('Consumption - Summary'!J32/'Customer Counts'!J32)/1000,0)</f>
        <v>2.6428571428571428</v>
      </c>
      <c r="K32" s="6">
        <f>IFERROR(('Consumption - Summary'!K32/'Customer Counts'!K32)/1000,0)</f>
        <v>2.3692307692307693</v>
      </c>
      <c r="L32" s="6">
        <f>IFERROR(('Consumption - Summary'!L32/'Customer Counts'!L32)/1000,0)</f>
        <v>2.3641025641025641</v>
      </c>
      <c r="M32" s="6">
        <f>IFERROR(('Consumption - Summary'!M32/'Customer Counts'!M32)/1000,0)</f>
        <v>2.5809523809523807</v>
      </c>
      <c r="N32" s="6">
        <f>IFERROR(('Consumption - Summary'!N32/'Customer Counts'!N32)/1000,0)</f>
        <v>2.5357142857142856</v>
      </c>
      <c r="O32" s="6">
        <f>IFERROR(('Consumption - Summary'!O32/'Customer Counts'!O32)/1000,0)</f>
        <v>2.7642857142857142</v>
      </c>
      <c r="P32" s="6">
        <f>IFERROR(('Consumption - Summary'!P32/'Customer Counts'!P32)/1000,0)</f>
        <v>2.047783251231527</v>
      </c>
      <c r="Q32" s="6">
        <f>IFERROR(('Consumption - Summary'!Q32/'Customer Counts'!Q32)/1000,0)</f>
        <v>2.4129310344827588</v>
      </c>
      <c r="R32" s="6">
        <f>IFERROR(('Consumption - Summary'!R32/'Customer Counts'!R32)/1000,0)</f>
        <v>2.1181034482758623</v>
      </c>
      <c r="S32" s="6">
        <f>IFERROR(('Consumption - Summary'!S32/'Customer Counts'!S32)/1000,0)</f>
        <v>3.1783251231527094</v>
      </c>
      <c r="T32" s="6">
        <f>IFERROR(('Consumption - Summary'!T32/'Customer Counts'!T32)/1000,0)</f>
        <v>2.2156682027649768</v>
      </c>
      <c r="U32" s="6">
        <f>IFERROR(('Consumption - Summary'!U32/'Customer Counts'!U32)/1000,0)</f>
        <v>2.3629032258064515</v>
      </c>
      <c r="V32" s="6">
        <f>IFERROR(('Consumption - Summary'!V32/'Customer Counts'!V32)/1000,0)</f>
        <v>1.76875</v>
      </c>
      <c r="W32" s="6">
        <f>IFERROR(('Consumption - Summary'!W32/'Customer Counts'!W32)/1000,0)</f>
        <v>1.947916666666667</v>
      </c>
      <c r="X32" s="6">
        <f>IFERROR(('Consumption - Summary'!X32/'Customer Counts'!X32)/1000,0)</f>
        <v>3.0962962962962965</v>
      </c>
      <c r="Y32" s="6">
        <f>IFERROR(('Consumption - Summary'!Y32/'Customer Counts'!Y32)/1000,0)</f>
        <v>2.747381864623244</v>
      </c>
      <c r="Z32" s="6">
        <f>IFERROR(('Consumption - Summary'!Z32/'Customer Counts'!Z32)/1000,0)</f>
        <v>2.8896551724137929</v>
      </c>
      <c r="AA32" s="6">
        <f>IFERROR(('Consumption - Summary'!AA32/'Customer Counts'!AA32)/1000,0)</f>
        <v>3.1875</v>
      </c>
      <c r="AB32" s="6">
        <f>IFERROR(('Consumption - Summary'!AB32/'Customer Counts'!AB32)/1000,0)</f>
        <v>3.5642241379310344</v>
      </c>
      <c r="AC32" s="6">
        <f>IFERROR(('Consumption - Summary'!AC32/'Customer Counts'!AC32)/1000,0)</f>
        <v>3.0482758620689654</v>
      </c>
      <c r="AD32" s="6">
        <f>IFERROR(('Consumption - Summary'!AD32/'Customer Counts'!AD32)/1000,0)</f>
        <v>3.0962962962962961</v>
      </c>
      <c r="AE32" s="6">
        <f>IFERROR(('Consumption - Summary'!AE32/'Customer Counts'!AE32)/1000,0)</f>
        <v>2.3787037037037035</v>
      </c>
      <c r="AF32" s="6">
        <f>IFERROR(('Consumption - Summary'!AF32/'Customer Counts'!AF32)/1000,0)</f>
        <v>3.1107142857142853</v>
      </c>
      <c r="AG32" s="6">
        <f>IFERROR(('Consumption - Summary'!AG32/'Customer Counts'!AG32)/1000,0)</f>
        <v>3.1935960591133008</v>
      </c>
      <c r="AH32" s="6">
        <f>IFERROR(('Consumption - Summary'!AH32/'Customer Counts'!AH32)/1000,0)</f>
        <v>1.9176593521421108</v>
      </c>
      <c r="AI32" s="6">
        <f>IFERROR(('Consumption - Summary'!AI32/'Customer Counts'!AI32)/1000,0)</f>
        <v>2.2261072261072261</v>
      </c>
      <c r="AJ32" s="6">
        <f>IFERROR(('Consumption - Summary'!AJ32/'Customer Counts'!AJ32)/1000,0)</f>
        <v>2.4912087912087912</v>
      </c>
      <c r="AK32" s="6">
        <f>IFERROR(('Consumption - Summary'!AK32/'Customer Counts'!AK32)/1000,0)</f>
        <v>2.7311688311688314</v>
      </c>
      <c r="AL32" s="6">
        <f>IFERROR(('Consumption - Summary'!AL32/'Customer Counts'!AL32)/1000,0)</f>
        <v>3.1212121212121211</v>
      </c>
      <c r="AM32" s="6">
        <f>IFERROR(('Consumption - Summary'!AM32/'Customer Counts'!AM32)/1000,0)</f>
        <v>3.1264367816091951</v>
      </c>
      <c r="AN32" s="6">
        <f>IFERROR(('Consumption - Summary'!AN32/'Customer Counts'!AN32)/1000,0)</f>
        <v>3.6783251231527099</v>
      </c>
      <c r="AO32" s="6">
        <f>IFERROR(('Consumption - Summary'!AO32/'Customer Counts'!AO32)/1000,0)</f>
        <v>2.560829493087557</v>
      </c>
      <c r="AP32" s="6">
        <f>IFERROR(('Consumption - Summary'!AP32/'Customer Counts'!AP32)/1000,0)</f>
        <v>3.7144086021505376</v>
      </c>
      <c r="AQ32" s="6">
        <f>IFERROR(('Consumption - Summary'!AQ32/'Customer Counts'!AQ32)/1000,0)</f>
        <v>3.563010752688172</v>
      </c>
      <c r="AR32" s="6">
        <f>IFERROR(('Consumption - Summary'!AR32/'Customer Counts'!AR32)/1000,0)</f>
        <v>3.6474654377880178</v>
      </c>
      <c r="AS32" s="6">
        <f>IFERROR(('Consumption - Summary'!AS32/'Customer Counts'!AS32)/1000,0)</f>
        <v>3.1357142857142857</v>
      </c>
      <c r="AT32" s="6">
        <f>IFERROR(('Consumption - Summary'!AT32/'Customer Counts'!AT32)/1000,0)</f>
        <v>2.6446428571428573</v>
      </c>
      <c r="AU32" s="6">
        <f>IFERROR(('Consumption - Summary'!AU32/'Customer Counts'!AU32)/1000,0)</f>
        <v>3.5024999999999999</v>
      </c>
      <c r="AV32" s="6">
        <f>IFERROR(('Consumption - Summary'!AV32/'Customer Counts'!AV32)/1000,0)</f>
        <v>3.5081481481481482</v>
      </c>
      <c r="AW32" s="6">
        <f>IFERROR(('Consumption - Summary'!AW32/'Customer Counts'!AW32)/1000,0)</f>
        <v>3.6841099163679809</v>
      </c>
      <c r="AX32" s="6">
        <f>IFERROR(('Consumption - Summary'!AX32/'Customer Counts'!AX32)/1000,0)</f>
        <v>3.6418160095579446</v>
      </c>
      <c r="AY32" s="6">
        <f>IFERROR(('Consumption - Summary'!AY32/'Customer Counts'!AY32)/1000,0)</f>
        <v>3.4653198653198651</v>
      </c>
      <c r="AZ32" s="6">
        <f>IFERROR(('Consumption - Summary'!AZ32/'Customer Counts'!AZ32)/1000,0)</f>
        <v>4.46060606060606</v>
      </c>
      <c r="BA32" s="6">
        <f>IFERROR(('Consumption - Summary'!BA32/'Customer Counts'!BA32)/1000,0)</f>
        <v>5.0374999999999996</v>
      </c>
      <c r="BB32" s="6">
        <f>IFERROR(('Consumption - Summary'!BB32/'Customer Counts'!BB32)/1000,0)</f>
        <v>5.4625000000000004</v>
      </c>
      <c r="BC32" s="6">
        <f>IFERROR(('Consumption - Summary'!BC32/'Customer Counts'!BC32)/1000,0)</f>
        <v>15.043749999999999</v>
      </c>
      <c r="BD32" s="6">
        <f>IFERROR(('Consumption - Summary'!BD32/'Customer Counts'!BD32)/1000,0)</f>
        <v>38.6114224137931</v>
      </c>
      <c r="BE32" s="6">
        <f>IFERROR(('Consumption - Summary'!BE32/'Customer Counts'!BE32)/1000,0)</f>
        <v>62.754505005561732</v>
      </c>
      <c r="BF32" s="6">
        <f>IFERROR(('Consumption - Summary'!BF32/'Customer Counts'!BF32)/1000,0)</f>
        <v>71.111012235817569</v>
      </c>
      <c r="BG32" s="6">
        <f>IFERROR(('Consumption - Summary'!BG32/'Customer Counts'!BG32)/1000,0)</f>
        <v>12.492213570634037</v>
      </c>
      <c r="BH32" s="6">
        <f>IFERROR(('Consumption - Summary'!BH32/'Customer Counts'!BH32)/1000,0)</f>
        <v>9.8167264038231767</v>
      </c>
      <c r="BI32" s="6">
        <f>IFERROR(('Consumption - Summary'!BI32/'Customer Counts'!BI32)/1000,0)</f>
        <v>12.063227513227513</v>
      </c>
      <c r="BJ32" s="6">
        <f>IFERROR(('Consumption - Summary'!BJ32/'Customer Counts'!BJ32)/1000,0)</f>
        <v>12.475</v>
      </c>
      <c r="BK32" s="6">
        <f>IFERROR(('Consumption - Summary'!BK32/'Customer Counts'!BK32)/1000,0)</f>
        <v>12.29577922077922</v>
      </c>
      <c r="BL32" s="6">
        <f>IFERROR(('Consumption - Summary'!BL32/'Customer Counts'!BL32)/1000,0)</f>
        <v>11.924825174825175</v>
      </c>
      <c r="BM32" s="6">
        <f>IFERROR(('Consumption - Summary'!BM32/'Customer Counts'!BM32)/1000,0)</f>
        <v>11.356699751861042</v>
      </c>
      <c r="BN32" s="6">
        <f>IFERROR(('Consumption - Summary'!BN32/'Customer Counts'!BN32)/1000,0)</f>
        <v>11.503225806451614</v>
      </c>
      <c r="BO32" s="6">
        <f>IFERROR(('Consumption - Summary'!BO32/'Customer Counts'!BO32)/1000,0)</f>
        <v>11.551612903225807</v>
      </c>
      <c r="BP32" s="6">
        <f>IFERROR(('Consumption - Summary'!BP32/'Customer Counts'!BP32)/1000,0)</f>
        <v>12.439393939393939</v>
      </c>
      <c r="BQ32" s="6">
        <f>IFERROR(('Consumption - Summary'!BQ32/'Customer Counts'!BQ32)/1000,0)</f>
        <v>11.660606060606062</v>
      </c>
      <c r="BR32" s="6">
        <f>IFERROR(('Consumption - Summary'!BR32/'Customer Counts'!BR32)/1000,0)</f>
        <v>11.096666666666671</v>
      </c>
      <c r="BS32" s="6">
        <f>IFERROR(('Consumption - Summary'!BS32/'Customer Counts'!BS32)/1000,0)</f>
        <v>11.428666666666668</v>
      </c>
      <c r="BT32" s="6">
        <f>IFERROR(('Consumption - Summary'!BT32/'Customer Counts'!BT32)/1000,0)</f>
        <v>10.759851851851851</v>
      </c>
      <c r="BU32" s="6">
        <f>IFERROR(('Consumption - Summary'!BU32/'Customer Counts'!BU32)/1000,0)</f>
        <v>13.362962962962964</v>
      </c>
      <c r="BV32" s="6">
        <f>IFERROR(('Consumption - Summary'!BV32/'Customer Counts'!BV32)/1000,0)</f>
        <v>11.74001185185185</v>
      </c>
      <c r="BW32" s="6">
        <f>IFERROR(('Consumption - Summary'!BW32/'Customer Counts'!BW32)/1000,0)</f>
        <v>12.011839999999999</v>
      </c>
      <c r="BX32" s="6">
        <f>IFERROR(('Consumption - Summary'!BX32/'Customer Counts'!BX32)/1000,0)</f>
        <v>12.177777777777777</v>
      </c>
      <c r="BY32" s="6">
        <f>IFERROR(('Consumption - Summary'!BY32/'Customer Counts'!BY32)/1000,0)</f>
        <v>12.854097222222221</v>
      </c>
      <c r="BZ32" s="6">
        <f>IFERROR(('Consumption - Summary'!BZ32/'Customer Counts'!BZ32)/1000,0)</f>
        <v>13.37780241935484</v>
      </c>
      <c r="CA32" s="6">
        <f>IFERROR(('Consumption - Summary'!CA32/'Customer Counts'!CA32)/1000,0)</f>
        <v>12.365322580645161</v>
      </c>
      <c r="CB32" s="6">
        <f>IFERROR(('Consumption - Summary'!CB32/'Customer Counts'!CB32)/1000,0)</f>
        <v>12.659375000000002</v>
      </c>
      <c r="CC32" s="6">
        <f>IFERROR(('Consumption - Summary'!CC32/'Customer Counts'!CC32)/1000,0)</f>
        <v>11.572767857142857</v>
      </c>
      <c r="CD32" s="6">
        <f>IFERROR(('Consumption - Summary'!CD32/'Customer Counts'!CD32)/1000,0)</f>
        <v>10.804978354978354</v>
      </c>
      <c r="CE32" s="6">
        <f>IFERROR(('Consumption - Summary'!CE32/'Customer Counts'!CE32)/1000,0)</f>
        <v>11.698593073593072</v>
      </c>
      <c r="CF32" s="6">
        <f>IFERROR(('Consumption - Summary'!CF32/'Customer Counts'!CF32)/1000,0)</f>
        <v>10.17267032967033</v>
      </c>
      <c r="CG32" s="6">
        <f>IFERROR(('Consumption - Summary'!CG32/'Customer Counts'!CG32)/1000,0)</f>
        <v>12.883236074270556</v>
      </c>
      <c r="CH32" s="6">
        <f>IFERROR(('Consumption - Summary'!CH32/'Customer Counts'!CH32)/1000,0)</f>
        <v>11.633379310344829</v>
      </c>
      <c r="CI32" s="6">
        <f>IFERROR(('Consumption - Summary'!CI32/'Customer Counts'!CI32)/1000,0)</f>
        <v>12.537931034482757</v>
      </c>
      <c r="CJ32" s="6">
        <f>IFERROR(('Consumption - Summary'!CJ32/'Customer Counts'!CJ32)/1000,0)</f>
        <v>11.662068965517241</v>
      </c>
    </row>
    <row r="33" spans="1:88" x14ac:dyDescent="0.25">
      <c r="A33" s="2" t="s">
        <v>14</v>
      </c>
      <c r="B33" t="s">
        <v>2</v>
      </c>
      <c r="D33" s="6">
        <f>IFERROR(('Consumption - Summary'!D33/'Customer Counts'!D33)/1000,0)</f>
        <v>93.873032407407422</v>
      </c>
      <c r="E33" s="6">
        <f>IFERROR(('Consumption - Summary'!E33/'Customer Counts'!E33)/1000,0)</f>
        <v>117.5050925925926</v>
      </c>
      <c r="F33" s="6">
        <f>IFERROR(('Consumption - Summary'!F33/'Customer Counts'!F33)/1000,0)</f>
        <v>83.644935344827587</v>
      </c>
      <c r="G33" s="6">
        <f>IFERROR(('Consumption - Summary'!G33/'Customer Counts'!G33)/1000,0)</f>
        <v>56.402472489273791</v>
      </c>
      <c r="H33" s="6">
        <f>IFERROR(('Consumption - Summary'!H33/'Customer Counts'!H33)/1000,0)</f>
        <v>57.976996927803391</v>
      </c>
      <c r="I33" s="6">
        <f>IFERROR(('Consumption - Summary'!I33/'Customer Counts'!I33)/1000,0)</f>
        <v>35.880238095238091</v>
      </c>
      <c r="J33" s="6">
        <f>IFERROR(('Consumption - Summary'!J33/'Customer Counts'!J33)/1000,0)</f>
        <v>20.156190476190474</v>
      </c>
      <c r="K33" s="6">
        <f>IFERROR(('Consumption - Summary'!K33/'Customer Counts'!K33)/1000,0)</f>
        <v>49.966089743589741</v>
      </c>
      <c r="L33" s="6">
        <f>IFERROR(('Consumption - Summary'!L33/'Customer Counts'!L33)/1000,0)</f>
        <v>26.583592796092795</v>
      </c>
      <c r="M33" s="6">
        <f>IFERROR(('Consumption - Summary'!M33/'Customer Counts'!M33)/1000,0)</f>
        <v>25.273412698412699</v>
      </c>
      <c r="N33" s="6">
        <f>IFERROR(('Consumption - Summary'!N33/'Customer Counts'!N33)/1000,0)</f>
        <v>29.300630252100841</v>
      </c>
      <c r="O33" s="6">
        <f>IFERROR(('Consumption - Summary'!O33/'Customer Counts'!O33)/1000,0)</f>
        <v>36.48179831932773</v>
      </c>
      <c r="P33" s="6">
        <f>IFERROR(('Consumption - Summary'!P33/'Customer Counts'!P33)/1000,0)</f>
        <v>48.447866995073895</v>
      </c>
      <c r="Q33" s="6">
        <f>IFERROR(('Consumption - Summary'!Q33/'Customer Counts'!Q33)/1000,0)</f>
        <v>49.181609195402302</v>
      </c>
      <c r="R33" s="6">
        <f>IFERROR(('Consumption - Summary'!R33/'Customer Counts'!R33)/1000,0)</f>
        <v>40.619145114942526</v>
      </c>
      <c r="S33" s="6">
        <f>IFERROR(('Consumption - Summary'!S33/'Customer Counts'!S33)/1000,0)</f>
        <v>43.973579752782342</v>
      </c>
      <c r="T33" s="6">
        <f>IFERROR(('Consumption - Summary'!T33/'Customer Counts'!T33)/1000,0)</f>
        <v>38.464667605393416</v>
      </c>
      <c r="U33" s="6">
        <f>IFERROR(('Consumption - Summary'!U33/'Customer Counts'!U33)/1000,0)</f>
        <v>37.27399193548387</v>
      </c>
      <c r="V33" s="6">
        <f>IFERROR(('Consumption - Summary'!V33/'Customer Counts'!V33)/1000,0)</f>
        <v>37.039301865907646</v>
      </c>
      <c r="W33" s="6">
        <f>IFERROR(('Consumption - Summary'!W33/'Customer Counts'!W33)/1000,0)</f>
        <v>36.548980392156857</v>
      </c>
      <c r="X33" s="6">
        <f>IFERROR(('Consumption - Summary'!X33/'Customer Counts'!X33)/1000,0)</f>
        <v>20.105037037037036</v>
      </c>
      <c r="Y33" s="6">
        <f>IFERROR(('Consumption - Summary'!Y33/'Customer Counts'!Y33)/1000,0)</f>
        <v>39.466962962962967</v>
      </c>
      <c r="Z33" s="6">
        <f>IFERROR(('Consumption - Summary'!Z33/'Customer Counts'!Z33)/1000,0)</f>
        <v>42.417241379310347</v>
      </c>
      <c r="AA33" s="6">
        <f>IFERROR(('Consumption - Summary'!AA33/'Customer Counts'!AA33)/1000,0)</f>
        <v>47.491925287356324</v>
      </c>
      <c r="AB33" s="6">
        <f>IFERROR(('Consumption - Summary'!AB33/'Customer Counts'!AB33)/1000,0)</f>
        <v>77.240488505747123</v>
      </c>
      <c r="AC33" s="6">
        <f>IFERROR(('Consumption - Summary'!AC33/'Customer Counts'!AC33)/1000,0)</f>
        <v>79.841344827586198</v>
      </c>
      <c r="AD33" s="6">
        <f>IFERROR(('Consumption - Summary'!AD33/'Customer Counts'!AD33)/1000,0)</f>
        <v>159.62112962962962</v>
      </c>
      <c r="AE33" s="6">
        <f>IFERROR(('Consumption - Summary'!AE33/'Customer Counts'!AE33)/1000,0)</f>
        <v>93.45203703703703</v>
      </c>
      <c r="AF33" s="6">
        <f>IFERROR(('Consumption - Summary'!AF33/'Customer Counts'!AF33)/1000,0)</f>
        <v>45.380533794162822</v>
      </c>
      <c r="AG33" s="6">
        <f>IFERROR(('Consumption - Summary'!AG33/'Customer Counts'!AG33)/1000,0)</f>
        <v>27.178144366756715</v>
      </c>
      <c r="AH33" s="6">
        <f>IFERROR(('Consumption - Summary'!AH33/'Customer Counts'!AH33)/1000,0)</f>
        <v>17.333581504702192</v>
      </c>
      <c r="AI33" s="6">
        <f>IFERROR(('Consumption - Summary'!AI33/'Customer Counts'!AI33)/1000,0)</f>
        <v>13.803189052326987</v>
      </c>
      <c r="AJ33" s="6">
        <f>IFERROR(('Consumption - Summary'!AJ33/'Customer Counts'!AJ33)/1000,0)</f>
        <v>19.447262922262919</v>
      </c>
      <c r="AK33" s="6">
        <f>IFERROR(('Consumption - Summary'!AK33/'Customer Counts'!AK33)/1000,0)</f>
        <v>21.914920324597745</v>
      </c>
      <c r="AL33" s="6">
        <f>IFERROR(('Consumption - Summary'!AL33/'Customer Counts'!AL33)/1000,0)</f>
        <v>37.300423590746171</v>
      </c>
      <c r="AM33" s="6">
        <f>IFERROR(('Consumption - Summary'!AM33/'Customer Counts'!AM33)/1000,0)</f>
        <v>97.509674329501905</v>
      </c>
      <c r="AN33" s="6">
        <f>IFERROR(('Consumption - Summary'!AN33/'Customer Counts'!AN33)/1000,0)</f>
        <v>145.42167487684731</v>
      </c>
      <c r="AO33" s="6">
        <f>IFERROR(('Consumption - Summary'!AO33/'Customer Counts'!AO33)/1000,0)</f>
        <v>145.95250067769047</v>
      </c>
      <c r="AP33" s="6">
        <f>IFERROR(('Consumption - Summary'!AP33/'Customer Counts'!AP33)/1000,0)</f>
        <v>143.57779886148009</v>
      </c>
      <c r="AQ33" s="6">
        <f>IFERROR(('Consumption - Summary'!AQ33/'Customer Counts'!AQ33)/1000,0)</f>
        <v>72.625250278086753</v>
      </c>
      <c r="AR33" s="6">
        <f>IFERROR(('Consumption - Summary'!AR33/'Customer Counts'!AR33)/1000,0)</f>
        <v>29.262307325599878</v>
      </c>
      <c r="AS33" s="6">
        <f>IFERROR(('Consumption - Summary'!AS33/'Customer Counts'!AS33)/1000,0)</f>
        <v>29.034821428571426</v>
      </c>
      <c r="AT33" s="6">
        <f>IFERROR(('Consumption - Summary'!AT33/'Customer Counts'!AT33)/1000,0)</f>
        <v>28.541105769230768</v>
      </c>
      <c r="AU33" s="6">
        <f>IFERROR(('Consumption - Summary'!AU33/'Customer Counts'!AU33)/1000,0)</f>
        <v>26.022644230769231</v>
      </c>
      <c r="AV33" s="6">
        <f>IFERROR(('Consumption - Summary'!AV33/'Customer Counts'!AV33)/1000,0)</f>
        <v>30.342066905615294</v>
      </c>
      <c r="AW33" s="6">
        <f>IFERROR(('Consumption - Summary'!AW33/'Customer Counts'!AW33)/1000,0)</f>
        <v>41.509707287933097</v>
      </c>
      <c r="AX33" s="6">
        <f>IFERROR(('Consumption - Summary'!AX33/'Customer Counts'!AX33)/1000,0)</f>
        <v>61.330714232377538</v>
      </c>
      <c r="AY33" s="6">
        <f>IFERROR(('Consumption - Summary'!AY33/'Customer Counts'!AY33)/1000,0)</f>
        <v>61.424784301346797</v>
      </c>
      <c r="AZ33" s="6">
        <f>IFERROR(('Consumption - Summary'!AZ33/'Customer Counts'!AZ33)/1000,0)</f>
        <v>72.258934169278987</v>
      </c>
      <c r="BA33" s="6">
        <f>IFERROR(('Consumption - Summary'!BA33/'Customer Counts'!BA33)/1000,0)</f>
        <v>96.972326757294425</v>
      </c>
      <c r="BB33" s="6">
        <f>IFERROR(('Consumption - Summary'!BB33/'Customer Counts'!BB33)/1000,0)</f>
        <v>63.141466346153841</v>
      </c>
      <c r="BC33" s="6">
        <f>IFERROR(('Consumption - Summary'!BC33/'Customer Counts'!BC33)/1000,0)</f>
        <v>43.225215517241367</v>
      </c>
      <c r="BD33" s="6">
        <f>IFERROR(('Consumption - Summary'!BD33/'Customer Counts'!BD33)/1000,0)</f>
        <v>37.244827586206888</v>
      </c>
      <c r="BE33" s="6">
        <f>IFERROR(('Consumption - Summary'!BE33/'Customer Counts'!BE33)/1000,0)</f>
        <v>29.408182703003337</v>
      </c>
      <c r="BF33" s="6">
        <f>IFERROR(('Consumption - Summary'!BF33/'Customer Counts'!BF33)/1000,0)</f>
        <v>30.228122155930834</v>
      </c>
      <c r="BG33" s="6">
        <f>IFERROR(('Consumption - Summary'!BG33/'Customer Counts'!BG33)/1000,0)</f>
        <v>33.219781069875623</v>
      </c>
      <c r="BH33" s="6">
        <f>IFERROR(('Consumption - Summary'!BH33/'Customer Counts'!BH33)/1000,0)</f>
        <v>23.963500597371567</v>
      </c>
      <c r="BI33" s="6">
        <f>IFERROR(('Consumption - Summary'!BI33/'Customer Counts'!BI33)/1000,0)</f>
        <v>25.424656084656085</v>
      </c>
      <c r="BJ33" s="6">
        <f>IFERROR(('Consumption - Summary'!BJ33/'Customer Counts'!BJ33)/1000,0)</f>
        <v>32.77598522167488</v>
      </c>
      <c r="BK33" s="6">
        <f>IFERROR(('Consumption - Summary'!BK33/'Customer Counts'!BK33)/1000,0)</f>
        <v>70.877237481547823</v>
      </c>
      <c r="BL33" s="6">
        <f>IFERROR(('Consumption - Summary'!BL33/'Customer Counts'!BL33)/1000,0)</f>
        <v>72.384414659414659</v>
      </c>
      <c r="BM33" s="6">
        <f>IFERROR(('Consumption - Summary'!BM33/'Customer Counts'!BM33)/1000,0)</f>
        <v>68.857365020963485</v>
      </c>
      <c r="BN33" s="6">
        <f>IFERROR(('Consumption - Summary'!BN33/'Customer Counts'!BN33)/1000,0)</f>
        <v>81.471357063403786</v>
      </c>
      <c r="BO33" s="6">
        <f>IFERROR(('Consumption - Summary'!BO33/'Customer Counts'!BO33)/1000,0)</f>
        <v>79.313941733296573</v>
      </c>
      <c r="BP33" s="6">
        <f>IFERROR(('Consumption - Summary'!BP33/'Customer Counts'!BP33)/1000,0)</f>
        <v>70.87337847337848</v>
      </c>
      <c r="BQ33" s="6">
        <f>IFERROR(('Consumption - Summary'!BQ33/'Customer Counts'!BQ33)/1000,0)</f>
        <v>69.373106060606062</v>
      </c>
      <c r="BR33" s="6">
        <f>IFERROR(('Consumption - Summary'!BR33/'Customer Counts'!BR33)/1000,0)</f>
        <v>42.669679019457249</v>
      </c>
      <c r="BS33" s="6">
        <f>IFERROR(('Consumption - Summary'!BS33/'Customer Counts'!BS33)/1000,0)</f>
        <v>16.231860663082436</v>
      </c>
      <c r="BT33" s="6">
        <f>IFERROR(('Consumption - Summary'!BT33/'Customer Counts'!BT33)/1000,0)</f>
        <v>18.613656695156692</v>
      </c>
      <c r="BU33" s="6">
        <f>IFERROR(('Consumption - Summary'!BU33/'Customer Counts'!BU33)/1000,0)</f>
        <v>33.604852193732192</v>
      </c>
      <c r="BV33" s="6">
        <f>IFERROR(('Consumption - Summary'!BV33/'Customer Counts'!BV33)/1000,0)</f>
        <v>36.527690370370365</v>
      </c>
      <c r="BW33" s="6">
        <f>IFERROR(('Consumption - Summary'!BW33/'Customer Counts'!BW33)/1000,0)</f>
        <v>44.276764226403799</v>
      </c>
      <c r="BX33" s="6">
        <f>IFERROR(('Consumption - Summary'!BX33/'Customer Counts'!BX33)/1000,0)</f>
        <v>53.623314292114713</v>
      </c>
      <c r="BY33" s="6">
        <f>IFERROR(('Consumption - Summary'!BY33/'Customer Counts'!BY33)/1000,0)</f>
        <v>91.966053418803455</v>
      </c>
      <c r="BZ33" s="6">
        <f>IFERROR(('Consumption - Summary'!BZ33/'Customer Counts'!BZ33)/1000,0)</f>
        <v>105.07446945701355</v>
      </c>
      <c r="CA33" s="6">
        <f>IFERROR(('Consumption - Summary'!CA33/'Customer Counts'!CA33)/1000,0)</f>
        <v>89.678524743230639</v>
      </c>
      <c r="CB33" s="6">
        <f>IFERROR(('Consumption - Summary'!CB33/'Customer Counts'!CB33)/1000,0)</f>
        <v>72.387325588837683</v>
      </c>
      <c r="CC33" s="6">
        <f>IFERROR(('Consumption - Summary'!CC33/'Customer Counts'!CC33)/1000,0)</f>
        <v>54.990452188940097</v>
      </c>
      <c r="CD33" s="6">
        <f>IFERROR(('Consumption - Summary'!CD33/'Customer Counts'!CD33)/1000,0)</f>
        <v>88.350649350649363</v>
      </c>
      <c r="CE33" s="6">
        <f>IFERROR(('Consumption - Summary'!CE33/'Customer Counts'!CE33)/1000,0)</f>
        <v>69.594917151813689</v>
      </c>
      <c r="CF33" s="6">
        <f>IFERROR(('Consumption - Summary'!CF33/'Customer Counts'!CF33)/1000,0)</f>
        <v>54.431906025009475</v>
      </c>
      <c r="CG33" s="6">
        <f>IFERROR(('Consumption - Summary'!CG33/'Customer Counts'!CG33)/1000,0)</f>
        <v>58.880778704054563</v>
      </c>
      <c r="CH33" s="6">
        <f>IFERROR(('Consumption - Summary'!CH33/'Customer Counts'!CH33)/1000,0)</f>
        <v>20.933252224694108</v>
      </c>
      <c r="CI33" s="6">
        <f>IFERROR(('Consumption - Summary'!CI33/'Customer Counts'!CI33)/1000,0)</f>
        <v>12.745696051167966</v>
      </c>
      <c r="CJ33" s="6">
        <f>IFERROR(('Consumption - Summary'!CJ33/'Customer Counts'!CJ33)/1000,0)</f>
        <v>89.312758081896533</v>
      </c>
    </row>
    <row r="34" spans="1:88" x14ac:dyDescent="0.25">
      <c r="A34" s="2" t="s">
        <v>14</v>
      </c>
      <c r="B34" t="s">
        <v>3</v>
      </c>
      <c r="D34" s="6">
        <f>IFERROR(('Consumption - Summary'!D34/'Customer Counts'!D34)/1000,0)</f>
        <v>15.13613239676458</v>
      </c>
      <c r="E34" s="6">
        <f>IFERROR(('Consumption - Summary'!E34/'Customer Counts'!E34)/1000,0)</f>
        <v>11.915912622392506</v>
      </c>
      <c r="F34" s="6">
        <f>IFERROR(('Consumption - Summary'!F34/'Customer Counts'!F34)/1000,0)</f>
        <v>26.795137735276036</v>
      </c>
      <c r="G34" s="6">
        <f>IFERROR(('Consumption - Summary'!G34/'Customer Counts'!G34)/1000,0)</f>
        <v>19.369343103221766</v>
      </c>
      <c r="H34" s="6">
        <f>IFERROR(('Consumption - Summary'!H34/'Customer Counts'!H34)/1000,0)</f>
        <v>16.101599246459713</v>
      </c>
      <c r="I34" s="6">
        <f>IFERROR(('Consumption - Summary'!I34/'Customer Counts'!I34)/1000,0)</f>
        <v>20.065164137507967</v>
      </c>
      <c r="J34" s="6">
        <f>IFERROR(('Consumption - Summary'!J34/'Customer Counts'!J34)/1000,0)</f>
        <v>18.664894698620188</v>
      </c>
      <c r="K34" s="6">
        <f>IFERROR(('Consumption - Summary'!K34/'Customer Counts'!K34)/1000,0)</f>
        <v>18.878667911609085</v>
      </c>
      <c r="L34" s="6">
        <f>IFERROR(('Consumption - Summary'!L34/'Customer Counts'!L34)/1000,0)</f>
        <v>20.426984126984127</v>
      </c>
      <c r="M34" s="6">
        <f>IFERROR(('Consumption - Summary'!M34/'Customer Counts'!M34)/1000,0)</f>
        <v>18.756084656084656</v>
      </c>
      <c r="N34" s="6">
        <f>IFERROR(('Consumption - Summary'!N34/'Customer Counts'!N34)/1000,0)</f>
        <v>16.28011204481793</v>
      </c>
      <c r="O34" s="6">
        <f>IFERROR(('Consumption - Summary'!O34/'Customer Counts'!O34)/1000,0)</f>
        <v>14.474222824613717</v>
      </c>
      <c r="P34" s="6">
        <f>IFERROR(('Consumption - Summary'!P34/'Customer Counts'!P34)/1000,0)</f>
        <v>14.858327755299944</v>
      </c>
      <c r="Q34" s="6">
        <f>IFERROR(('Consumption - Summary'!Q34/'Customer Counts'!Q34)/1000,0)</f>
        <v>20.740319966154228</v>
      </c>
      <c r="R34" s="6">
        <f>IFERROR(('Consumption - Summary'!R34/'Customer Counts'!R34)/1000,0)</f>
        <v>20.563480873810409</v>
      </c>
      <c r="S34" s="6">
        <f>IFERROR(('Consumption - Summary'!S34/'Customer Counts'!S34)/1000,0)</f>
        <v>18.379832831600073</v>
      </c>
      <c r="T34" s="6">
        <f>IFERROR(('Consumption - Summary'!T34/'Customer Counts'!T34)/1000,0)</f>
        <v>17.471946151220344</v>
      </c>
      <c r="U34" s="6">
        <f>IFERROR(('Consumption - Summary'!U34/'Customer Counts'!U34)/1000,0)</f>
        <v>15.5253270609319</v>
      </c>
      <c r="V34" s="6">
        <f>IFERROR(('Consumption - Summary'!V34/'Customer Counts'!V34)/1000,0)</f>
        <v>15.759347158218128</v>
      </c>
      <c r="W34" s="6">
        <f>IFERROR(('Consumption - Summary'!W34/'Customer Counts'!W34)/1000,0)</f>
        <v>14.173644179894179</v>
      </c>
      <c r="X34" s="6">
        <f>IFERROR(('Consumption - Summary'!X34/'Customer Counts'!X34)/1000,0)</f>
        <v>18.198316363185928</v>
      </c>
      <c r="Y34" s="6">
        <f>IFERROR(('Consumption - Summary'!Y34/'Customer Counts'!Y34)/1000,0)</f>
        <v>11.584646599777034</v>
      </c>
      <c r="Z34" s="6">
        <f>IFERROR(('Consumption - Summary'!Z34/'Customer Counts'!Z34)/1000,0)</f>
        <v>10.883333333333335</v>
      </c>
      <c r="AA34" s="6">
        <f>IFERROR(('Consumption - Summary'!AA34/'Customer Counts'!AA34)/1000,0)</f>
        <v>10.665053763440859</v>
      </c>
      <c r="AB34" s="6">
        <f>IFERROR(('Consumption - Summary'!AB34/'Customer Counts'!AB34)/1000,0)</f>
        <v>10.050233592880979</v>
      </c>
      <c r="AC34" s="6">
        <f>IFERROR(('Consumption - Summary'!AC34/'Customer Counts'!AC34)/1000,0)</f>
        <v>12.32440961337513</v>
      </c>
      <c r="AD34" s="6">
        <f>IFERROR(('Consumption - Summary'!AD34/'Customer Counts'!AD34)/1000,0)</f>
        <v>11.16030303030303</v>
      </c>
      <c r="AE34" s="6">
        <f>IFERROR(('Consumption - Summary'!AE34/'Customer Counts'!AE34)/1000,0)</f>
        <v>13.53353808353808</v>
      </c>
      <c r="AF34" s="6">
        <f>IFERROR(('Consumption - Summary'!AF34/'Customer Counts'!AF34)/1000,0)</f>
        <v>20.099168024329316</v>
      </c>
      <c r="AG34" s="6">
        <f>IFERROR(('Consumption - Summary'!AG34/'Customer Counts'!AG34)/1000,0)</f>
        <v>18.619468339307048</v>
      </c>
      <c r="AH34" s="6">
        <f>IFERROR(('Consumption - Summary'!AH34/'Customer Counts'!AH34)/1000,0)</f>
        <v>65.042767241379309</v>
      </c>
      <c r="AI34" s="6">
        <f>IFERROR(('Consumption - Summary'!AI34/'Customer Counts'!AI34)/1000,0)</f>
        <v>20.497751989389922</v>
      </c>
      <c r="AJ34" s="6">
        <f>IFERROR(('Consumption - Summary'!AJ34/'Customer Counts'!AJ34)/1000,0)</f>
        <v>15.188237382987385</v>
      </c>
      <c r="AK34" s="6">
        <f>IFERROR(('Consumption - Summary'!AK34/'Customer Counts'!AK34)/1000,0)</f>
        <v>13.511783878889142</v>
      </c>
      <c r="AL34" s="6">
        <f>IFERROR(('Consumption - Summary'!AL34/'Customer Counts'!AL34)/1000,0)</f>
        <v>11.101586525780075</v>
      </c>
      <c r="AM34" s="6">
        <f>IFERROR(('Consumption - Summary'!AM34/'Customer Counts'!AM34)/1000,0)</f>
        <v>10.38988323298668</v>
      </c>
      <c r="AN34" s="6">
        <f>IFERROR(('Consumption - Summary'!AN34/'Customer Counts'!AN34)/1000,0)</f>
        <v>12.301518883415435</v>
      </c>
      <c r="AO34" s="6">
        <f>IFERROR(('Consumption - Summary'!AO34/'Customer Counts'!AO34)/1000,0)</f>
        <v>10.976730369567182</v>
      </c>
      <c r="AP34" s="6">
        <f>IFERROR(('Consumption - Summary'!AP34/'Customer Counts'!AP34)/1000,0)</f>
        <v>13.606841059004248</v>
      </c>
      <c r="AQ34" s="6">
        <f>IFERROR(('Consumption - Summary'!AQ34/'Customer Counts'!AQ34)/1000,0)</f>
        <v>17.662972350230415</v>
      </c>
      <c r="AR34" s="6">
        <f>IFERROR(('Consumption - Summary'!AR34/'Customer Counts'!AR34)/1000,0)</f>
        <v>18.802265745007681</v>
      </c>
      <c r="AS34" s="6">
        <f>IFERROR(('Consumption - Summary'!AS34/'Customer Counts'!AS34)/1000,0)</f>
        <v>11.722762725779969</v>
      </c>
      <c r="AT34" s="6">
        <f>IFERROR(('Consumption - Summary'!AT34/'Customer Counts'!AT34)/1000,0)</f>
        <v>13.807457054439816</v>
      </c>
      <c r="AU34" s="6">
        <f>IFERROR(('Consumption - Summary'!AU34/'Customer Counts'!AU34)/1000,0)</f>
        <v>12.53028427511186</v>
      </c>
      <c r="AV34" s="6">
        <f>IFERROR(('Consumption - Summary'!AV34/'Customer Counts'!AV34)/1000,0)</f>
        <v>9.2341935608713506</v>
      </c>
      <c r="AW34" s="6">
        <f>IFERROR(('Consumption - Summary'!AW34/'Customer Counts'!AW34)/1000,0)</f>
        <v>9.691537236160892</v>
      </c>
      <c r="AX34" s="6">
        <f>IFERROR(('Consumption - Summary'!AX34/'Customer Counts'!AX34)/1000,0)</f>
        <v>13.764233622062923</v>
      </c>
      <c r="AY34" s="6">
        <f>IFERROR(('Consumption - Summary'!AY34/'Customer Counts'!AY34)/1000,0)</f>
        <v>17.40527806661385</v>
      </c>
      <c r="AZ34" s="6">
        <f>IFERROR(('Consumption - Summary'!AZ34/'Customer Counts'!AZ34)/1000,0)</f>
        <v>26.033400626447023</v>
      </c>
      <c r="BA34" s="6">
        <f>IFERROR(('Consumption - Summary'!BA34/'Customer Counts'!BA34)/1000,0)</f>
        <v>32.805736074270555</v>
      </c>
      <c r="BB34" s="6">
        <f>IFERROR(('Consumption - Summary'!BB34/'Customer Counts'!BB34)/1000,0)</f>
        <v>34.590037393162397</v>
      </c>
      <c r="BC34" s="6">
        <f>IFERROR(('Consumption - Summary'!BC34/'Customer Counts'!BC34)/1000,0)</f>
        <v>32.501177675371224</v>
      </c>
      <c r="BD34" s="6">
        <f>IFERROR(('Consumption - Summary'!BD34/'Customer Counts'!BD34)/1000,0)</f>
        <v>31.493400868690077</v>
      </c>
      <c r="BE34" s="6">
        <f>IFERROR(('Consumption - Summary'!BE34/'Customer Counts'!BE34)/1000,0)</f>
        <v>29.27538561364479</v>
      </c>
      <c r="BF34" s="6">
        <f>IFERROR(('Consumption - Summary'!BF34/'Customer Counts'!BF34)/1000,0)</f>
        <v>28.843317177816626</v>
      </c>
      <c r="BG34" s="6">
        <f>IFERROR(('Consumption - Summary'!BG34/'Customer Counts'!BG34)/1000,0)</f>
        <v>20.54755281240821</v>
      </c>
      <c r="BH34" s="6">
        <f>IFERROR(('Consumption - Summary'!BH34/'Customer Counts'!BH34)/1000,0)</f>
        <v>17.074306945543508</v>
      </c>
      <c r="BI34" s="6">
        <f>IFERROR(('Consumption - Summary'!BI34/'Customer Counts'!BI34)/1000,0)</f>
        <v>17.523589065255731</v>
      </c>
      <c r="BJ34" s="6">
        <f>IFERROR(('Consumption - Summary'!BJ34/'Customer Counts'!BJ34)/1000,0)</f>
        <v>15.124288451012587</v>
      </c>
      <c r="BK34" s="6">
        <f>IFERROR(('Consumption - Summary'!BK34/'Customer Counts'!BK34)/1000,0)</f>
        <v>21.11697086837173</v>
      </c>
      <c r="BL34" s="6">
        <f>IFERROR(('Consumption - Summary'!BL34/'Customer Counts'!BL34)/1000,0)</f>
        <v>19.819924943883276</v>
      </c>
      <c r="BM34" s="6">
        <f>IFERROR(('Consumption - Summary'!BM34/'Customer Counts'!BM34)/1000,0)</f>
        <v>22.561821738270108</v>
      </c>
      <c r="BN34" s="6">
        <f>IFERROR(('Consumption - Summary'!BN34/'Customer Counts'!BN34)/1000,0)</f>
        <v>24.095156760879092</v>
      </c>
      <c r="BO34" s="6">
        <f>IFERROR(('Consumption - Summary'!BO34/'Customer Counts'!BO34)/1000,0)</f>
        <v>31.51807384048648</v>
      </c>
      <c r="BP34" s="6">
        <f>IFERROR(('Consumption - Summary'!BP34/'Customer Counts'!BP34)/1000,0)</f>
        <v>22.038279991613326</v>
      </c>
      <c r="BQ34" s="6">
        <f>IFERROR(('Consumption - Summary'!BQ34/'Customer Counts'!BQ34)/1000,0)</f>
        <v>15.861118326118325</v>
      </c>
      <c r="BR34" s="6">
        <f>IFERROR(('Consumption - Summary'!BR34/'Customer Counts'!BR34)/1000,0)</f>
        <v>11.512496774193549</v>
      </c>
      <c r="BS34" s="6">
        <f>IFERROR(('Consumption - Summary'!BS34/'Customer Counts'!BS34)/1000,0)</f>
        <v>12.517300424686006</v>
      </c>
      <c r="BT34" s="6">
        <f>IFERROR(('Consumption - Summary'!BT34/'Customer Counts'!BT34)/1000,0)</f>
        <v>13.550458804376447</v>
      </c>
      <c r="BU34" s="6">
        <f>IFERROR(('Consumption - Summary'!BU34/'Customer Counts'!BU34)/1000,0)</f>
        <v>16.942220187220187</v>
      </c>
      <c r="BV34" s="6">
        <f>IFERROR(('Consumption - Summary'!BV34/'Customer Counts'!BV34)/1000,0)</f>
        <v>13.411302215997511</v>
      </c>
      <c r="BW34" s="6">
        <f>IFERROR(('Consumption - Summary'!BW34/'Customer Counts'!BW34)/1000,0)</f>
        <v>13.770256023965144</v>
      </c>
      <c r="BX34" s="6">
        <f>IFERROR(('Consumption - Summary'!BX34/'Customer Counts'!BX34)/1000,0)</f>
        <v>13.601600490196075</v>
      </c>
      <c r="BY34" s="6">
        <f>IFERROR(('Consumption - Summary'!BY34/'Customer Counts'!BY34)/1000,0)</f>
        <v>18.105914529914532</v>
      </c>
      <c r="BZ34" s="6">
        <f>IFERROR(('Consumption - Summary'!BZ34/'Customer Counts'!BZ34)/1000,0)</f>
        <v>19.622000291928188</v>
      </c>
      <c r="CA34" s="6">
        <f>IFERROR(('Consumption - Summary'!CA34/'Customer Counts'!CA34)/1000,0)</f>
        <v>20.193072832478268</v>
      </c>
      <c r="CB34" s="6">
        <f>IFERROR(('Consumption - Summary'!CB34/'Customer Counts'!CB34)/1000,0)</f>
        <v>19.033222377687903</v>
      </c>
      <c r="CC34" s="6">
        <f>IFERROR(('Consumption - Summary'!CC34/'Customer Counts'!CC34)/1000,0)</f>
        <v>20.408400197268008</v>
      </c>
      <c r="CD34" s="6">
        <f>IFERROR(('Consumption - Summary'!CD34/'Customer Counts'!CD34)/1000,0)</f>
        <v>18.655930011843989</v>
      </c>
      <c r="CE34" s="6">
        <f>IFERROR(('Consumption - Summary'!CE34/'Customer Counts'!CE34)/1000,0)</f>
        <v>15.323403482357879</v>
      </c>
      <c r="CF34" s="6">
        <f>IFERROR(('Consumption - Summary'!CF34/'Customer Counts'!CF34)/1000,0)</f>
        <v>14.10229021860464</v>
      </c>
      <c r="CG34" s="6">
        <f>IFERROR(('Consumption - Summary'!CG34/'Customer Counts'!CG34)/1000,0)</f>
        <v>17.122035899186439</v>
      </c>
      <c r="CH34" s="6">
        <f>IFERROR(('Consumption - Summary'!CH34/'Customer Counts'!CH34)/1000,0)</f>
        <v>19.540110087045573</v>
      </c>
      <c r="CI34" s="6">
        <f>IFERROR(('Consumption - Summary'!CI34/'Customer Counts'!CI34)/1000,0)</f>
        <v>24.017549993820289</v>
      </c>
      <c r="CJ34" s="6">
        <f>IFERROR(('Consumption - Summary'!CJ34/'Customer Counts'!CJ34)/1000,0)</f>
        <v>24.573115216753184</v>
      </c>
    </row>
    <row r="35" spans="1:88" x14ac:dyDescent="0.25">
      <c r="A35" s="2" t="s">
        <v>14</v>
      </c>
      <c r="B35" t="s">
        <v>4</v>
      </c>
      <c r="D35" s="6">
        <f>IFERROR(('Consumption - Summary'!D35/'Customer Counts'!D35)/1000,0)</f>
        <v>787.06941045606243</v>
      </c>
      <c r="E35" s="6">
        <f>IFERROR(('Consumption - Summary'!E35/'Customer Counts'!E35)/1000,0)</f>
        <v>843.87413793103451</v>
      </c>
      <c r="F35" s="6">
        <f>IFERROR(('Consumption - Summary'!F35/'Customer Counts'!F35)/1000,0)</f>
        <v>912.66875000000005</v>
      </c>
      <c r="G35" s="6">
        <f>IFERROR(('Consumption - Summary'!G35/'Customer Counts'!G35)/1000,0)</f>
        <v>1094.324107142857</v>
      </c>
      <c r="H35" s="6">
        <f>IFERROR(('Consumption - Summary'!H35/'Customer Counts'!H35)/1000,0)</f>
        <v>1213.7238095238092</v>
      </c>
      <c r="I35" s="6">
        <f>IFERROR(('Consumption - Summary'!I35/'Customer Counts'!I35)/1000,0)</f>
        <v>1218.0933333333335</v>
      </c>
      <c r="J35" s="6">
        <f>IFERROR(('Consumption - Summary'!J35/'Customer Counts'!J35)/1000,0)</f>
        <v>992.51272727272726</v>
      </c>
      <c r="K35" s="6">
        <f>IFERROR(('Consumption - Summary'!K35/'Customer Counts'!K35)/1000,0)</f>
        <v>894.99393939393929</v>
      </c>
      <c r="L35" s="6">
        <f>IFERROR(('Consumption - Summary'!L35/'Customer Counts'!L35)/1000,0)</f>
        <v>700.03017948717957</v>
      </c>
      <c r="M35" s="6">
        <f>IFERROR(('Consumption - Summary'!M35/'Customer Counts'!M35)/1000,0)</f>
        <v>729.84042051282051</v>
      </c>
      <c r="N35" s="6">
        <f>IFERROR(('Consumption - Summary'!N35/'Customer Counts'!N35)/1000,0)</f>
        <v>1094.0293509803921</v>
      </c>
      <c r="O35" s="6">
        <f>IFERROR(('Consumption - Summary'!O35/'Customer Counts'!O35)/1000,0)</f>
        <v>920.65738235294123</v>
      </c>
      <c r="P35" s="6">
        <f>IFERROR(('Consumption - Summary'!P35/'Customer Counts'!P35)/1000,0)</f>
        <v>786.73729032258063</v>
      </c>
      <c r="Q35" s="6">
        <f>IFERROR(('Consumption - Summary'!Q35/'Customer Counts'!Q35)/1000,0)</f>
        <v>1216.7053763440861</v>
      </c>
      <c r="R35" s="6">
        <f>IFERROR(('Consumption - Summary'!R35/'Customer Counts'!R35)/1000,0)</f>
        <v>1613.5195402298848</v>
      </c>
      <c r="S35" s="6">
        <f>IFERROR(('Consumption - Summary'!S35/'Customer Counts'!S35)/1000,0)</f>
        <v>1777.0286079182631</v>
      </c>
      <c r="T35" s="6">
        <f>IFERROR(('Consumption - Summary'!T35/'Customer Counts'!T35)/1000,0)</f>
        <v>1067.0476851851852</v>
      </c>
      <c r="U35" s="6">
        <f>IFERROR(('Consumption - Summary'!U35/'Customer Counts'!U35)/1000,0)</f>
        <v>536.75040322580651</v>
      </c>
      <c r="V35" s="6">
        <f>IFERROR(('Consumption - Summary'!V35/'Customer Counts'!V35)/1000,0)</f>
        <v>584.21376344086025</v>
      </c>
      <c r="W35" s="6">
        <f>IFERROR(('Consumption - Summary'!W35/'Customer Counts'!W35)/1000,0)</f>
        <v>491.99333333333323</v>
      </c>
      <c r="X35" s="6">
        <f>IFERROR(('Consumption - Summary'!X35/'Customer Counts'!X35)/1000,0)</f>
        <v>415.93200000000002</v>
      </c>
      <c r="Y35" s="6">
        <f>IFERROR(('Consumption - Summary'!Y35/'Customer Counts'!Y35)/1000,0)</f>
        <v>561.33765517241363</v>
      </c>
      <c r="Z35" s="6">
        <f>IFERROR(('Consumption - Summary'!Z35/'Customer Counts'!Z35)/1000,0)</f>
        <v>541.86034482758623</v>
      </c>
      <c r="AA35" s="6">
        <f>IFERROR(('Consumption - Summary'!AA35/'Customer Counts'!AA35)/1000,0)</f>
        <v>621.64354838709676</v>
      </c>
      <c r="AB35" s="6">
        <f>IFERROR(('Consumption - Summary'!AB35/'Customer Counts'!AB35)/1000,0)</f>
        <v>718.66645161290319</v>
      </c>
      <c r="AC35" s="6">
        <f>IFERROR(('Consumption - Summary'!AC35/'Customer Counts'!AC35)/1000,0)</f>
        <v>899.12</v>
      </c>
      <c r="AD35" s="6">
        <f>IFERROR(('Consumption - Summary'!AD35/'Customer Counts'!AD35)/1000,0)</f>
        <v>902.67</v>
      </c>
      <c r="AE35" s="6">
        <f>IFERROR(('Consumption - Summary'!AE35/'Customer Counts'!AE35)/1000,0)</f>
        <v>896.16333333333341</v>
      </c>
      <c r="AF35" s="6">
        <f>IFERROR(('Consumption - Summary'!AF35/'Customer Counts'!AF35)/1000,0)</f>
        <v>942.49634408602162</v>
      </c>
      <c r="AG35" s="6">
        <f>IFERROR(('Consumption - Summary'!AG35/'Customer Counts'!AG35)/1000,0)</f>
        <v>862.01532258064515</v>
      </c>
      <c r="AH35" s="6">
        <f>IFERROR(('Consumption - Summary'!AH35/'Customer Counts'!AH35)/1000,0)</f>
        <v>749.44106896551716</v>
      </c>
      <c r="AI35" s="6">
        <f>IFERROR(('Consumption - Summary'!AI35/'Customer Counts'!AI35)/1000,0)</f>
        <v>499.94485411140585</v>
      </c>
      <c r="AJ35" s="6">
        <f>IFERROR(('Consumption - Summary'!AJ35/'Customer Counts'!AJ35)/1000,0)</f>
        <v>551.31870655270654</v>
      </c>
      <c r="AK35" s="6">
        <f>IFERROR(('Consumption - Summary'!AK35/'Customer Counts'!AK35)/1000,0)</f>
        <v>604.49857625272318</v>
      </c>
      <c r="AL35" s="6">
        <f>IFERROR(('Consumption - Summary'!AL35/'Customer Counts'!AL35)/1000,0)</f>
        <v>822.83004411764716</v>
      </c>
      <c r="AM35" s="6">
        <f>IFERROR(('Consumption - Summary'!AM35/'Customer Counts'!AM35)/1000,0)</f>
        <v>776.29174999999998</v>
      </c>
      <c r="AN35" s="6">
        <f>IFERROR(('Consumption - Summary'!AN35/'Customer Counts'!AN35)/1000,0)</f>
        <v>895.05</v>
      </c>
      <c r="AO35" s="6">
        <f>IFERROR(('Consumption - Summary'!AO35/'Customer Counts'!AO35)/1000,0)</f>
        <v>837.3</v>
      </c>
      <c r="AP35" s="6">
        <f>IFERROR(('Consumption - Summary'!AP35/'Customer Counts'!AP35)/1000,0)</f>
        <v>908.14285714285722</v>
      </c>
      <c r="AQ35" s="6">
        <f>IFERROR(('Consumption - Summary'!AQ35/'Customer Counts'!AQ35)/1000,0)</f>
        <v>957.03214285714296</v>
      </c>
      <c r="AR35" s="6">
        <f>IFERROR(('Consumption - Summary'!AR35/'Customer Counts'!AR35)/1000,0)</f>
        <v>997.03928571428582</v>
      </c>
      <c r="AS35" s="6">
        <f>IFERROR(('Consumption - Summary'!AS35/'Customer Counts'!AS35)/1000,0)</f>
        <v>939.12321428571431</v>
      </c>
      <c r="AT35" s="6">
        <f>IFERROR(('Consumption - Summary'!AT35/'Customer Counts'!AT35)/1000,0)</f>
        <v>742.96249999999998</v>
      </c>
      <c r="AU35" s="6">
        <f>IFERROR(('Consumption - Summary'!AU35/'Customer Counts'!AU35)/1000,0)</f>
        <v>574.24</v>
      </c>
      <c r="AV35" s="6">
        <f>IFERROR(('Consumption - Summary'!AV35/'Customer Counts'!AV35)/1000,0)</f>
        <v>521.26</v>
      </c>
      <c r="AW35" s="6">
        <f>IFERROR(('Consumption - Summary'!AW35/'Customer Counts'!AW35)/1000,0)</f>
        <v>382.27499999999998</v>
      </c>
      <c r="AX35" s="6">
        <f>IFERROR(('Consumption - Summary'!AX35/'Customer Counts'!AX35)/1000,0)</f>
        <v>821.59375</v>
      </c>
      <c r="AY35" s="6">
        <f>IFERROR(('Consumption - Summary'!AY35/'Customer Counts'!AY35)/1000,0)</f>
        <v>757.40397727272716</v>
      </c>
      <c r="AZ35" s="6">
        <f>IFERROR(('Consumption - Summary'!AZ35/'Customer Counts'!AZ35)/1000,0)</f>
        <v>697.61692789968652</v>
      </c>
      <c r="BA35" s="6">
        <f>IFERROR(('Consumption - Summary'!BA35/'Customer Counts'!BA35)/1000,0)</f>
        <v>924.61034482758623</v>
      </c>
      <c r="BB35" s="6">
        <f>IFERROR(('Consumption - Summary'!BB35/'Customer Counts'!BB35)/1000,0)</f>
        <v>1023.2666666666667</v>
      </c>
      <c r="BC35" s="6">
        <f>IFERROR(('Consumption - Summary'!BC35/'Customer Counts'!BC35)/1000,0)</f>
        <v>1010.6761904761905</v>
      </c>
      <c r="BD35" s="6">
        <f>IFERROR(('Consumption - Summary'!BD35/'Customer Counts'!BD35)/1000,0)</f>
        <v>929.10714285714289</v>
      </c>
      <c r="BE35" s="6">
        <f>IFERROR(('Consumption - Summary'!BE35/'Customer Counts'!BE35)/1000,0)</f>
        <v>732.68571428571431</v>
      </c>
      <c r="BF35" s="6">
        <f>IFERROR(('Consumption - Summary'!BF35/'Customer Counts'!BF35)/1000,0)</f>
        <v>646.57857142857131</v>
      </c>
      <c r="BG35" s="6">
        <f>IFERROR(('Consumption - Summary'!BG35/'Customer Counts'!BG35)/1000,0)</f>
        <v>562.53116883116888</v>
      </c>
      <c r="BH35" s="6">
        <f>IFERROR(('Consumption - Summary'!BH35/'Customer Counts'!BH35)/1000,0)</f>
        <v>539.81010101010088</v>
      </c>
      <c r="BI35" s="6">
        <f>IFERROR(('Consumption - Summary'!BI35/'Customer Counts'!BI35)/1000,0)</f>
        <v>652.97301587301581</v>
      </c>
      <c r="BJ35" s="6">
        <f>IFERROR(('Consumption - Summary'!BJ35/'Customer Counts'!BJ35)/1000,0)</f>
        <v>695.75763546798044</v>
      </c>
      <c r="BK35" s="6">
        <f>IFERROR(('Consumption - Summary'!BK35/'Customer Counts'!BK35)/1000,0)</f>
        <v>807.41379310344837</v>
      </c>
      <c r="BL35" s="6">
        <f>IFERROR(('Consumption - Summary'!BL35/'Customer Counts'!BL35)/1000,0)</f>
        <v>817.2</v>
      </c>
      <c r="BM35" s="6">
        <f>IFERROR(('Consumption - Summary'!BM35/'Customer Counts'!BM35)/1000,0)</f>
        <v>827.41379310344826</v>
      </c>
      <c r="BN35" s="6">
        <f>IFERROR(('Consumption - Summary'!BN35/'Customer Counts'!BN35)/1000,0)</f>
        <v>880.90007786429362</v>
      </c>
      <c r="BO35" s="6">
        <f>IFERROR(('Consumption - Summary'!BO35/'Customer Counts'!BO35)/1000,0)</f>
        <v>951.57112903225811</v>
      </c>
      <c r="BP35" s="6">
        <f>IFERROR(('Consumption - Summary'!BP35/'Customer Counts'!BP35)/1000,0)</f>
        <v>845.1837096774193</v>
      </c>
      <c r="BQ35" s="6">
        <f>IFERROR(('Consumption - Summary'!BQ35/'Customer Counts'!BQ35)/1000,0)</f>
        <v>818.25972782258066</v>
      </c>
      <c r="BR35" s="6">
        <f>IFERROR(('Consumption - Summary'!BR35/'Customer Counts'!BR35)/1000,0)</f>
        <v>649.56833669354842</v>
      </c>
      <c r="BS35" s="6">
        <f>IFERROR(('Consumption - Summary'!BS35/'Customer Counts'!BS35)/1000,0)</f>
        <v>532.16322580645146</v>
      </c>
      <c r="BT35" s="6">
        <f>IFERROR(('Consumption - Summary'!BT35/'Customer Counts'!BT35)/1000,0)</f>
        <v>514.49</v>
      </c>
      <c r="BU35" s="6">
        <f>IFERROR(('Consumption - Summary'!BU35/'Customer Counts'!BU35)/1000,0)</f>
        <v>669.77356000000009</v>
      </c>
      <c r="BV35" s="6">
        <f>IFERROR(('Consumption - Summary'!BV35/'Customer Counts'!BV35)/1000,0)</f>
        <v>577.39125481481483</v>
      </c>
      <c r="BW35" s="6">
        <f>IFERROR(('Consumption - Summary'!BW35/'Customer Counts'!BW35)/1000,0)</f>
        <v>584.6476851851852</v>
      </c>
      <c r="BX35" s="6">
        <f>IFERROR(('Consumption - Summary'!BX35/'Customer Counts'!BX35)/1000,0)</f>
        <v>611.20416666666677</v>
      </c>
      <c r="BY35" s="6">
        <f>IFERROR(('Consumption - Summary'!BY35/'Customer Counts'!BY35)/1000,0)</f>
        <v>938.60271794871812</v>
      </c>
      <c r="BZ35" s="6">
        <f>IFERROR(('Consumption - Summary'!BZ35/'Customer Counts'!BZ35)/1000,0)</f>
        <v>986.90120361990955</v>
      </c>
      <c r="CA35" s="6">
        <f>IFERROR(('Consumption - Summary'!CA35/'Customer Counts'!CA35)/1000,0)</f>
        <v>875.97385620915054</v>
      </c>
      <c r="CB35" s="6">
        <f>IFERROR(('Consumption - Summary'!CB35/'Customer Counts'!CB35)/1000,0)</f>
        <v>817.84587813620067</v>
      </c>
      <c r="CC35" s="6">
        <f>IFERROR(('Consumption - Summary'!CC35/'Customer Counts'!CC35)/1000,0)</f>
        <v>867.70967741935488</v>
      </c>
      <c r="CD35" s="6">
        <f>IFERROR(('Consumption - Summary'!CD35/'Customer Counts'!CD35)/1000,0)</f>
        <v>752.33333333333337</v>
      </c>
      <c r="CE35" s="6">
        <f>IFERROR(('Consumption - Summary'!CE35/'Customer Counts'!CE35)/1000,0)</f>
        <v>658.43908045977014</v>
      </c>
      <c r="CF35" s="6">
        <f>IFERROR(('Consumption - Summary'!CF35/'Customer Counts'!CF35)/1000,0)</f>
        <v>550.33472906403927</v>
      </c>
      <c r="CG35" s="6">
        <f>IFERROR(('Consumption - Summary'!CG35/'Customer Counts'!CG35)/1000,0)</f>
        <v>631.63214285714309</v>
      </c>
      <c r="CH35" s="6">
        <f>IFERROR(('Consumption - Summary'!CH35/'Customer Counts'!CH35)/1000,0)</f>
        <v>688.74781105990792</v>
      </c>
      <c r="CI35" s="6">
        <f>IFERROR(('Consumption - Summary'!CI35/'Customer Counts'!CI35)/1000,0)</f>
        <v>797.04738598442714</v>
      </c>
      <c r="CJ35" s="6">
        <f>IFERROR(('Consumption - Summary'!CJ35/'Customer Counts'!CJ35)/1000,0)</f>
        <v>808.3717672413793</v>
      </c>
    </row>
    <row r="36" spans="1:88" x14ac:dyDescent="0.25">
      <c r="A36" s="2" t="s">
        <v>14</v>
      </c>
      <c r="B36" t="s">
        <v>11</v>
      </c>
      <c r="D36" s="6">
        <f>IFERROR(('Consumption - Summary'!D36/'Customer Counts'!D36)/1000,0)</f>
        <v>116.67407407407407</v>
      </c>
      <c r="E36" s="6">
        <f>IFERROR(('Consumption - Summary'!E36/'Customer Counts'!E36)/1000,0)</f>
        <v>115.63167305236271</v>
      </c>
      <c r="F36" s="6">
        <f>IFERROR(('Consumption - Summary'!F36/'Customer Counts'!F36)/1000,0)</f>
        <v>95.505005561735246</v>
      </c>
      <c r="G36" s="6">
        <f>IFERROR(('Consumption - Summary'!G36/'Customer Counts'!G36)/1000,0)</f>
        <v>120.04985337243404</v>
      </c>
      <c r="H36" s="6">
        <f>IFERROR(('Consumption - Summary'!H36/'Customer Counts'!H36)/1000,0)</f>
        <v>93.717171717171723</v>
      </c>
      <c r="I36" s="6">
        <f>IFERROR(('Consumption - Summary'!I36/'Customer Counts'!I36)/1000,0)</f>
        <v>125.07407407407406</v>
      </c>
      <c r="J36" s="6">
        <f>IFERROR(('Consumption - Summary'!J36/'Customer Counts'!J36)/1000,0)</f>
        <v>58.67005291005291</v>
      </c>
      <c r="K36" s="6">
        <f>IFERROR(('Consumption - Summary'!K36/'Customer Counts'!K36)/1000,0)</f>
        <v>128.99604395604396</v>
      </c>
      <c r="L36" s="6">
        <f>IFERROR(('Consumption - Summary'!L36/'Customer Counts'!L36)/1000,0)</f>
        <v>97.315384615384616</v>
      </c>
      <c r="M36" s="6">
        <f>IFERROR(('Consumption - Summary'!M36/'Customer Counts'!M36)/1000,0)</f>
        <v>111.75</v>
      </c>
      <c r="N36" s="6">
        <f>IFERROR(('Consumption - Summary'!N36/'Customer Counts'!N36)/1000,0)</f>
        <v>97.405172413793096</v>
      </c>
      <c r="O36" s="6">
        <f>IFERROR(('Consumption - Summary'!O36/'Customer Counts'!O36)/1000,0)</f>
        <v>62.280311457174633</v>
      </c>
      <c r="P36" s="6">
        <f>IFERROR(('Consumption - Summary'!P36/'Customer Counts'!P36)/1000,0)</f>
        <v>72.961067853170192</v>
      </c>
      <c r="Q36" s="6">
        <f>IFERROR(('Consumption - Summary'!Q36/'Customer Counts'!Q36)/1000,0)</f>
        <v>58.393770856507224</v>
      </c>
      <c r="R36" s="6">
        <f>IFERROR(('Consumption - Summary'!R36/'Customer Counts'!R36)/1000,0)</f>
        <v>72.309677419354827</v>
      </c>
      <c r="S36" s="6">
        <f>IFERROR(('Consumption - Summary'!S36/'Customer Counts'!S36)/1000,0)</f>
        <v>93.757142857142853</v>
      </c>
      <c r="T36" s="6">
        <f>IFERROR(('Consumption - Summary'!T36/'Customer Counts'!T36)/1000,0)</f>
        <v>75.709523809523816</v>
      </c>
      <c r="U36" s="6">
        <f>IFERROR(('Consumption - Summary'!U36/'Customer Counts'!U36)/1000,0)</f>
        <v>76.576811594202894</v>
      </c>
      <c r="V36" s="6">
        <f>IFERROR(('Consumption - Summary'!V36/'Customer Counts'!V36)/1000,0)</f>
        <v>40.992885375494069</v>
      </c>
      <c r="W36" s="6">
        <f>IFERROR(('Consumption - Summary'!W36/'Customer Counts'!W36)/1000,0)</f>
        <v>39.363636363636367</v>
      </c>
      <c r="X36" s="6">
        <f>IFERROR(('Consumption - Summary'!X36/'Customer Counts'!X36)/1000,0)</f>
        <v>198.28695652173914</v>
      </c>
      <c r="Y36" s="6">
        <f>IFERROR(('Consumption - Summary'!Y36/'Customer Counts'!Y36)/1000,0)</f>
        <v>123.71304347826086</v>
      </c>
      <c r="Z36" s="6">
        <f>IFERROR(('Consumption - Summary'!Z36/'Customer Counts'!Z36)/1000,0)</f>
        <v>84</v>
      </c>
      <c r="AA36" s="6">
        <f>IFERROR(('Consumption - Summary'!AA36/'Customer Counts'!AA36)/1000,0)</f>
        <v>90.9375</v>
      </c>
      <c r="AB36" s="6">
        <f>IFERROR(('Consumption - Summary'!AB36/'Customer Counts'!AB36)/1000,0)</f>
        <v>107.3125</v>
      </c>
      <c r="AC36" s="6">
        <f>IFERROR(('Consumption - Summary'!AC36/'Customer Counts'!AC36)/1000,0)</f>
        <v>97.630909090909086</v>
      </c>
      <c r="AD36" s="6">
        <f>IFERROR(('Consumption - Summary'!AD36/'Customer Counts'!AD36)/1000,0)</f>
        <v>156.11909090909091</v>
      </c>
      <c r="AE36" s="6">
        <f>IFERROR(('Consumption - Summary'!AE36/'Customer Counts'!AE36)/1000,0)</f>
        <v>107.21212121212122</v>
      </c>
      <c r="AF36" s="6">
        <f>IFERROR(('Consumption - Summary'!AF36/'Customer Counts'!AF36)/1000,0)</f>
        <v>96.639730639730644</v>
      </c>
      <c r="AG36" s="6">
        <f>IFERROR(('Consumption - Summary'!AG36/'Customer Counts'!AG36)/1000,0)</f>
        <v>91.975734355044693</v>
      </c>
      <c r="AH36" s="6">
        <f>IFERROR(('Consumption - Summary'!AH36/'Customer Counts'!AH36)/1000,0)</f>
        <v>82.263322884012538</v>
      </c>
      <c r="AI36" s="6">
        <f>IFERROR(('Consumption - Summary'!AI36/'Customer Counts'!AI36)/1000,0)</f>
        <v>110.90909090909091</v>
      </c>
      <c r="AJ36" s="6">
        <f>IFERROR(('Consumption - Summary'!AJ36/'Customer Counts'!AJ36)/1000,0)</f>
        <v>94.965517241379303</v>
      </c>
      <c r="AK36" s="6">
        <f>IFERROR(('Consumption - Summary'!AK36/'Customer Counts'!AK36)/1000,0)</f>
        <v>103.58620689655174</v>
      </c>
      <c r="AL36" s="6">
        <f>IFERROR(('Consumption - Summary'!AL36/'Customer Counts'!AL36)/1000,0)</f>
        <v>104.24827586206897</v>
      </c>
      <c r="AM36" s="6">
        <f>IFERROR(('Consumption - Summary'!AM36/'Customer Counts'!AM36)/1000,0)</f>
        <v>137.54482758620691</v>
      </c>
      <c r="AN36" s="6">
        <f>IFERROR(('Consumption - Summary'!AN36/'Customer Counts'!AN36)/1000,0)</f>
        <v>161.65517241379311</v>
      </c>
      <c r="AO36" s="6">
        <f>IFERROR(('Consumption - Summary'!AO36/'Customer Counts'!AO36)/1000,0)</f>
        <v>120.96774193548386</v>
      </c>
      <c r="AP36" s="6">
        <f>IFERROR(('Consumption - Summary'!AP36/'Customer Counts'!AP36)/1000,0)</f>
        <v>126.79892473118281</v>
      </c>
      <c r="AQ36" s="6">
        <f>IFERROR(('Consumption - Summary'!AQ36/'Customer Counts'!AQ36)/1000,0)</f>
        <v>110.81397849462364</v>
      </c>
      <c r="AR36" s="6">
        <f>IFERROR(('Consumption - Summary'!AR36/'Customer Counts'!AR36)/1000,0)</f>
        <v>116.52649769585254</v>
      </c>
      <c r="AS36" s="6">
        <f>IFERROR(('Consumption - Summary'!AS36/'Customer Counts'!AS36)/1000,0)</f>
        <v>113.89285714285714</v>
      </c>
      <c r="AT36" s="6">
        <f>IFERROR(('Consumption - Summary'!AT36/'Customer Counts'!AT36)/1000,0)</f>
        <v>141</v>
      </c>
      <c r="AU36" s="6">
        <f>IFERROR(('Consumption - Summary'!AU36/'Customer Counts'!AU36)/1000,0)</f>
        <v>93</v>
      </c>
      <c r="AV36" s="6">
        <f>IFERROR(('Consumption - Summary'!AV36/'Customer Counts'!AV36)/1000,0)</f>
        <v>78.222222222222214</v>
      </c>
      <c r="AW36" s="6">
        <f>IFERROR(('Consumption - Summary'!AW36/'Customer Counts'!AW36)/1000,0)</f>
        <v>86.035842293906811</v>
      </c>
      <c r="AX36" s="6">
        <f>IFERROR(('Consumption - Summary'!AX36/'Customer Counts'!AX36)/1000,0)</f>
        <v>120.74193548387098</v>
      </c>
      <c r="AY36" s="6">
        <f>IFERROR(('Consumption - Summary'!AY36/'Customer Counts'!AY36)/1000,0)</f>
        <v>106.45161290322581</v>
      </c>
      <c r="AZ36" s="6">
        <f>IFERROR(('Consumption - Summary'!AZ36/'Customer Counts'!AZ36)/1000,0)</f>
        <v>140.32963709677418</v>
      </c>
      <c r="BA36" s="6">
        <f>IFERROR(('Consumption - Summary'!BA36/'Customer Counts'!BA36)/1000,0)</f>
        <v>117.21875</v>
      </c>
      <c r="BB36" s="6">
        <f>IFERROR(('Consumption - Summary'!BB36/'Customer Counts'!BB36)/1000,0)</f>
        <v>108</v>
      </c>
      <c r="BC36" s="6">
        <f>IFERROR(('Consumption - Summary'!BC36/'Customer Counts'!BC36)/1000,0)</f>
        <v>89.032258064516128</v>
      </c>
      <c r="BD36" s="6">
        <f>IFERROR(('Consumption - Summary'!BD36/'Customer Counts'!BD36)/1000,0)</f>
        <v>92.867741935483878</v>
      </c>
      <c r="BE36" s="6">
        <f>IFERROR(('Consumption - Summary'!BE36/'Customer Counts'!BE36)/1000,0)</f>
        <v>77.164516129032251</v>
      </c>
      <c r="BF36" s="6">
        <f>IFERROR(('Consumption - Summary'!BF36/'Customer Counts'!BF36)/1000,0)</f>
        <v>83.349276974416014</v>
      </c>
      <c r="BG36" s="6">
        <f>IFERROR(('Consumption - Summary'!BG36/'Customer Counts'!BG36)/1000,0)</f>
        <v>117.58620689655174</v>
      </c>
      <c r="BH36" s="6">
        <f>IFERROR(('Consumption - Summary'!BH36/'Customer Counts'!BH36)/1000,0)</f>
        <v>91.629629629629633</v>
      </c>
      <c r="BI36" s="6">
        <f>IFERROR(('Consumption - Summary'!BI36/'Customer Counts'!BI36)/1000,0)</f>
        <v>110.67037037037036</v>
      </c>
      <c r="BJ36" s="6">
        <f>IFERROR(('Consumption - Summary'!BJ36/'Customer Counts'!BJ36)/1000,0)</f>
        <v>85.7</v>
      </c>
      <c r="BK36" s="6">
        <f>IFERROR(('Consumption - Summary'!BK36/'Customer Counts'!BK36)/1000,0)</f>
        <v>120.90909090909091</v>
      </c>
      <c r="BL36" s="6">
        <f>IFERROR(('Consumption - Summary'!BL36/'Customer Counts'!BL36)/1000,0)</f>
        <v>129.84848484848484</v>
      </c>
      <c r="BM36" s="6">
        <f>IFERROR(('Consumption - Summary'!BM36/'Customer Counts'!BM36)/1000,0)</f>
        <v>116.48484848484848</v>
      </c>
      <c r="BN36" s="6">
        <f>IFERROR(('Consumption - Summary'!BN36/'Customer Counts'!BN36)/1000,0)</f>
        <v>107.75757575757576</v>
      </c>
      <c r="BO36" s="6">
        <f>IFERROR(('Consumption - Summary'!BO36/'Customer Counts'!BO36)/1000,0)</f>
        <v>106</v>
      </c>
      <c r="BP36" s="6">
        <f>IFERROR(('Consumption - Summary'!BP36/'Customer Counts'!BP36)/1000,0)</f>
        <v>106</v>
      </c>
      <c r="BQ36" s="6">
        <f>IFERROR(('Consumption - Summary'!BQ36/'Customer Counts'!BQ36)/1000,0)</f>
        <v>78.58064516129032</v>
      </c>
      <c r="BR36" s="6">
        <f>IFERROR(('Consumption - Summary'!BR36/'Customer Counts'!BR36)/1000,0)</f>
        <v>85.619354838709683</v>
      </c>
      <c r="BS36" s="6">
        <f>IFERROR(('Consumption - Summary'!BS36/'Customer Counts'!BS36)/1000,0)</f>
        <v>95.8</v>
      </c>
      <c r="BT36" s="6">
        <f>IFERROR(('Consumption - Summary'!BT36/'Customer Counts'!BT36)/1000,0)</f>
        <v>85</v>
      </c>
      <c r="BU36" s="6">
        <f>IFERROR(('Consumption - Summary'!BU36/'Customer Counts'!BU36)/1000,0)</f>
        <v>84</v>
      </c>
      <c r="BV36" s="6">
        <f>IFERROR(('Consumption - Summary'!BV36/'Customer Counts'!BV36)/1000,0)</f>
        <v>110.169375</v>
      </c>
      <c r="BW36" s="6">
        <f>IFERROR(('Consumption - Summary'!BW36/'Customer Counts'!BW36)/1000,0)</f>
        <v>119.83062499999998</v>
      </c>
      <c r="BX36" s="6">
        <f>IFERROR(('Consumption - Summary'!BX36/'Customer Counts'!BX36)/1000,0)</f>
        <v>130</v>
      </c>
      <c r="BY36" s="6">
        <f>IFERROR(('Consumption - Summary'!BY36/'Customer Counts'!BY36)/1000,0)</f>
        <v>117.89655172413792</v>
      </c>
      <c r="BZ36" s="6">
        <f>IFERROR(('Consumption - Summary'!BZ36/'Customer Counts'!BZ36)/1000,0)</f>
        <v>117.74860956618465</v>
      </c>
      <c r="CA36" s="6">
        <f>IFERROR(('Consumption - Summary'!CA36/'Customer Counts'!CA36)/1000,0)</f>
        <v>125.35483870967742</v>
      </c>
      <c r="CB36" s="6">
        <f>IFERROR(('Consumption - Summary'!CB36/'Customer Counts'!CB36)/1000,0)</f>
        <v>69.294117647058826</v>
      </c>
      <c r="CC36" s="6">
        <f>IFERROR(('Consumption - Summary'!CC36/'Customer Counts'!CC36)/1000,0)</f>
        <v>198.33551198257081</v>
      </c>
      <c r="CD36" s="6">
        <f>IFERROR(('Consumption - Summary'!CD36/'Customer Counts'!CD36)/1000,0)</f>
        <v>80.338112305854224</v>
      </c>
      <c r="CE36" s="6">
        <f>IFERROR(('Consumption - Summary'!CE36/'Customer Counts'!CE36)/1000,0)</f>
        <v>119.97003225806452</v>
      </c>
      <c r="CF36" s="6">
        <f>IFERROR(('Consumption - Summary'!CF36/'Customer Counts'!CF36)/1000,0)</f>
        <v>82.25767741935482</v>
      </c>
      <c r="CG36" s="6">
        <f>IFERROR(('Consumption - Summary'!CG36/'Customer Counts'!CG36)/1000,0)</f>
        <v>176.80454838709679</v>
      </c>
      <c r="CH36" s="6">
        <f>IFERROR(('Consumption - Summary'!CH36/'Customer Counts'!CH36)/1000,0)</f>
        <v>108</v>
      </c>
      <c r="CI36" s="6">
        <f>IFERROR(('Consumption - Summary'!CI36/'Customer Counts'!CI36)/1000,0)</f>
        <v>114.3125</v>
      </c>
      <c r="CJ36" s="6">
        <f>IFERROR(('Consumption - Summary'!CJ36/'Customer Counts'!CJ36)/1000,0)</f>
        <v>117.6875</v>
      </c>
    </row>
    <row r="37" spans="1:88" x14ac:dyDescent="0.25">
      <c r="A37" s="2" t="s">
        <v>14</v>
      </c>
      <c r="B37" t="s">
        <v>6</v>
      </c>
      <c r="D37" s="6">
        <f>IFERROR(('Consumption - Summary'!D37/'Customer Counts'!D37)/1000,0)</f>
        <v>11.150586485900524</v>
      </c>
      <c r="E37" s="6">
        <f>IFERROR(('Consumption - Summary'!E37/'Customer Counts'!E37)/1000,0)</f>
        <v>10.741908795911257</v>
      </c>
      <c r="F37" s="6">
        <f>IFERROR(('Consumption - Summary'!F37/'Customer Counts'!F37)/1000,0)</f>
        <v>9.8130643381328646</v>
      </c>
      <c r="G37" s="6">
        <f>IFERROR(('Consumption - Summary'!G37/'Customer Counts'!G37)/1000,0)</f>
        <v>10.42752476296414</v>
      </c>
      <c r="H37" s="6">
        <f>IFERROR(('Consumption - Summary'!H37/'Customer Counts'!H37)/1000,0)</f>
        <v>10.667097947076497</v>
      </c>
      <c r="I37" s="6">
        <f>IFERROR(('Consumption - Summary'!I37/'Customer Counts'!I37)/1000,0)</f>
        <v>10.768509787056585</v>
      </c>
      <c r="J37" s="6">
        <f>IFERROR(('Consumption - Summary'!J37/'Customer Counts'!J37)/1000,0)</f>
        <v>12.000050464630299</v>
      </c>
      <c r="K37" s="6">
        <f>IFERROR(('Consumption - Summary'!K37/'Customer Counts'!K37)/1000,0)</f>
        <v>13.060031577028097</v>
      </c>
      <c r="L37" s="6">
        <f>IFERROR(('Consumption - Summary'!L37/'Customer Counts'!L37)/1000,0)</f>
        <v>9.1658282438233183</v>
      </c>
      <c r="M37" s="6">
        <f>IFERROR(('Consumption - Summary'!M37/'Customer Counts'!M37)/1000,0)</f>
        <v>19.628968554943345</v>
      </c>
      <c r="N37" s="6">
        <f>IFERROR(('Consumption - Summary'!N37/'Customer Counts'!N37)/1000,0)</f>
        <v>22.034310416085624</v>
      </c>
      <c r="O37" s="6">
        <f>IFERROR(('Consumption - Summary'!O37/'Customer Counts'!O37)/1000,0)</f>
        <v>20.128054624949943</v>
      </c>
      <c r="P37" s="6">
        <f>IFERROR(('Consumption - Summary'!P37/'Customer Counts'!P37)/1000,0)</f>
        <v>18.983606289258994</v>
      </c>
      <c r="Q37" s="6">
        <f>IFERROR(('Consumption - Summary'!Q37/'Customer Counts'!Q37)/1000,0)</f>
        <v>16.753866770471966</v>
      </c>
      <c r="R37" s="6">
        <f>IFERROR(('Consumption - Summary'!R37/'Customer Counts'!R37)/1000,0)</f>
        <v>17.251294735509735</v>
      </c>
      <c r="S37" s="6">
        <f>IFERROR(('Consumption - Summary'!S37/'Customer Counts'!S37)/1000,0)</f>
        <v>8.8789585461548359</v>
      </c>
      <c r="T37" s="6">
        <f>IFERROR(('Consumption - Summary'!T37/'Customer Counts'!T37)/1000,0)</f>
        <v>11.515795753785385</v>
      </c>
      <c r="U37" s="6">
        <f>IFERROR(('Consumption - Summary'!U37/'Customer Counts'!U37)/1000,0)</f>
        <v>10.483476171558726</v>
      </c>
      <c r="V37" s="6">
        <f>IFERROR(('Consumption - Summary'!V37/'Customer Counts'!V37)/1000,0)</f>
        <v>8.0797852004185238</v>
      </c>
      <c r="W37" s="6">
        <f>IFERROR(('Consumption - Summary'!W37/'Customer Counts'!W37)/1000,0)</f>
        <v>14.661600659670736</v>
      </c>
      <c r="X37" s="6">
        <f>IFERROR(('Consumption - Summary'!X37/'Customer Counts'!X37)/1000,0)</f>
        <v>19.434661796223871</v>
      </c>
      <c r="Y37" s="6">
        <f>IFERROR(('Consumption - Summary'!Y37/'Customer Counts'!Y37)/1000,0)</f>
        <v>20.042365081195673</v>
      </c>
      <c r="Z37" s="6">
        <f>IFERROR(('Consumption - Summary'!Z37/'Customer Counts'!Z37)/1000,0)</f>
        <v>13.017934683451923</v>
      </c>
      <c r="AA37" s="6">
        <f>IFERROR(('Consumption - Summary'!AA37/'Customer Counts'!AA37)/1000,0)</f>
        <v>22.390397918372305</v>
      </c>
      <c r="AB37" s="6">
        <f>IFERROR(('Consumption - Summary'!AB37/'Customer Counts'!AB37)/1000,0)</f>
        <v>15.195615748675847</v>
      </c>
      <c r="AC37" s="6">
        <f>IFERROR(('Consumption - Summary'!AC37/'Customer Counts'!AC37)/1000,0)</f>
        <v>10.215239747936792</v>
      </c>
      <c r="AD37" s="6">
        <f>IFERROR(('Consumption - Summary'!AD37/'Customer Counts'!AD37)/1000,0)</f>
        <v>17.173559214866685</v>
      </c>
      <c r="AE37" s="6">
        <f>IFERROR(('Consumption - Summary'!AE37/'Customer Counts'!AE37)/1000,0)</f>
        <v>12.149624878684945</v>
      </c>
      <c r="AF37" s="6">
        <f>IFERROR(('Consumption - Summary'!AF37/'Customer Counts'!AF37)/1000,0)</f>
        <v>10.59190457530975</v>
      </c>
      <c r="AG37" s="6">
        <f>IFERROR(('Consumption - Summary'!AG37/'Customer Counts'!AG37)/1000,0)</f>
        <v>7.60794751642036</v>
      </c>
      <c r="AH37" s="6">
        <f>IFERROR(('Consumption - Summary'!AH37/'Customer Counts'!AH37)/1000,0)</f>
        <v>7.2433644386124367</v>
      </c>
      <c r="AI37" s="6">
        <f>IFERROR(('Consumption - Summary'!AI37/'Customer Counts'!AI37)/1000,0)</f>
        <v>56.080477598301798</v>
      </c>
      <c r="AJ37" s="6">
        <f>IFERROR(('Consumption - Summary'!AJ37/'Customer Counts'!AJ37)/1000,0)</f>
        <v>37.011047064070972</v>
      </c>
      <c r="AK37" s="6">
        <f>IFERROR(('Consumption - Summary'!AK37/'Customer Counts'!AK37)/1000,0)</f>
        <v>14.74974856321839</v>
      </c>
      <c r="AL37" s="6">
        <f>IFERROR(('Consumption - Summary'!AL37/'Customer Counts'!AL37)/1000,0)</f>
        <v>14.64544541107041</v>
      </c>
      <c r="AM37" s="6">
        <f>IFERROR(('Consumption - Summary'!AM37/'Customer Counts'!AM37)/1000,0)</f>
        <v>16.147761838845621</v>
      </c>
      <c r="AN37" s="6">
        <f>IFERROR(('Consumption - Summary'!AN37/'Customer Counts'!AN37)/1000,0)</f>
        <v>14.089590590684226</v>
      </c>
      <c r="AO37" s="6">
        <f>IFERROR(('Consumption - Summary'!AO37/'Customer Counts'!AO37)/1000,0)</f>
        <v>14.823660464495969</v>
      </c>
      <c r="AP37" s="6">
        <f>IFERROR(('Consumption - Summary'!AP37/'Customer Counts'!AP37)/1000,0)</f>
        <v>16.003452575051718</v>
      </c>
      <c r="AQ37" s="6">
        <f>IFERROR(('Consumption - Summary'!AQ37/'Customer Counts'!AQ37)/1000,0)</f>
        <v>12.343755399486787</v>
      </c>
      <c r="AR37" s="6">
        <f>IFERROR(('Consumption - Summary'!AR37/'Customer Counts'!AR37)/1000,0)</f>
        <v>12.156056616194867</v>
      </c>
      <c r="AS37" s="6">
        <f>IFERROR(('Consumption - Summary'!AS37/'Customer Counts'!AS37)/1000,0)</f>
        <v>14.047833243111571</v>
      </c>
      <c r="AT37" s="6">
        <f>IFERROR(('Consumption - Summary'!AT37/'Customer Counts'!AT37)/1000,0)</f>
        <v>15.057752186277096</v>
      </c>
      <c r="AU37" s="6">
        <f>IFERROR(('Consumption - Summary'!AU37/'Customer Counts'!AU37)/1000,0)</f>
        <v>14.746700199596471</v>
      </c>
      <c r="AV37" s="6">
        <f>IFERROR(('Consumption - Summary'!AV37/'Customer Counts'!AV37)/1000,0)</f>
        <v>13.727455160286151</v>
      </c>
      <c r="AW37" s="6">
        <f>IFERROR(('Consumption - Summary'!AW37/'Customer Counts'!AW37)/1000,0)</f>
        <v>13.297335209023066</v>
      </c>
      <c r="AX37" s="6">
        <f>IFERROR(('Consumption - Summary'!AX37/'Customer Counts'!AX37)/1000,0)</f>
        <v>12.587798824169788</v>
      </c>
      <c r="AY37" s="6">
        <f>IFERROR(('Consumption - Summary'!AY37/'Customer Counts'!AY37)/1000,0)</f>
        <v>14.152360218077128</v>
      </c>
      <c r="AZ37" s="6">
        <f>IFERROR(('Consumption - Summary'!AZ37/'Customer Counts'!AZ37)/1000,0)</f>
        <v>15.288944281821118</v>
      </c>
      <c r="BA37" s="6">
        <f>IFERROR(('Consumption - Summary'!BA37/'Customer Counts'!BA37)/1000,0)</f>
        <v>14.445931776556776</v>
      </c>
      <c r="BB37" s="6">
        <f>IFERROR(('Consumption - Summary'!BB37/'Customer Counts'!BB37)/1000,0)</f>
        <v>13.758567308583611</v>
      </c>
      <c r="BC37" s="6">
        <f>IFERROR(('Consumption - Summary'!BC37/'Customer Counts'!BC37)/1000,0)</f>
        <v>18.507973042964405</v>
      </c>
      <c r="BD37" s="6">
        <f>IFERROR(('Consumption - Summary'!BD37/'Customer Counts'!BD37)/1000,0)</f>
        <v>18.845730709661972</v>
      </c>
      <c r="BE37" s="6">
        <f>IFERROR(('Consumption - Summary'!BE37/'Customer Counts'!BE37)/1000,0)</f>
        <v>16.232483518945209</v>
      </c>
      <c r="BF37" s="6">
        <f>IFERROR(('Consumption - Summary'!BF37/'Customer Counts'!BF37)/1000,0)</f>
        <v>15.662129784582078</v>
      </c>
      <c r="BG37" s="6">
        <f>IFERROR(('Consumption - Summary'!BG37/'Customer Counts'!BG37)/1000,0)</f>
        <v>15.100117677563675</v>
      </c>
      <c r="BH37" s="6">
        <f>IFERROR(('Consumption - Summary'!BH37/'Customer Counts'!BH37)/1000,0)</f>
        <v>17.102332244939589</v>
      </c>
      <c r="BI37" s="6">
        <f>IFERROR(('Consumption - Summary'!BI37/'Customer Counts'!BI37)/1000,0)</f>
        <v>17.432543688949941</v>
      </c>
      <c r="BJ37" s="6">
        <f>IFERROR(('Consumption - Summary'!BJ37/'Customer Counts'!BJ37)/1000,0)</f>
        <v>13.043387982348113</v>
      </c>
      <c r="BK37" s="6">
        <f>IFERROR(('Consumption - Summary'!BK37/'Customer Counts'!BK37)/1000,0)</f>
        <v>20.447824477067471</v>
      </c>
      <c r="BL37" s="6">
        <f>IFERROR(('Consumption - Summary'!BL37/'Customer Counts'!BL37)/1000,0)</f>
        <v>29.360487999616122</v>
      </c>
      <c r="BM37" s="6">
        <f>IFERROR(('Consumption - Summary'!BM37/'Customer Counts'!BM37)/1000,0)</f>
        <v>24.842705472402447</v>
      </c>
      <c r="BN37" s="6">
        <f>IFERROR(('Consumption - Summary'!BN37/'Customer Counts'!BN37)/1000,0)</f>
        <v>11.173233417346232</v>
      </c>
      <c r="BO37" s="6">
        <f>IFERROR(('Consumption - Summary'!BO37/'Customer Counts'!BO37)/1000,0)</f>
        <v>5.5513680916957995</v>
      </c>
      <c r="BP37" s="6">
        <f>IFERROR(('Consumption - Summary'!BP37/'Customer Counts'!BP37)/1000,0)</f>
        <v>5.0978465909090911</v>
      </c>
      <c r="BQ37" s="6">
        <f>IFERROR(('Consumption - Summary'!BQ37/'Customer Counts'!BQ37)/1000,0)</f>
        <v>5.0717695831467386</v>
      </c>
      <c r="BR37" s="6">
        <f>IFERROR(('Consumption - Summary'!BR37/'Customer Counts'!BR37)/1000,0)</f>
        <v>5.3504770233967172</v>
      </c>
      <c r="BS37" s="6">
        <f>IFERROR(('Consumption - Summary'!BS37/'Customer Counts'!BS37)/1000,0)</f>
        <v>7.4533837201477713</v>
      </c>
      <c r="BT37" s="6">
        <f>IFERROR(('Consumption - Summary'!BT37/'Customer Counts'!BT37)/1000,0)</f>
        <v>5.3530088373854392</v>
      </c>
      <c r="BU37" s="6">
        <f>IFERROR(('Consumption - Summary'!BU37/'Customer Counts'!BU37)/1000,0)</f>
        <v>6.105515025006194</v>
      </c>
      <c r="BV37" s="6">
        <f>IFERROR(('Consumption - Summary'!BV37/'Customer Counts'!BV37)/1000,0)</f>
        <v>5.9052548732282251</v>
      </c>
      <c r="BW37" s="6">
        <f>IFERROR(('Consumption - Summary'!BW37/'Customer Counts'!BW37)/1000,0)</f>
        <v>5.7877805919230445</v>
      </c>
      <c r="BX37" s="6">
        <f>IFERROR(('Consumption - Summary'!BX37/'Customer Counts'!BX37)/1000,0)</f>
        <v>5.4658787787516436</v>
      </c>
      <c r="BY37" s="6">
        <f>IFERROR(('Consumption - Summary'!BY37/'Customer Counts'!BY37)/1000,0)</f>
        <v>6.4262154976669077</v>
      </c>
      <c r="BZ37" s="6">
        <f>IFERROR(('Consumption - Summary'!BZ37/'Customer Counts'!BZ37)/1000,0)</f>
        <v>5.5329636968820015</v>
      </c>
      <c r="CA37" s="6">
        <f>IFERROR(('Consumption - Summary'!CA37/'Customer Counts'!CA37)/1000,0)</f>
        <v>5.0753807501360333</v>
      </c>
      <c r="CB37" s="6">
        <f>IFERROR(('Consumption - Summary'!CB37/'Customer Counts'!CB37)/1000,0)</f>
        <v>5.6471856581708941</v>
      </c>
      <c r="CC37" s="6">
        <f>IFERROR(('Consumption - Summary'!CC37/'Customer Counts'!CC37)/1000,0)</f>
        <v>5.4757020693813923</v>
      </c>
      <c r="CD37" s="6">
        <f>IFERROR(('Consumption - Summary'!CD37/'Customer Counts'!CD37)/1000,0)</f>
        <v>6.5678683644739682</v>
      </c>
      <c r="CE37" s="6">
        <f>IFERROR(('Consumption - Summary'!CE37/'Customer Counts'!CE37)/1000,0)</f>
        <v>9.8668004294093006</v>
      </c>
      <c r="CF37" s="6">
        <f>IFERROR(('Consumption - Summary'!CF37/'Customer Counts'!CF37)/1000,0)</f>
        <v>5.4686468776866439</v>
      </c>
      <c r="CG37" s="6">
        <f>IFERROR(('Consumption - Summary'!CG37/'Customer Counts'!CG37)/1000,0)</f>
        <v>11.00954577022903</v>
      </c>
      <c r="CH37" s="6">
        <f>IFERROR(('Consumption - Summary'!CH37/'Customer Counts'!CH37)/1000,0)</f>
        <v>8.5109573221529971</v>
      </c>
      <c r="CI37" s="6">
        <f>IFERROR(('Consumption - Summary'!CI37/'Customer Counts'!CI37)/1000,0)</f>
        <v>7.2732475218535679</v>
      </c>
      <c r="CJ37" s="6">
        <f>IFERROR(('Consumption - Summary'!CJ37/'Customer Counts'!CJ37)/1000,0)</f>
        <v>6.9419395963180737</v>
      </c>
    </row>
    <row r="38" spans="1:88" x14ac:dyDescent="0.25">
      <c r="A38" s="3" t="s">
        <v>14</v>
      </c>
      <c r="B38" t="s">
        <v>12</v>
      </c>
      <c r="D38" s="6">
        <f>IFERROR(('Consumption - Summary'!D38/'Customer Counts'!D38)/1000,0)</f>
        <v>1746.5677419354838</v>
      </c>
      <c r="E38" s="6">
        <f>IFERROR(('Consumption - Summary'!E38/'Customer Counts'!E38)/1000,0)</f>
        <v>1928.5500000000004</v>
      </c>
      <c r="F38" s="6">
        <f>IFERROR(('Consumption - Summary'!F38/'Customer Counts'!F38)/1000,0)</f>
        <v>1921.559375</v>
      </c>
      <c r="G38" s="6">
        <f>IFERROR(('Consumption - Summary'!G38/'Customer Counts'!G38)/1000,0)</f>
        <v>2391.4334821428574</v>
      </c>
      <c r="H38" s="6">
        <f>IFERROR(('Consumption - Summary'!H38/'Customer Counts'!H38)/1000,0)</f>
        <v>2760.3371428571427</v>
      </c>
      <c r="I38" s="6">
        <f>IFERROR(('Consumption - Summary'!I38/'Customer Counts'!I38)/1000,0)</f>
        <v>2454.59</v>
      </c>
      <c r="J38" s="6">
        <f>IFERROR(('Consumption - Summary'!J38/'Customer Counts'!J38)/1000,0)</f>
        <v>1997.5754545454542</v>
      </c>
      <c r="K38" s="6">
        <f>IFERROR(('Consumption - Summary'!K38/'Customer Counts'!K38)/1000,0)</f>
        <v>1592.3212121212121</v>
      </c>
      <c r="L38" s="6">
        <f>IFERROR(('Consumption - Summary'!L38/'Customer Counts'!L38)/1000,0)</f>
        <v>1432.4010752688173</v>
      </c>
      <c r="M38" s="6">
        <f>IFERROR(('Consumption - Summary'!M38/'Customer Counts'!M38)/1000,0)</f>
        <v>1746.2882580645164</v>
      </c>
      <c r="N38" s="6">
        <f>IFERROR(('Consumption - Summary'!N38/'Customer Counts'!N38)/1000,0)</f>
        <v>1423.1263529411767</v>
      </c>
      <c r="O38" s="6">
        <f>IFERROR(('Consumption - Summary'!O38/'Customer Counts'!O38)/1000,0)</f>
        <v>1295.7456470588236</v>
      </c>
      <c r="P38" s="6">
        <f>IFERROR(('Consumption - Summary'!P38/'Customer Counts'!P38)/1000,0)</f>
        <v>1839.8784516129033</v>
      </c>
      <c r="Q38" s="6">
        <f>IFERROR(('Consumption - Summary'!Q38/'Customer Counts'!Q38)/1000,0)</f>
        <v>1805.7935483870967</v>
      </c>
      <c r="R38" s="6">
        <f>IFERROR(('Consumption - Summary'!R38/'Customer Counts'!R38)/1000,0)</f>
        <v>2144.1103448275862</v>
      </c>
      <c r="S38" s="6">
        <f>IFERROR(('Consumption - Summary'!S38/'Customer Counts'!S38)/1000,0)</f>
        <v>2582.3563218390805</v>
      </c>
      <c r="T38" s="6">
        <f>IFERROR(('Consumption - Summary'!T38/'Customer Counts'!T38)/1000,0)</f>
        <v>2721.9333333333338</v>
      </c>
      <c r="U38" s="6">
        <f>IFERROR(('Consumption - Summary'!U38/'Customer Counts'!U38)/1000,0)</f>
        <v>2863.2413793103451</v>
      </c>
      <c r="V38" s="6">
        <f>IFERROR(('Consumption - Summary'!V38/'Customer Counts'!V38)/1000,0)</f>
        <v>2291.5986206896546</v>
      </c>
      <c r="W38" s="6">
        <f>IFERROR(('Consumption - Summary'!W38/'Customer Counts'!W38)/1000,0)</f>
        <v>1596.9866666666662</v>
      </c>
      <c r="X38" s="6">
        <f>IFERROR(('Consumption - Summary'!X38/'Customer Counts'!X38)/1000,0)</f>
        <v>1544.1117948717949</v>
      </c>
      <c r="Y38" s="6">
        <f>IFERROR(('Consumption - Summary'!Y38/'Customer Counts'!Y38)/1000,0)</f>
        <v>2260.8901098901106</v>
      </c>
      <c r="Z38" s="6">
        <f>IFERROR(('Consumption - Summary'!Z38/'Customer Counts'!Z38)/1000,0)</f>
        <v>2218.4714285714281</v>
      </c>
      <c r="AA38" s="6">
        <f>IFERROR(('Consumption - Summary'!AA38/'Customer Counts'!AA38)/1000,0)</f>
        <v>2001.11935483871</v>
      </c>
      <c r="AB38" s="6">
        <f>IFERROR(('Consumption - Summary'!AB38/'Customer Counts'!AB38)/1000,0)</f>
        <v>1917.9406451612901</v>
      </c>
      <c r="AC38" s="6">
        <f>IFERROR(('Consumption - Summary'!AC38/'Customer Counts'!AC38)/1000,0)</f>
        <v>2649.36</v>
      </c>
      <c r="AD38" s="6">
        <f>IFERROR(('Consumption - Summary'!AD38/'Customer Counts'!AD38)/1000,0)</f>
        <v>2954.13</v>
      </c>
      <c r="AE38" s="6">
        <f>IFERROR(('Consumption - Summary'!AE38/'Customer Counts'!AE38)/1000,0)</f>
        <v>3216.5766666666664</v>
      </c>
      <c r="AF38" s="6">
        <f>IFERROR(('Consumption - Summary'!AF38/'Customer Counts'!AF38)/1000,0)</f>
        <v>3830.0636559139789</v>
      </c>
      <c r="AG38" s="6">
        <f>IFERROR(('Consumption - Summary'!AG38/'Customer Counts'!AG38)/1000,0)</f>
        <v>2762.7846774193549</v>
      </c>
      <c r="AH38" s="6">
        <f>IFERROR(('Consumption - Summary'!AH38/'Customer Counts'!AH38)/1000,0)</f>
        <v>2030.5734827586207</v>
      </c>
      <c r="AI38" s="6">
        <f>IFERROR(('Consumption - Summary'!AI38/'Customer Counts'!AI38)/1000,0)</f>
        <v>2578.1834018567638</v>
      </c>
      <c r="AJ38" s="6">
        <f>IFERROR(('Consumption - Summary'!AJ38/'Customer Counts'!AJ38)/1000,0)</f>
        <v>2797.264411680912</v>
      </c>
      <c r="AK38" s="6">
        <f>IFERROR(('Consumption - Summary'!AK38/'Customer Counts'!AK38)/1000,0)</f>
        <v>2963.3037037037047</v>
      </c>
      <c r="AL38" s="6">
        <f>IFERROR(('Consumption - Summary'!AL38/'Customer Counts'!AL38)/1000,0)</f>
        <v>2890.1555555555565</v>
      </c>
      <c r="AM38" s="6">
        <f>IFERROR(('Consumption - Summary'!AM38/'Customer Counts'!AM38)/1000,0)</f>
        <v>2825.6944444444443</v>
      </c>
      <c r="AN38" s="6">
        <f>IFERROR(('Consumption - Summary'!AN38/'Customer Counts'!AN38)/1000,0)</f>
        <v>2495.85</v>
      </c>
      <c r="AO38" s="6">
        <f>IFERROR(('Consumption - Summary'!AO38/'Customer Counts'!AO38)/1000,0)</f>
        <v>4011.017647058824</v>
      </c>
      <c r="AP38" s="6">
        <f>IFERROR(('Consumption - Summary'!AP38/'Customer Counts'!AP38)/1000,0)</f>
        <v>4717.9073529411771</v>
      </c>
      <c r="AQ38" s="6">
        <f>IFERROR(('Consumption - Summary'!AQ38/'Customer Counts'!AQ38)/1000,0)</f>
        <v>4486.7375000000002</v>
      </c>
      <c r="AR38" s="6">
        <f>IFERROR(('Consumption - Summary'!AR38/'Customer Counts'!AR38)/1000,0)</f>
        <v>4548.4660714285719</v>
      </c>
      <c r="AS38" s="6">
        <f>IFERROR(('Consumption - Summary'!AS38/'Customer Counts'!AS38)/1000,0)</f>
        <v>3977.9526785714293</v>
      </c>
      <c r="AT38" s="6">
        <f>IFERROR(('Consumption - Summary'!AT38/'Customer Counts'!AT38)/1000,0)</f>
        <v>3088.2725961538458</v>
      </c>
      <c r="AU38" s="6">
        <f>IFERROR(('Consumption - Summary'!AU38/'Customer Counts'!AU38)/1000,0)</f>
        <v>2785.3661538461533</v>
      </c>
      <c r="AV38" s="6">
        <f>IFERROR(('Consumption - Summary'!AV38/'Customer Counts'!AV38)/1000,0)</f>
        <v>2444.3187096774191</v>
      </c>
      <c r="AW38" s="6">
        <f>IFERROR(('Consumption - Summary'!AW38/'Customer Counts'!AW38)/1000,0)</f>
        <v>2985.786290322581</v>
      </c>
      <c r="AX38" s="6">
        <f>IFERROR(('Consumption - Summary'!AX38/'Customer Counts'!AX38)/1000,0)</f>
        <v>2803.7312499999998</v>
      </c>
      <c r="AY38" s="6">
        <f>IFERROR(('Consumption - Summary'!AY38/'Customer Counts'!AY38)/1000,0)</f>
        <v>3070.3892045454545</v>
      </c>
      <c r="AZ38" s="6">
        <f>IFERROR(('Consumption - Summary'!AZ38/'Customer Counts'!AZ38)/1000,0)</f>
        <v>3224.5131661441997</v>
      </c>
      <c r="BA38" s="6">
        <f>IFERROR(('Consumption - Summary'!BA38/'Customer Counts'!BA38)/1000,0)</f>
        <v>3864.7106100795741</v>
      </c>
      <c r="BB38" s="6">
        <f>IFERROR(('Consumption - Summary'!BB38/'Customer Counts'!BB38)/1000,0)</f>
        <v>4396.2307692307686</v>
      </c>
      <c r="BC38" s="6">
        <f>IFERROR(('Consumption - Summary'!BC38/'Customer Counts'!BC38)/1000,0)</f>
        <v>4426.1764285713962</v>
      </c>
      <c r="BD38" s="6">
        <f>IFERROR(('Consumption - Summary'!BD38/'Customer Counts'!BD38)/1000,0)</f>
        <v>4153.5723214286054</v>
      </c>
      <c r="BE38" s="6">
        <f>IFERROR(('Consumption - Summary'!BE38/'Customer Counts'!BE38)/1000,0)</f>
        <v>3484.715535714286</v>
      </c>
      <c r="BF38" s="6">
        <f>IFERROR(('Consumption - Summary'!BF38/'Customer Counts'!BF38)/1000,0)</f>
        <v>3337.0892857142853</v>
      </c>
      <c r="BG38" s="6">
        <f>IFERROR(('Consumption - Summary'!BG38/'Customer Counts'!BG38)/1000,0)</f>
        <v>2072.2555194805195</v>
      </c>
      <c r="BH38" s="6">
        <f>IFERROR(('Consumption - Summary'!BH38/'Customer Counts'!BH38)/1000,0)</f>
        <v>3166.757575757576</v>
      </c>
      <c r="BI38" s="6">
        <f>IFERROR(('Consumption - Summary'!BI38/'Customer Counts'!BI38)/1000,0)</f>
        <v>4196.1976190476198</v>
      </c>
      <c r="BJ38" s="6">
        <f>IFERROR(('Consumption - Summary'!BJ38/'Customer Counts'!BJ38)/1000,0)</f>
        <v>3613.7219211822662</v>
      </c>
      <c r="BK38" s="6">
        <f>IFERROR(('Consumption - Summary'!BK38/'Customer Counts'!BK38)/1000,0)</f>
        <v>3840.006385696041</v>
      </c>
      <c r="BL38" s="6">
        <f>IFERROR(('Consumption - Summary'!BL38/'Customer Counts'!BL38)/1000,0)</f>
        <v>3270.2636574074072</v>
      </c>
      <c r="BM38" s="6">
        <f>IFERROR(('Consumption - Summary'!BM38/'Customer Counts'!BM38)/1000,0)</f>
        <v>3438.533405172413</v>
      </c>
      <c r="BN38" s="6">
        <f>IFERROR(('Consumption - Summary'!BN38/'Customer Counts'!BN38)/1000,0)</f>
        <v>4401.9200222469399</v>
      </c>
      <c r="BO38" s="6">
        <f>IFERROR(('Consumption - Summary'!BO38/'Customer Counts'!BO38)/1000,0)</f>
        <v>4398.5487841191061</v>
      </c>
      <c r="BP38" s="6">
        <f>IFERROR(('Consumption - Summary'!BP38/'Customer Counts'!BP38)/1000,0)</f>
        <v>3484.9079900744423</v>
      </c>
      <c r="BQ38" s="6">
        <f>IFERROR(('Consumption - Summary'!BQ38/'Customer Counts'!BQ38)/1000,0)</f>
        <v>3966.8754233870968</v>
      </c>
      <c r="BR38" s="6">
        <f>IFERROR(('Consumption - Summary'!BR38/'Customer Counts'!BR38)/1000,0)</f>
        <v>3348.9355443548393</v>
      </c>
      <c r="BS38" s="6">
        <f>IFERROR(('Consumption - Summary'!BS38/'Customer Counts'!BS38)/1000,0)</f>
        <v>2848.9625806451618</v>
      </c>
      <c r="BT38" s="6">
        <f>IFERROR(('Consumption - Summary'!BT38/'Customer Counts'!BT38)/1000,0)</f>
        <v>2670.2753846153846</v>
      </c>
      <c r="BU38" s="6">
        <f>IFERROR(('Consumption - Summary'!BU38/'Customer Counts'!BU38)/1000,0)</f>
        <v>3479.7628153846163</v>
      </c>
      <c r="BV38" s="6">
        <f>IFERROR(('Consumption - Summary'!BV38/'Customer Counts'!BV38)/1000,0)</f>
        <v>3030.1551333333323</v>
      </c>
      <c r="BW38" s="6">
        <f>IFERROR(('Consumption - Summary'!BW38/'Customer Counts'!BW38)/1000,0)</f>
        <v>2726.2072916666671</v>
      </c>
      <c r="BX38" s="6">
        <f>IFERROR(('Consumption - Summary'!BX38/'Customer Counts'!BX38)/1000,0)</f>
        <v>2570.9927083333332</v>
      </c>
      <c r="BY38" s="6">
        <f>IFERROR(('Consumption - Summary'!BY38/'Customer Counts'!BY38)/1000,0)</f>
        <v>3553.5711282051279</v>
      </c>
      <c r="BZ38" s="6">
        <f>IFERROR(('Consumption - Summary'!BZ38/'Customer Counts'!BZ38)/1000,0)</f>
        <v>3723.1308325791852</v>
      </c>
      <c r="CA38" s="6">
        <f>IFERROR(('Consumption - Summary'!CA38/'Customer Counts'!CA38)/1000,0)</f>
        <v>3388.0239651416127</v>
      </c>
      <c r="CB38" s="6">
        <f>IFERROR(('Consumption - Summary'!CB38/'Customer Counts'!CB38)/1000,0)</f>
        <v>3355.6439665471917</v>
      </c>
      <c r="CC38" s="6">
        <f>IFERROR(('Consumption - Summary'!CC38/'Customer Counts'!CC38)/1000,0)</f>
        <v>3665.0253456221203</v>
      </c>
      <c r="CD38" s="6">
        <f>IFERROR(('Consumption - Summary'!CD38/'Customer Counts'!CD38)/1000,0)</f>
        <v>3146.3047619047611</v>
      </c>
      <c r="CE38" s="6">
        <f>IFERROR(('Consumption - Summary'!CE38/'Customer Counts'!CE38)/1000,0)</f>
        <v>2997.8735632183907</v>
      </c>
      <c r="CF38" s="6">
        <f>IFERROR(('Consumption - Summary'!CF38/'Customer Counts'!CF38)/1000,0)</f>
        <v>2726.5431034482763</v>
      </c>
      <c r="CG38" s="6">
        <f>IFERROR(('Consumption - Summary'!CG38/'Customer Counts'!CG38)/1000,0)</f>
        <v>3376.5307142857141</v>
      </c>
      <c r="CH38" s="6">
        <f>IFERROR(('Consumption - Summary'!CH38/'Customer Counts'!CH38)/1000,0)</f>
        <v>3257.3302534562213</v>
      </c>
      <c r="CI38" s="6">
        <f>IFERROR(('Consumption - Summary'!CI38/'Customer Counts'!CI38)/1000,0)</f>
        <v>3925.7062736373741</v>
      </c>
      <c r="CJ38" s="6">
        <f>IFERROR(('Consumption - Summary'!CJ38/'Customer Counts'!CJ38)/1000,0)</f>
        <v>3990.1546336206898</v>
      </c>
    </row>
    <row r="39" spans="1:88" x14ac:dyDescent="0.25">
      <c r="A39" s="2" t="s">
        <v>15</v>
      </c>
      <c r="B39" t="s">
        <v>1</v>
      </c>
      <c r="D39" s="6">
        <f>IFERROR(('Consumption - Summary'!D39/'Customer Counts'!D39)/1000,0)</f>
        <v>9.4804469363361612</v>
      </c>
      <c r="E39" s="6">
        <f>IFERROR(('Consumption - Summary'!E39/'Customer Counts'!E39)/1000,0)</f>
        <v>12.326693433984428</v>
      </c>
      <c r="F39" s="6">
        <f>IFERROR(('Consumption - Summary'!F39/'Customer Counts'!F39)/1000,0)</f>
        <v>10.111579357418327</v>
      </c>
      <c r="G39" s="6">
        <f>IFERROR(('Consumption - Summary'!G39/'Customer Counts'!G39)/1000,0)</f>
        <v>6.557156330628847</v>
      </c>
      <c r="H39" s="6">
        <f>IFERROR(('Consumption - Summary'!H39/'Customer Counts'!H39)/1000,0)</f>
        <v>7.0540831120538048</v>
      </c>
      <c r="I39" s="6">
        <f>IFERROR(('Consumption - Summary'!I39/'Customer Counts'!I39)/1000,0)</f>
        <v>6.2593026628821224</v>
      </c>
      <c r="J39" s="6">
        <f>IFERROR(('Consumption - Summary'!J39/'Customer Counts'!J39)/1000,0)</f>
        <v>5.7468350741164533</v>
      </c>
      <c r="K39" s="6">
        <f>IFERROR(('Consumption - Summary'!K39/'Customer Counts'!K39)/1000,0)</f>
        <v>5.4116638669942141</v>
      </c>
      <c r="L39" s="6">
        <f>IFERROR(('Consumption - Summary'!L39/'Customer Counts'!L39)/1000,0)</f>
        <v>5.0625897095079706</v>
      </c>
      <c r="M39" s="6">
        <f>IFERROR(('Consumption - Summary'!M39/'Customer Counts'!M39)/1000,0)</f>
        <v>5.6364031121579838</v>
      </c>
      <c r="N39" s="6">
        <f>IFERROR(('Consumption - Summary'!N39/'Customer Counts'!N39)/1000,0)</f>
        <v>5.8349547066598157</v>
      </c>
      <c r="O39" s="6">
        <f>IFERROR(('Consumption - Summary'!O39/'Customer Counts'!O39)/1000,0)</f>
        <v>7.0619766852641996</v>
      </c>
      <c r="P39" s="6">
        <f>IFERROR(('Consumption - Summary'!P39/'Customer Counts'!P39)/1000,0)</f>
        <v>6.3993910270927019</v>
      </c>
      <c r="Q39" s="6">
        <f>IFERROR(('Consumption - Summary'!Q39/'Customer Counts'!Q39)/1000,0)</f>
        <v>5.3202625658496911</v>
      </c>
      <c r="R39" s="6">
        <f>IFERROR(('Consumption - Summary'!R39/'Customer Counts'!R39)/1000,0)</f>
        <v>4.8245348968269788</v>
      </c>
      <c r="S39" s="6">
        <f>IFERROR(('Consumption - Summary'!S39/'Customer Counts'!S39)/1000,0)</f>
        <v>6.2652231501265749</v>
      </c>
      <c r="T39" s="6">
        <f>IFERROR(('Consumption - Summary'!T39/'Customer Counts'!T39)/1000,0)</f>
        <v>6.1629561401611346</v>
      </c>
      <c r="U39" s="6">
        <f>IFERROR(('Consumption - Summary'!U39/'Customer Counts'!U39)/1000,0)</f>
        <v>5.7504908759533233</v>
      </c>
      <c r="V39" s="6">
        <f>IFERROR(('Consumption - Summary'!V39/'Customer Counts'!V39)/1000,0)</f>
        <v>5.5225794115535418</v>
      </c>
      <c r="W39" s="6">
        <f>IFERROR(('Consumption - Summary'!W39/'Customer Counts'!W39)/1000,0)</f>
        <v>4.8096998976671301</v>
      </c>
      <c r="X39" s="6">
        <f>IFERROR(('Consumption - Summary'!X39/'Customer Counts'!X39)/1000,0)</f>
        <v>4.3938964731064845</v>
      </c>
      <c r="Y39" s="6">
        <f>IFERROR(('Consumption - Summary'!Y39/'Customer Counts'!Y39)/1000,0)</f>
        <v>4.9363154698409861</v>
      </c>
      <c r="Z39" s="6">
        <f>IFERROR(('Consumption - Summary'!Z39/'Customer Counts'!Z39)/1000,0)</f>
        <v>5.0408325825341755</v>
      </c>
      <c r="AA39" s="6">
        <f>IFERROR(('Consumption - Summary'!AA39/'Customer Counts'!AA39)/1000,0)</f>
        <v>6.22181836960422</v>
      </c>
      <c r="AB39" s="6">
        <f>IFERROR(('Consumption - Summary'!AB39/'Customer Counts'!AB39)/1000,0)</f>
        <v>5.6493226802571428</v>
      </c>
      <c r="AC39" s="6">
        <f>IFERROR(('Consumption - Summary'!AC39/'Customer Counts'!AC39)/1000,0)</f>
        <v>6.6225616945776364</v>
      </c>
      <c r="AD39" s="6">
        <f>IFERROR(('Consumption - Summary'!AD39/'Customer Counts'!AD39)/1000,0)</f>
        <v>9.1281186613414143</v>
      </c>
      <c r="AE39" s="6">
        <f>IFERROR(('Consumption - Summary'!AE39/'Customer Counts'!AE39)/1000,0)</f>
        <v>7.9098530993721017</v>
      </c>
      <c r="AF39" s="6">
        <f>IFERROR(('Consumption - Summary'!AF39/'Customer Counts'!AF39)/1000,0)</f>
        <v>7.6003386544939655</v>
      </c>
      <c r="AG39" s="6">
        <f>IFERROR(('Consumption - Summary'!AG39/'Customer Counts'!AG39)/1000,0)</f>
        <v>6.3085626849335625</v>
      </c>
      <c r="AH39" s="6">
        <f>IFERROR(('Consumption - Summary'!AH39/'Customer Counts'!AH39)/1000,0)</f>
        <v>5.1879101357317303</v>
      </c>
      <c r="AI39" s="6">
        <f>IFERROR(('Consumption - Summary'!AI39/'Customer Counts'!AI39)/1000,0)</f>
        <v>5.8001955330384218</v>
      </c>
      <c r="AJ39" s="6">
        <f>IFERROR(('Consumption - Summary'!AJ39/'Customer Counts'!AJ39)/1000,0)</f>
        <v>5.0958282382057485</v>
      </c>
      <c r="AK39" s="6">
        <f>IFERROR(('Consumption - Summary'!AK39/'Customer Counts'!AK39)/1000,0)</f>
        <v>5.5662352937714452</v>
      </c>
      <c r="AL39" s="6">
        <f>IFERROR(('Consumption - Summary'!AL39/'Customer Counts'!AL39)/1000,0)</f>
        <v>5.9538307608635774</v>
      </c>
      <c r="AM39" s="6">
        <f>IFERROR(('Consumption - Summary'!AM39/'Customer Counts'!AM39)/1000,0)</f>
        <v>7.3863561011839396</v>
      </c>
      <c r="AN39" s="6">
        <f>IFERROR(('Consumption - Summary'!AN39/'Customer Counts'!AN39)/1000,0)</f>
        <v>6.6487887674397932</v>
      </c>
      <c r="AO39" s="6">
        <f>IFERROR(('Consumption - Summary'!AO39/'Customer Counts'!AO39)/1000,0)</f>
        <v>6.69645939603787</v>
      </c>
      <c r="AP39" s="6">
        <f>IFERROR(('Consumption - Summary'!AP39/'Customer Counts'!AP39)/1000,0)</f>
        <v>8.21705778219407</v>
      </c>
      <c r="AQ39" s="6">
        <f>IFERROR(('Consumption - Summary'!AQ39/'Customer Counts'!AQ39)/1000,0)</f>
        <v>11.267424719217367</v>
      </c>
      <c r="AR39" s="6">
        <f>IFERROR(('Consumption - Summary'!AR39/'Customer Counts'!AR39)/1000,0)</f>
        <v>10.798746608518577</v>
      </c>
      <c r="AS39" s="6">
        <f>IFERROR(('Consumption - Summary'!AS39/'Customer Counts'!AS39)/1000,0)</f>
        <v>6.5566055945866841</v>
      </c>
      <c r="AT39" s="6">
        <f>IFERROR(('Consumption - Summary'!AT39/'Customer Counts'!AT39)/1000,0)</f>
        <v>6.2503814002089841</v>
      </c>
      <c r="AU39" s="6">
        <f>IFERROR(('Consumption - Summary'!AU39/'Customer Counts'!AU39)/1000,0)</f>
        <v>6.6711077828726646</v>
      </c>
      <c r="AV39" s="6">
        <f>IFERROR(('Consumption - Summary'!AV39/'Customer Counts'!AV39)/1000,0)</f>
        <v>7.3463949019473898</v>
      </c>
      <c r="AW39" s="6">
        <f>IFERROR(('Consumption - Summary'!AW39/'Customer Counts'!AW39)/1000,0)</f>
        <v>5.8293726704875937</v>
      </c>
      <c r="AX39" s="6">
        <f>IFERROR(('Consumption - Summary'!AX39/'Customer Counts'!AX39)/1000,0)</f>
        <v>18.484855837206059</v>
      </c>
      <c r="AY39" s="6">
        <f>IFERROR(('Consumption - Summary'!AY39/'Customer Counts'!AY39)/1000,0)</f>
        <v>15.802138214381655</v>
      </c>
      <c r="AZ39" s="6">
        <f>IFERROR(('Consumption - Summary'!AZ39/'Customer Counts'!AZ39)/1000,0)</f>
        <v>11.101546323065737</v>
      </c>
      <c r="BA39" s="6">
        <f>IFERROR(('Consumption - Summary'!BA39/'Customer Counts'!BA39)/1000,0)</f>
        <v>14.923900216878746</v>
      </c>
      <c r="BB39" s="6">
        <f>IFERROR(('Consumption - Summary'!BB39/'Customer Counts'!BB39)/1000,0)</f>
        <v>19.558746279400737</v>
      </c>
      <c r="BC39" s="6">
        <f>IFERROR(('Consumption - Summary'!BC39/'Customer Counts'!BC39)/1000,0)</f>
        <v>13.52747574936982</v>
      </c>
      <c r="BD39" s="6">
        <f>IFERROR(('Consumption - Summary'!BD39/'Customer Counts'!BD39)/1000,0)</f>
        <v>8.6902551258932732</v>
      </c>
      <c r="BE39" s="6">
        <f>IFERROR(('Consumption - Summary'!BE39/'Customer Counts'!BE39)/1000,0)</f>
        <v>6.8465209417180795</v>
      </c>
      <c r="BF39" s="6">
        <f>IFERROR(('Consumption - Summary'!BF39/'Customer Counts'!BF39)/1000,0)</f>
        <v>6.2975587491072709</v>
      </c>
      <c r="BG39" s="6">
        <f>IFERROR(('Consumption - Summary'!BG39/'Customer Counts'!BG39)/1000,0)</f>
        <v>7.1296781424090225</v>
      </c>
      <c r="BH39" s="6">
        <f>IFERROR(('Consumption - Summary'!BH39/'Customer Counts'!BH39)/1000,0)</f>
        <v>6.0199131602499412</v>
      </c>
      <c r="BI39" s="6">
        <f>IFERROR(('Consumption - Summary'!BI39/'Customer Counts'!BI39)/1000,0)</f>
        <v>5.6396153846153876</v>
      </c>
      <c r="BJ39" s="6">
        <f>IFERROR(('Consumption - Summary'!BJ39/'Customer Counts'!BJ39)/1000,0)</f>
        <v>5.4057070476144817</v>
      </c>
      <c r="BK39" s="6">
        <f>IFERROR(('Consumption - Summary'!BK39/'Customer Counts'!BK39)/1000,0)</f>
        <v>5.9075502083191207</v>
      </c>
      <c r="BL39" s="6">
        <f>IFERROR(('Consumption - Summary'!BL39/'Customer Counts'!BL39)/1000,0)</f>
        <v>7.2741725522051439</v>
      </c>
      <c r="BM39" s="6">
        <f>IFERROR(('Consumption - Summary'!BM39/'Customer Counts'!BM39)/1000,0)</f>
        <v>6.8705278063442314</v>
      </c>
      <c r="BN39" s="6">
        <f>IFERROR(('Consumption - Summary'!BN39/'Customer Counts'!BN39)/1000,0)</f>
        <v>7.1409107048381939</v>
      </c>
      <c r="BO39" s="6">
        <f>IFERROR(('Consumption - Summary'!BO39/'Customer Counts'!BO39)/1000,0)</f>
        <v>6.6374794271352675</v>
      </c>
      <c r="BP39" s="6">
        <f>IFERROR(('Consumption - Summary'!BP39/'Customer Counts'!BP39)/1000,0)</f>
        <v>8.3470156082088902</v>
      </c>
      <c r="BQ39" s="6">
        <f>IFERROR(('Consumption - Summary'!BQ39/'Customer Counts'!BQ39)/1000,0)</f>
        <v>5.804169149908331</v>
      </c>
      <c r="BR39" s="6">
        <f>IFERROR(('Consumption - Summary'!BR39/'Customer Counts'!BR39)/1000,0)</f>
        <v>5.8967780158461833</v>
      </c>
      <c r="BS39" s="6">
        <f>IFERROR(('Consumption - Summary'!BS39/'Customer Counts'!BS39)/1000,0)</f>
        <v>6.694866191026505</v>
      </c>
      <c r="BT39" s="6">
        <f>IFERROR(('Consumption - Summary'!BT39/'Customer Counts'!BT39)/1000,0)</f>
        <v>5.9289399252572368</v>
      </c>
      <c r="BU39" s="6">
        <f>IFERROR(('Consumption - Summary'!BU39/'Customer Counts'!BU39)/1000,0)</f>
        <v>5.4952521741975016</v>
      </c>
      <c r="BV39" s="6">
        <f>IFERROR(('Consumption - Summary'!BV39/'Customer Counts'!BV39)/1000,0)</f>
        <v>5.7206024971854905</v>
      </c>
      <c r="BW39" s="6">
        <f>IFERROR(('Consumption - Summary'!BW39/'Customer Counts'!BW39)/1000,0)</f>
        <v>8.715444144310764</v>
      </c>
      <c r="BX39" s="6">
        <f>IFERROR(('Consumption - Summary'!BX39/'Customer Counts'!BX39)/1000,0)</f>
        <v>8.7863830911231968</v>
      </c>
      <c r="BY39" s="6">
        <f>IFERROR(('Consumption - Summary'!BY39/'Customer Counts'!BY39)/1000,0)</f>
        <v>7.5719291183241806</v>
      </c>
      <c r="BZ39" s="6">
        <f>IFERROR(('Consumption - Summary'!BZ39/'Customer Counts'!BZ39)/1000,0)</f>
        <v>7.1313282309890882</v>
      </c>
      <c r="CA39" s="6">
        <f>IFERROR(('Consumption - Summary'!CA39/'Customer Counts'!CA39)/1000,0)</f>
        <v>6.35974477944682</v>
      </c>
      <c r="CB39" s="6">
        <f>IFERROR(('Consumption - Summary'!CB39/'Customer Counts'!CB39)/1000,0)</f>
        <v>6.018125805487661</v>
      </c>
      <c r="CC39" s="6">
        <f>IFERROR(('Consumption - Summary'!CC39/'Customer Counts'!CC39)/1000,0)</f>
        <v>5.8591261589490893</v>
      </c>
      <c r="CD39" s="6">
        <f>IFERROR(('Consumption - Summary'!CD39/'Customer Counts'!CD39)/1000,0)</f>
        <v>5.5957450915828444</v>
      </c>
      <c r="CE39" s="6">
        <f>IFERROR(('Consumption - Summary'!CE39/'Customer Counts'!CE39)/1000,0)</f>
        <v>5.5515678582420227</v>
      </c>
      <c r="CF39" s="6">
        <f>IFERROR(('Consumption - Summary'!CF39/'Customer Counts'!CF39)/1000,0)</f>
        <v>4.800220614152976</v>
      </c>
      <c r="CG39" s="6">
        <f>IFERROR(('Consumption - Summary'!CG39/'Customer Counts'!CG39)/1000,0)</f>
        <v>4.9146154798966011</v>
      </c>
      <c r="CH39" s="6">
        <f>IFERROR(('Consumption - Summary'!CH39/'Customer Counts'!CH39)/1000,0)</f>
        <v>5.3821986571579457</v>
      </c>
      <c r="CI39" s="6">
        <f>IFERROR(('Consumption - Summary'!CI39/'Customer Counts'!CI39)/1000,0)</f>
        <v>6.9636249531255245</v>
      </c>
      <c r="CJ39" s="6">
        <f>IFERROR(('Consumption - Summary'!CJ39/'Customer Counts'!CJ39)/1000,0)</f>
        <v>7.5768399329281211</v>
      </c>
    </row>
    <row r="40" spans="1:88" x14ac:dyDescent="0.25">
      <c r="A40" s="2" t="s">
        <v>15</v>
      </c>
      <c r="B40" t="s">
        <v>3</v>
      </c>
      <c r="D40" s="6">
        <f>IFERROR(('Consumption - Summary'!D40/'Customer Counts'!D40)/1000,0)</f>
        <v>0</v>
      </c>
      <c r="E40" s="6">
        <f>IFERROR(('Consumption - Summary'!E40/'Customer Counts'!E40)/1000,0)</f>
        <v>0</v>
      </c>
      <c r="F40" s="6">
        <f>IFERROR(('Consumption - Summary'!F40/'Customer Counts'!F40)/1000,0)</f>
        <v>0</v>
      </c>
      <c r="G40" s="6">
        <f>IFERROR(('Consumption - Summary'!G40/'Customer Counts'!G40)/1000,0)</f>
        <v>0</v>
      </c>
      <c r="H40" s="6">
        <f>IFERROR(('Consumption - Summary'!H40/'Customer Counts'!H40)/1000,0)</f>
        <v>0</v>
      </c>
      <c r="I40" s="6">
        <f>IFERROR(('Consumption - Summary'!I40/'Customer Counts'!I40)/1000,0)</f>
        <v>0</v>
      </c>
      <c r="J40" s="6">
        <f>IFERROR(('Consumption - Summary'!J40/'Customer Counts'!J40)/1000,0)</f>
        <v>0</v>
      </c>
      <c r="K40" s="6">
        <f>IFERROR(('Consumption - Summary'!K40/'Customer Counts'!K40)/1000,0)</f>
        <v>0</v>
      </c>
      <c r="L40" s="6">
        <f>IFERROR(('Consumption - Summary'!L40/'Customer Counts'!L40)/1000,0)</f>
        <v>0</v>
      </c>
      <c r="M40" s="6">
        <f>IFERROR(('Consumption - Summary'!M40/'Customer Counts'!M40)/1000,0)</f>
        <v>0</v>
      </c>
      <c r="N40" s="6">
        <f>IFERROR(('Consumption - Summary'!N40/'Customer Counts'!N40)/1000,0)</f>
        <v>0</v>
      </c>
      <c r="O40" s="6">
        <f>IFERROR(('Consumption - Summary'!O40/'Customer Counts'!O40)/1000,0)</f>
        <v>91.786243386243399</v>
      </c>
      <c r="P40" s="6">
        <f>IFERROR(('Consumption - Summary'!P40/'Customer Counts'!P40)/1000,0)</f>
        <v>69.714285714285722</v>
      </c>
      <c r="Q40" s="6">
        <f>IFERROR(('Consumption - Summary'!Q40/'Customer Counts'!Q40)/1000,0)</f>
        <v>23.238095238095237</v>
      </c>
      <c r="R40" s="6">
        <f>IFERROR(('Consumption - Summary'!R40/'Customer Counts'!R40)/1000,0)</f>
        <v>370.96666666666664</v>
      </c>
      <c r="S40" s="6">
        <f>IFERROR(('Consumption - Summary'!S40/'Customer Counts'!S40)/1000,0)</f>
        <v>0</v>
      </c>
      <c r="T40" s="6">
        <f>IFERROR(('Consumption - Summary'!T40/'Customer Counts'!T40)/1000,0)</f>
        <v>0</v>
      </c>
      <c r="U40" s="6">
        <f>IFERROR(('Consumption - Summary'!U40/'Customer Counts'!U40)/1000,0)</f>
        <v>0</v>
      </c>
      <c r="V40" s="6">
        <f>IFERROR(('Consumption - Summary'!V40/'Customer Counts'!V40)/1000,0)</f>
        <v>0</v>
      </c>
      <c r="W40" s="6">
        <f>IFERROR(('Consumption - Summary'!W40/'Customer Counts'!W40)/1000,0)</f>
        <v>0</v>
      </c>
      <c r="X40" s="6">
        <f>IFERROR(('Consumption - Summary'!X40/'Customer Counts'!X40)/1000,0)</f>
        <v>0</v>
      </c>
      <c r="Y40" s="6">
        <f>IFERROR(('Consumption - Summary'!Y40/'Customer Counts'!Y40)/1000,0)</f>
        <v>0</v>
      </c>
      <c r="Z40" s="6">
        <f>IFERROR(('Consumption - Summary'!Z40/'Customer Counts'!Z40)/1000,0)</f>
        <v>0</v>
      </c>
      <c r="AA40" s="6">
        <f>IFERROR(('Consumption - Summary'!AA40/'Customer Counts'!AA40)/1000,0)</f>
        <v>0</v>
      </c>
      <c r="AB40" s="6">
        <f>IFERROR(('Consumption - Summary'!AB40/'Customer Counts'!AB40)/1000,0)</f>
        <v>0</v>
      </c>
      <c r="AC40" s="6">
        <f>IFERROR(('Consumption - Summary'!AC40/'Customer Counts'!AC40)/1000,0)</f>
        <v>0</v>
      </c>
      <c r="AD40" s="6">
        <f>IFERROR(('Consumption - Summary'!AD40/'Customer Counts'!AD40)/1000,0)</f>
        <v>0</v>
      </c>
      <c r="AE40" s="6">
        <f>IFERROR(('Consumption - Summary'!AE40/'Customer Counts'!AE40)/1000,0)</f>
        <v>0</v>
      </c>
      <c r="AF40" s="6">
        <f>IFERROR(('Consumption - Summary'!AF40/'Customer Counts'!AF40)/1000,0)</f>
        <v>0</v>
      </c>
      <c r="AG40" s="6">
        <f>IFERROR(('Consumption - Summary'!AG40/'Customer Counts'!AG40)/1000,0)</f>
        <v>0</v>
      </c>
      <c r="AH40" s="6">
        <f>IFERROR(('Consumption - Summary'!AH40/'Customer Counts'!AH40)/1000,0)</f>
        <v>0</v>
      </c>
      <c r="AI40" s="6">
        <f>IFERROR(('Consumption - Summary'!AI40/'Customer Counts'!AI40)/1000,0)</f>
        <v>0</v>
      </c>
      <c r="AJ40" s="6">
        <f>IFERROR(('Consumption - Summary'!AJ40/'Customer Counts'!AJ40)/1000,0)</f>
        <v>0</v>
      </c>
      <c r="AK40" s="6">
        <f>IFERROR(('Consumption - Summary'!AK40/'Customer Counts'!AK40)/1000,0)</f>
        <v>0</v>
      </c>
      <c r="AL40" s="6">
        <f>IFERROR(('Consumption - Summary'!AL40/'Customer Counts'!AL40)/1000,0)</f>
        <v>0</v>
      </c>
      <c r="AM40" s="6">
        <f>IFERROR(('Consumption - Summary'!AM40/'Customer Counts'!AM40)/1000,0)</f>
        <v>0</v>
      </c>
      <c r="AN40" s="6">
        <f>IFERROR(('Consumption - Summary'!AN40/'Customer Counts'!AN40)/1000,0)</f>
        <v>0</v>
      </c>
      <c r="AO40" s="6">
        <f>IFERROR(('Consumption - Summary'!AO40/'Customer Counts'!AO40)/1000,0)</f>
        <v>0</v>
      </c>
      <c r="AP40" s="6">
        <f>IFERROR(('Consumption - Summary'!AP40/'Customer Counts'!AP40)/1000,0)</f>
        <v>0</v>
      </c>
      <c r="AQ40" s="6">
        <f>IFERROR(('Consumption - Summary'!AQ40/'Customer Counts'!AQ40)/1000,0)</f>
        <v>0</v>
      </c>
      <c r="AR40" s="6">
        <f>IFERROR(('Consumption - Summary'!AR40/'Customer Counts'!AR40)/1000,0)</f>
        <v>0</v>
      </c>
      <c r="AS40" s="6">
        <f>IFERROR(('Consumption - Summary'!AS40/'Customer Counts'!AS40)/1000,0)</f>
        <v>0</v>
      </c>
      <c r="AT40" s="6">
        <f>IFERROR(('Consumption - Summary'!AT40/'Customer Counts'!AT40)/1000,0)</f>
        <v>0</v>
      </c>
      <c r="AU40" s="6">
        <f>IFERROR(('Consumption - Summary'!AU40/'Customer Counts'!AU40)/1000,0)</f>
        <v>0</v>
      </c>
      <c r="AV40" s="6">
        <f>IFERROR(('Consumption - Summary'!AV40/'Customer Counts'!AV40)/1000,0)</f>
        <v>0</v>
      </c>
      <c r="AW40" s="6">
        <f>IFERROR(('Consumption - Summary'!AW40/'Customer Counts'!AW40)/1000,0)</f>
        <v>0</v>
      </c>
      <c r="AX40" s="6">
        <f>IFERROR(('Consumption - Summary'!AX40/'Customer Counts'!AX40)/1000,0)</f>
        <v>0</v>
      </c>
      <c r="AY40" s="6">
        <f>IFERROR(('Consumption - Summary'!AY40/'Customer Counts'!AY40)/1000,0)</f>
        <v>0</v>
      </c>
      <c r="AZ40" s="6">
        <f>IFERROR(('Consumption - Summary'!AZ40/'Customer Counts'!AZ40)/1000,0)</f>
        <v>0</v>
      </c>
      <c r="BA40" s="6">
        <f>IFERROR(('Consumption - Summary'!BA40/'Customer Counts'!BA40)/1000,0)</f>
        <v>0</v>
      </c>
      <c r="BB40" s="6">
        <f>IFERROR(('Consumption - Summary'!BB40/'Customer Counts'!BB40)/1000,0)</f>
        <v>0</v>
      </c>
      <c r="BC40" s="6">
        <f>IFERROR(('Consumption - Summary'!BC40/'Customer Counts'!BC40)/1000,0)</f>
        <v>0</v>
      </c>
      <c r="BD40" s="6">
        <f>IFERROR(('Consumption - Summary'!BD40/'Customer Counts'!BD40)/1000,0)</f>
        <v>0</v>
      </c>
      <c r="BE40" s="6">
        <f>IFERROR(('Consumption - Summary'!BE40/'Customer Counts'!BE40)/1000,0)</f>
        <v>0</v>
      </c>
      <c r="BF40" s="6">
        <f>IFERROR(('Consumption - Summary'!BF40/'Customer Counts'!BF40)/1000,0)</f>
        <v>0</v>
      </c>
      <c r="BG40" s="6">
        <f>IFERROR(('Consumption - Summary'!BG40/'Customer Counts'!BG40)/1000,0)</f>
        <v>0</v>
      </c>
      <c r="BH40" s="6">
        <f>IFERROR(('Consumption - Summary'!BH40/'Customer Counts'!BH40)/1000,0)</f>
        <v>0</v>
      </c>
      <c r="BI40" s="6">
        <f>IFERROR(('Consumption - Summary'!BI40/'Customer Counts'!BI40)/1000,0)</f>
        <v>0</v>
      </c>
      <c r="BJ40" s="6">
        <f>IFERROR(('Consumption - Summary'!BJ40/'Customer Counts'!BJ40)/1000,0)</f>
        <v>0</v>
      </c>
      <c r="BK40" s="6">
        <f>IFERROR(('Consumption - Summary'!BK40/'Customer Counts'!BK40)/1000,0)</f>
        <v>0</v>
      </c>
      <c r="BL40" s="6">
        <f>IFERROR(('Consumption - Summary'!BL40/'Customer Counts'!BL40)/1000,0)</f>
        <v>0</v>
      </c>
      <c r="BM40" s="6">
        <f>IFERROR(('Consumption - Summary'!BM40/'Customer Counts'!BM40)/1000,0)</f>
        <v>0</v>
      </c>
      <c r="BN40" s="6">
        <f>IFERROR(('Consumption - Summary'!BN40/'Customer Counts'!BN40)/1000,0)</f>
        <v>0</v>
      </c>
      <c r="BO40" s="6">
        <f>IFERROR(('Consumption - Summary'!BO40/'Customer Counts'!BO40)/1000,0)</f>
        <v>0</v>
      </c>
      <c r="BP40" s="6">
        <f>IFERROR(('Consumption - Summary'!BP40/'Customer Counts'!BP40)/1000,0)</f>
        <v>0</v>
      </c>
      <c r="BQ40" s="6">
        <f>IFERROR(('Consumption - Summary'!BQ40/'Customer Counts'!BQ40)/1000,0)</f>
        <v>0</v>
      </c>
      <c r="BR40" s="6">
        <f>IFERROR(('Consumption - Summary'!BR40/'Customer Counts'!BR40)/1000,0)</f>
        <v>0</v>
      </c>
      <c r="BS40" s="6">
        <f>IFERROR(('Consumption - Summary'!BS40/'Customer Counts'!BS40)/1000,0)</f>
        <v>0</v>
      </c>
      <c r="BT40" s="6">
        <f>IFERROR(('Consumption - Summary'!BT40/'Customer Counts'!BT40)/1000,0)</f>
        <v>0</v>
      </c>
      <c r="BU40" s="6">
        <f>IFERROR(('Consumption - Summary'!BU40/'Customer Counts'!BU40)/1000,0)</f>
        <v>0</v>
      </c>
      <c r="BV40" s="6">
        <f>IFERROR(('Consumption - Summary'!BV40/'Customer Counts'!BV40)/1000,0)</f>
        <v>0</v>
      </c>
      <c r="BW40" s="6">
        <f>IFERROR(('Consumption - Summary'!BW40/'Customer Counts'!BW40)/1000,0)</f>
        <v>0</v>
      </c>
      <c r="BX40" s="6">
        <f>IFERROR(('Consumption - Summary'!BX40/'Customer Counts'!BX40)/1000,0)</f>
        <v>0</v>
      </c>
      <c r="BY40" s="6">
        <f>IFERROR(('Consumption - Summary'!BY40/'Customer Counts'!BY40)/1000,0)</f>
        <v>0</v>
      </c>
      <c r="BZ40" s="6">
        <f>IFERROR(('Consumption - Summary'!BZ40/'Customer Counts'!BZ40)/1000,0)</f>
        <v>0</v>
      </c>
      <c r="CA40" s="6">
        <f>IFERROR(('Consumption - Summary'!CA40/'Customer Counts'!CA40)/1000,0)</f>
        <v>0</v>
      </c>
      <c r="CB40" s="6">
        <f>IFERROR(('Consumption - Summary'!CB40/'Customer Counts'!CB40)/1000,0)</f>
        <v>0</v>
      </c>
      <c r="CC40" s="6">
        <f>IFERROR(('Consumption - Summary'!CC40/'Customer Counts'!CC40)/1000,0)</f>
        <v>0</v>
      </c>
      <c r="CD40" s="6">
        <f>IFERROR(('Consumption - Summary'!CD40/'Customer Counts'!CD40)/1000,0)</f>
        <v>0</v>
      </c>
      <c r="CE40" s="6">
        <f>IFERROR(('Consumption - Summary'!CE40/'Customer Counts'!CE40)/1000,0)</f>
        <v>0</v>
      </c>
      <c r="CF40" s="6">
        <f>IFERROR(('Consumption - Summary'!CF40/'Customer Counts'!CF40)/1000,0)</f>
        <v>0</v>
      </c>
      <c r="CG40" s="6">
        <f>IFERROR(('Consumption - Summary'!CG40/'Customer Counts'!CG40)/1000,0)</f>
        <v>0</v>
      </c>
      <c r="CH40" s="6">
        <f>IFERROR(('Consumption - Summary'!CH40/'Customer Counts'!CH40)/1000,0)</f>
        <v>0</v>
      </c>
      <c r="CI40" s="6">
        <f>IFERROR(('Consumption - Summary'!CI40/'Customer Counts'!CI40)/1000,0)</f>
        <v>0</v>
      </c>
      <c r="CJ40" s="6">
        <f>IFERROR(('Consumption - Summary'!CJ40/'Customer Counts'!CJ40)/1000,0)</f>
        <v>0</v>
      </c>
    </row>
    <row r="41" spans="1:88" x14ac:dyDescent="0.25">
      <c r="A41" s="3" t="s">
        <v>15</v>
      </c>
      <c r="B41" t="s">
        <v>6</v>
      </c>
      <c r="D41" s="6">
        <f>IFERROR(('Consumption - Summary'!D41/'Customer Counts'!D41)/1000,0)</f>
        <v>4.6224712902364988</v>
      </c>
      <c r="E41" s="6">
        <f>IFERROR(('Consumption - Summary'!E41/'Customer Counts'!E41)/1000,0)</f>
        <v>4.8715296555535481</v>
      </c>
      <c r="F41" s="6">
        <f>IFERROR(('Consumption - Summary'!F41/'Customer Counts'!F41)/1000,0)</f>
        <v>4.584025802009343</v>
      </c>
      <c r="G41" s="6">
        <f>IFERROR(('Consumption - Summary'!G41/'Customer Counts'!G41)/1000,0)</f>
        <v>4.2186803618172339</v>
      </c>
      <c r="H41" s="6">
        <f>IFERROR(('Consumption - Summary'!H41/'Customer Counts'!H41)/1000,0)</f>
        <v>4.2826724992718486</v>
      </c>
      <c r="I41" s="6">
        <f>IFERROR(('Consumption - Summary'!I41/'Customer Counts'!I41)/1000,0)</f>
        <v>4.0283580729467978</v>
      </c>
      <c r="J41" s="6">
        <f>IFERROR(('Consumption - Summary'!J41/'Customer Counts'!J41)/1000,0)</f>
        <v>4.1237644782654961</v>
      </c>
      <c r="K41" s="6">
        <f>IFERROR(('Consumption - Summary'!K41/'Customer Counts'!K41)/1000,0)</f>
        <v>4.3487436133683062</v>
      </c>
      <c r="L41" s="6">
        <f>IFERROR(('Consumption - Summary'!L41/'Customer Counts'!L41)/1000,0)</f>
        <v>3.7837359898041338</v>
      </c>
      <c r="M41" s="6">
        <f>IFERROR(('Consumption - Summary'!M41/'Customer Counts'!M41)/1000,0)</f>
        <v>4.0901779855030389</v>
      </c>
      <c r="N41" s="6">
        <f>IFERROR(('Consumption - Summary'!N41/'Customer Counts'!N41)/1000,0)</f>
        <v>3.9985440074321636</v>
      </c>
      <c r="O41" s="6">
        <f>IFERROR(('Consumption - Summary'!O41/'Customer Counts'!O41)/1000,0)</f>
        <v>4.4173580203958052</v>
      </c>
      <c r="P41" s="6">
        <f>IFERROR(('Consumption - Summary'!P41/'Customer Counts'!P41)/1000,0)</f>
        <v>4.4770160460610642</v>
      </c>
      <c r="Q41" s="6">
        <f>IFERROR(('Consumption - Summary'!Q41/'Customer Counts'!Q41)/1000,0)</f>
        <v>4.4621226136376055</v>
      </c>
      <c r="R41" s="6">
        <f>IFERROR(('Consumption - Summary'!R41/'Customer Counts'!R41)/1000,0)</f>
        <v>4.3021069858993801</v>
      </c>
      <c r="S41" s="6">
        <f>IFERROR(('Consumption - Summary'!S41/'Customer Counts'!S41)/1000,0)</f>
        <v>4.0953706118689874</v>
      </c>
      <c r="T41" s="6">
        <f>IFERROR(('Consumption - Summary'!T41/'Customer Counts'!T41)/1000,0)</f>
        <v>4.0470570188187702</v>
      </c>
      <c r="U41" s="6">
        <f>IFERROR(('Consumption - Summary'!U41/'Customer Counts'!U41)/1000,0)</f>
        <v>3.9836074215747113</v>
      </c>
      <c r="V41" s="6">
        <f>IFERROR(('Consumption - Summary'!V41/'Customer Counts'!V41)/1000,0)</f>
        <v>3.9738493206997911</v>
      </c>
      <c r="W41" s="6">
        <f>IFERROR(('Consumption - Summary'!W41/'Customer Counts'!W41)/1000,0)</f>
        <v>4.0507509513346545</v>
      </c>
      <c r="X41" s="6">
        <f>IFERROR(('Consumption - Summary'!X41/'Customer Counts'!X41)/1000,0)</f>
        <v>4.005503267806108</v>
      </c>
      <c r="Y41" s="6">
        <f>IFERROR(('Consumption - Summary'!Y41/'Customer Counts'!Y41)/1000,0)</f>
        <v>4.4025441960759659</v>
      </c>
      <c r="Z41" s="6">
        <f>IFERROR(('Consumption - Summary'!Z41/'Customer Counts'!Z41)/1000,0)</f>
        <v>3.9385572469415022</v>
      </c>
      <c r="AA41" s="6">
        <f>IFERROR(('Consumption - Summary'!AA41/'Customer Counts'!AA41)/1000,0)</f>
        <v>4.3277062269855389</v>
      </c>
      <c r="AB41" s="6">
        <f>IFERROR(('Consumption - Summary'!AB41/'Customer Counts'!AB41)/1000,0)</f>
        <v>4.4262049147206106</v>
      </c>
      <c r="AC41" s="6">
        <f>IFERROR(('Consumption - Summary'!AC41/'Customer Counts'!AC41)/1000,0)</f>
        <v>4.5164646312601482</v>
      </c>
      <c r="AD41" s="6">
        <f>IFERROR(('Consumption - Summary'!AD41/'Customer Counts'!AD41)/1000,0)</f>
        <v>4.4895478014373991</v>
      </c>
      <c r="AE41" s="6">
        <f>IFERROR(('Consumption - Summary'!AE41/'Customer Counts'!AE41)/1000,0)</f>
        <v>4.0411991749213412</v>
      </c>
      <c r="AF41" s="6">
        <f>IFERROR(('Consumption - Summary'!AF41/'Customer Counts'!AF41)/1000,0)</f>
        <v>4.1530955290296232</v>
      </c>
      <c r="AG41" s="6">
        <f>IFERROR(('Consumption - Summary'!AG41/'Customer Counts'!AG41)/1000,0)</f>
        <v>3.8169546315285978</v>
      </c>
      <c r="AH41" s="6">
        <f>IFERROR(('Consumption - Summary'!AH41/'Customer Counts'!AH41)/1000,0)</f>
        <v>4.0104044299246482</v>
      </c>
      <c r="AI41" s="6">
        <f>IFERROR(('Consumption - Summary'!AI41/'Customer Counts'!AI41)/1000,0)</f>
        <v>4.3416780306462686</v>
      </c>
      <c r="AJ41" s="6">
        <f>IFERROR(('Consumption - Summary'!AJ41/'Customer Counts'!AJ41)/1000,0)</f>
        <v>3.7712520683877595</v>
      </c>
      <c r="AK41" s="6">
        <f>IFERROR(('Consumption - Summary'!AK41/'Customer Counts'!AK41)/1000,0)</f>
        <v>3.8147585080770541</v>
      </c>
      <c r="AL41" s="6">
        <f>IFERROR(('Consumption - Summary'!AL41/'Customer Counts'!AL41)/1000,0)</f>
        <v>3.827501365923399</v>
      </c>
      <c r="AM41" s="6">
        <f>IFERROR(('Consumption - Summary'!AM41/'Customer Counts'!AM41)/1000,0)</f>
        <v>4.3262910013725921</v>
      </c>
      <c r="AN41" s="6">
        <f>IFERROR(('Consumption - Summary'!AN41/'Customer Counts'!AN41)/1000,0)</f>
        <v>4.3310175864739513</v>
      </c>
      <c r="AO41" s="6">
        <f>IFERROR(('Consumption - Summary'!AO41/'Customer Counts'!AO41)/1000,0)</f>
        <v>4.3985192476938755</v>
      </c>
      <c r="AP41" s="6">
        <f>IFERROR(('Consumption - Summary'!AP41/'Customer Counts'!AP41)/1000,0)</f>
        <v>4.3151514952237395</v>
      </c>
      <c r="AQ41" s="6">
        <f>IFERROR(('Consumption - Summary'!AQ41/'Customer Counts'!AQ41)/1000,0)</f>
        <v>4.0616117473316056</v>
      </c>
      <c r="AR41" s="6">
        <f>IFERROR(('Consumption - Summary'!AR41/'Customer Counts'!AR41)/1000,0)</f>
        <v>3.9515519725477319</v>
      </c>
      <c r="AS41" s="6">
        <f>IFERROR(('Consumption - Summary'!AS41/'Customer Counts'!AS41)/1000,0)</f>
        <v>3.7037780135720406</v>
      </c>
      <c r="AT41" s="6">
        <f>IFERROR(('Consumption - Summary'!AT41/'Customer Counts'!AT41)/1000,0)</f>
        <v>3.8026290502592404</v>
      </c>
      <c r="AU41" s="6">
        <f>IFERROR(('Consumption - Summary'!AU41/'Customer Counts'!AU41)/1000,0)</f>
        <v>3.8085682681489219</v>
      </c>
      <c r="AV41" s="6">
        <f>IFERROR(('Consumption - Summary'!AV41/'Customer Counts'!AV41)/1000,0)</f>
        <v>3.4678432259567509</v>
      </c>
      <c r="AW41" s="6">
        <f>IFERROR(('Consumption - Summary'!AW41/'Customer Counts'!AW41)/1000,0)</f>
        <v>3.7877220628967683</v>
      </c>
      <c r="AX41" s="6">
        <f>IFERROR(('Consumption - Summary'!AX41/'Customer Counts'!AX41)/1000,0)</f>
        <v>3.7910703292478041</v>
      </c>
      <c r="AY41" s="6">
        <f>IFERROR(('Consumption - Summary'!AY41/'Customer Counts'!AY41)/1000,0)</f>
        <v>4.2198533795570956</v>
      </c>
      <c r="AZ41" s="6">
        <f>IFERROR(('Consumption - Summary'!AZ41/'Customer Counts'!AZ41)/1000,0)</f>
        <v>4.3388348659877822</v>
      </c>
      <c r="BA41" s="6">
        <f>IFERROR(('Consumption - Summary'!BA41/'Customer Counts'!BA41)/1000,0)</f>
        <v>4.4134738386969499</v>
      </c>
      <c r="BB41" s="6">
        <f>IFERROR(('Consumption - Summary'!BB41/'Customer Counts'!BB41)/1000,0)</f>
        <v>4.2270539019241147</v>
      </c>
      <c r="BC41" s="6">
        <f>IFERROR(('Consumption - Summary'!BC41/'Customer Counts'!BC41)/1000,0)</f>
        <v>4.0096256785540465</v>
      </c>
      <c r="BD41" s="6">
        <f>IFERROR(('Consumption - Summary'!BD41/'Customer Counts'!BD41)/1000,0)</f>
        <v>4.0060196343870569</v>
      </c>
      <c r="BE41" s="6">
        <f>IFERROR(('Consumption - Summary'!BE41/'Customer Counts'!BE41)/1000,0)</f>
        <v>3.7727605906937738</v>
      </c>
      <c r="BF41" s="6">
        <f>IFERROR(('Consumption - Summary'!BF41/'Customer Counts'!BF41)/1000,0)</f>
        <v>3.7940165591424426</v>
      </c>
      <c r="BG41" s="6">
        <f>IFERROR(('Consumption - Summary'!BG41/'Customer Counts'!BG41)/1000,0)</f>
        <v>3.7962780865507844</v>
      </c>
      <c r="BH41" s="6">
        <f>IFERROR(('Consumption - Summary'!BH41/'Customer Counts'!BH41)/1000,0)</f>
        <v>3.407440378425787</v>
      </c>
      <c r="BI41" s="6">
        <f>IFERROR(('Consumption - Summary'!BI41/'Customer Counts'!BI41)/1000,0)</f>
        <v>3.7579071243496069</v>
      </c>
      <c r="BJ41" s="6">
        <f>IFERROR(('Consumption - Summary'!BJ41/'Customer Counts'!BJ41)/1000,0)</f>
        <v>3.6926175606805534</v>
      </c>
      <c r="BK41" s="6">
        <f>IFERROR(('Consumption - Summary'!BK41/'Customer Counts'!BK41)/1000,0)</f>
        <v>4.1641624869182294</v>
      </c>
      <c r="BL41" s="6">
        <f>IFERROR(('Consumption - Summary'!BL41/'Customer Counts'!BL41)/1000,0)</f>
        <v>4.1371706572750613</v>
      </c>
      <c r="BM41" s="6">
        <f>IFERROR(('Consumption - Summary'!BM41/'Customer Counts'!BM41)/1000,0)</f>
        <v>4.1320608074961136</v>
      </c>
      <c r="BN41" s="6">
        <f>IFERROR(('Consumption - Summary'!BN41/'Customer Counts'!BN41)/1000,0)</f>
        <v>4.0596912853491309</v>
      </c>
      <c r="BO41" s="6">
        <f>IFERROR(('Consumption - Summary'!BO41/'Customer Counts'!BO41)/1000,0)</f>
        <v>3.8192225594495337</v>
      </c>
      <c r="BP41" s="6">
        <f>IFERROR(('Consumption - Summary'!BP41/'Customer Counts'!BP41)/1000,0)</f>
        <v>3.8467395888830547</v>
      </c>
      <c r="BQ41" s="6">
        <f>IFERROR(('Consumption - Summary'!BQ41/'Customer Counts'!BQ41)/1000,0)</f>
        <v>3.7222060778131842</v>
      </c>
      <c r="BR41" s="6">
        <f>IFERROR(('Consumption - Summary'!BR41/'Customer Counts'!BR41)/1000,0)</f>
        <v>3.9627729034978585</v>
      </c>
      <c r="BS41" s="6">
        <f>IFERROR(('Consumption - Summary'!BS41/'Customer Counts'!BS41)/1000,0)</f>
        <v>4.3765256046291565</v>
      </c>
      <c r="BT41" s="6">
        <f>IFERROR(('Consumption - Summary'!BT41/'Customer Counts'!BT41)/1000,0)</f>
        <v>3.7025349310234339</v>
      </c>
      <c r="BU41" s="6">
        <f>IFERROR(('Consumption - Summary'!BU41/'Customer Counts'!BU41)/1000,0)</f>
        <v>3.7999686113043949</v>
      </c>
      <c r="BV41" s="6">
        <f>IFERROR(('Consumption - Summary'!BV41/'Customer Counts'!BV41)/1000,0)</f>
        <v>3.6484024373667618</v>
      </c>
      <c r="BW41" s="6">
        <f>IFERROR(('Consumption - Summary'!BW41/'Customer Counts'!BW41)/1000,0)</f>
        <v>4.1445985527462623</v>
      </c>
      <c r="BX41" s="6">
        <f>IFERROR(('Consumption - Summary'!BX41/'Customer Counts'!BX41)/1000,0)</f>
        <v>4.0157858198609393</v>
      </c>
      <c r="BY41" s="6">
        <f>IFERROR(('Consumption - Summary'!BY41/'Customer Counts'!BY41)/1000,0)</f>
        <v>3.9469584592563027</v>
      </c>
      <c r="BZ41" s="6">
        <f>IFERROR(('Consumption - Summary'!BZ41/'Customer Counts'!BZ41)/1000,0)</f>
        <v>3.9151082866512952</v>
      </c>
      <c r="CA41" s="6">
        <f>IFERROR(('Consumption - Summary'!CA41/'Customer Counts'!CA41)/1000,0)</f>
        <v>3.7513146271115709</v>
      </c>
      <c r="CB41" s="6">
        <f>IFERROR(('Consumption - Summary'!CB41/'Customer Counts'!CB41)/1000,0)</f>
        <v>3.779436080115719</v>
      </c>
      <c r="CC41" s="6">
        <f>IFERROR(('Consumption - Summary'!CC41/'Customer Counts'!CC41)/1000,0)</f>
        <v>3.5856029074435356</v>
      </c>
      <c r="CD41" s="6">
        <f>IFERROR(('Consumption - Summary'!CD41/'Customer Counts'!CD41)/1000,0)</f>
        <v>3.7434118411725956</v>
      </c>
      <c r="CE41" s="6">
        <f>IFERROR(('Consumption - Summary'!CE41/'Customer Counts'!CE41)/1000,0)</f>
        <v>3.7696936240722128</v>
      </c>
      <c r="CF41" s="6">
        <f>IFERROR(('Consumption - Summary'!CF41/'Customer Counts'!CF41)/1000,0)</f>
        <v>3.6939180880576572</v>
      </c>
      <c r="CG41" s="6">
        <f>IFERROR(('Consumption - Summary'!CG41/'Customer Counts'!CG41)/1000,0)</f>
        <v>4.5664979761552322</v>
      </c>
      <c r="CH41" s="6">
        <f>IFERROR(('Consumption - Summary'!CH41/'Customer Counts'!CH41)/1000,0)</f>
        <v>3.6670189483104747</v>
      </c>
      <c r="CI41" s="6">
        <f>IFERROR(('Consumption - Summary'!CI41/'Customer Counts'!CI41)/1000,0)</f>
        <v>4.1106792114304458</v>
      </c>
      <c r="CJ41" s="6">
        <f>IFERROR(('Consumption - Summary'!CJ41/'Customer Counts'!CJ41)/1000,0)</f>
        <v>4.0368805958288716</v>
      </c>
    </row>
    <row r="45" spans="1:88" x14ac:dyDescent="0.25">
      <c r="A45" s="4" t="s">
        <v>0</v>
      </c>
      <c r="D45" s="6">
        <f>IFERROR(('Consumption - Summary'!D45/'Customer Counts'!D45)/1000,0)</f>
        <v>5.8331753941922786</v>
      </c>
      <c r="E45" s="6">
        <f>IFERROR(('Consumption - Summary'!E45/'Customer Counts'!E45)/1000,0)</f>
        <v>10.953397198998958</v>
      </c>
      <c r="F45" s="6">
        <f>IFERROR(('Consumption - Summary'!F45/'Customer Counts'!F45)/1000,0)</f>
        <v>9.7421039348000562</v>
      </c>
      <c r="G45" s="6">
        <f>IFERROR(('Consumption - Summary'!G45/'Customer Counts'!G45)/1000,0)</f>
        <v>9.2827135885293579</v>
      </c>
      <c r="H45" s="6">
        <f>IFERROR(('Consumption - Summary'!H45/'Customer Counts'!H45)/1000,0)</f>
        <v>11.132521446119531</v>
      </c>
      <c r="I45" s="6">
        <f>IFERROR(('Consumption - Summary'!I45/'Customer Counts'!I45)/1000,0)</f>
        <v>12.005548671799225</v>
      </c>
      <c r="J45" s="6">
        <f>IFERROR(('Consumption - Summary'!J45/'Customer Counts'!J45)/1000,0)</f>
        <v>12.167805463241166</v>
      </c>
      <c r="K45" s="6">
        <f>IFERROR(('Consumption - Summary'!K45/'Customer Counts'!K45)/1000,0)</f>
        <v>14.391225830294758</v>
      </c>
      <c r="L45" s="6">
        <f>IFERROR(('Consumption - Summary'!L45/'Customer Counts'!L45)/1000,0)</f>
        <v>10.514174615919995</v>
      </c>
      <c r="M45" s="6">
        <f>IFERROR(('Consumption - Summary'!M45/'Customer Counts'!M45)/1000,0)</f>
        <v>12.008364193746663</v>
      </c>
      <c r="N45" s="6">
        <f>IFERROR(('Consumption - Summary'!N45/'Customer Counts'!N45)/1000,0)</f>
        <v>11.006895284886546</v>
      </c>
      <c r="O45" s="6">
        <f>IFERROR(('Consumption - Summary'!O45/'Customer Counts'!O45)/1000,0)</f>
        <v>9.7580132368690382</v>
      </c>
      <c r="P45" s="6">
        <f>IFERROR(('Consumption - Summary'!P45/'Customer Counts'!P45)/1000,0)</f>
        <v>6.8475219756150452</v>
      </c>
      <c r="Q45" s="6">
        <f>IFERROR(('Consumption - Summary'!Q45/'Customer Counts'!Q45)/1000,0)</f>
        <v>8.0620119682843807</v>
      </c>
      <c r="R45" s="6">
        <f>IFERROR(('Consumption - Summary'!R45/'Customer Counts'!R45)/1000,0)</f>
        <v>10.549686522641755</v>
      </c>
      <c r="S45" s="6">
        <f>IFERROR(('Consumption - Summary'!S45/'Customer Counts'!S45)/1000,0)</f>
        <v>12.690162649838308</v>
      </c>
      <c r="T45" s="6">
        <f>IFERROR(('Consumption - Summary'!T45/'Customer Counts'!T45)/1000,0)</f>
        <v>13.625979454639284</v>
      </c>
      <c r="U45" s="6">
        <f>IFERROR(('Consumption - Summary'!U45/'Customer Counts'!U45)/1000,0)</f>
        <v>12.783734064593061</v>
      </c>
      <c r="V45" s="6">
        <f>IFERROR(('Consumption - Summary'!V45/'Customer Counts'!V45)/1000,0)</f>
        <v>9.2429352201515407</v>
      </c>
      <c r="W45" s="6">
        <f>IFERROR(('Consumption - Summary'!W45/'Customer Counts'!W45)/1000,0)</f>
        <v>10.645831255889041</v>
      </c>
      <c r="X45" s="6">
        <f>IFERROR(('Consumption - Summary'!X45/'Customer Counts'!X45)/1000,0)</f>
        <v>11.705062167420419</v>
      </c>
      <c r="Y45" s="6">
        <f>IFERROR(('Consumption - Summary'!Y45/'Customer Counts'!Y45)/1000,0)</f>
        <v>13.301275818044088</v>
      </c>
      <c r="Z45" s="6">
        <f>IFERROR(('Consumption - Summary'!Z45/'Customer Counts'!Z45)/1000,0)</f>
        <v>12.963459115902674</v>
      </c>
      <c r="AA45" s="6">
        <f>IFERROR(('Consumption - Summary'!AA45/'Customer Counts'!AA45)/1000,0)</f>
        <v>14.156704896374409</v>
      </c>
      <c r="AB45" s="6">
        <f>IFERROR(('Consumption - Summary'!AB45/'Customer Counts'!AB45)/1000,0)</f>
        <v>15.227074970757824</v>
      </c>
      <c r="AC45" s="6">
        <f>IFERROR(('Consumption - Summary'!AC45/'Customer Counts'!AC45)/1000,0)</f>
        <v>13.746830027221703</v>
      </c>
      <c r="AD45" s="6">
        <f>IFERROR(('Consumption - Summary'!AD45/'Customer Counts'!AD45)/1000,0)</f>
        <v>12.212591806887136</v>
      </c>
      <c r="AE45" s="6">
        <f>IFERROR(('Consumption - Summary'!AE45/'Customer Counts'!AE45)/1000,0)</f>
        <v>7.3607259564193699</v>
      </c>
      <c r="AF45" s="6">
        <f>IFERROR(('Consumption - Summary'!AF45/'Customer Counts'!AF45)/1000,0)</f>
        <v>8.2225364870392372</v>
      </c>
      <c r="AG45" s="6">
        <f>IFERROR(('Consumption - Summary'!AG45/'Customer Counts'!AG45)/1000,0)</f>
        <v>6.6867406836002905</v>
      </c>
      <c r="AH45" s="6">
        <f>IFERROR(('Consumption - Summary'!AH45/'Customer Counts'!AH45)/1000,0)</f>
        <v>7.0090800901444643</v>
      </c>
      <c r="AI45" s="6">
        <f>IFERROR(('Consumption - Summary'!AI45/'Customer Counts'!AI45)/1000,0)</f>
        <v>8.6624978579954028</v>
      </c>
      <c r="AJ45" s="6">
        <f>IFERROR(('Consumption - Summary'!AJ45/'Customer Counts'!AJ45)/1000,0)</f>
        <v>10.375064396517541</v>
      </c>
      <c r="AK45" s="6">
        <f>IFERROR(('Consumption - Summary'!AK45/'Customer Counts'!AK45)/1000,0)</f>
        <v>8.2522849708658814</v>
      </c>
      <c r="AL45" s="6">
        <f>IFERROR(('Consumption - Summary'!AL45/'Customer Counts'!AL45)/1000,0)</f>
        <v>7.9399081637601627</v>
      </c>
      <c r="AM45" s="6">
        <f>IFERROR(('Consumption - Summary'!AM45/'Customer Counts'!AM45)/1000,0)</f>
        <v>6.0462026048377862</v>
      </c>
      <c r="AN45" s="6">
        <f>IFERROR(('Consumption - Summary'!AN45/'Customer Counts'!AN45)/1000,0)</f>
        <v>5.365434597546523</v>
      </c>
      <c r="AO45" s="6">
        <f>IFERROR(('Consumption - Summary'!AO45/'Customer Counts'!AO45)/1000,0)</f>
        <v>4.7272084335380899</v>
      </c>
      <c r="AP45" s="6">
        <f>IFERROR(('Consumption - Summary'!AP45/'Customer Counts'!AP45)/1000,0)</f>
        <v>3.7775922754614255</v>
      </c>
      <c r="AQ45" s="6">
        <f>IFERROR(('Consumption - Summary'!AQ45/'Customer Counts'!AQ45)/1000,0)</f>
        <v>3.0279398641643063</v>
      </c>
      <c r="AR45" s="6">
        <f>IFERROR(('Consumption - Summary'!AR45/'Customer Counts'!AR45)/1000,0)</f>
        <v>3.0688080590247222</v>
      </c>
      <c r="AS45" s="6">
        <f>IFERROR(('Consumption - Summary'!AS45/'Customer Counts'!AS45)/1000,0)</f>
        <v>2.7152417415692631</v>
      </c>
      <c r="AT45" s="6">
        <f>IFERROR(('Consumption - Summary'!AT45/'Customer Counts'!AT45)/1000,0)</f>
        <v>3.4252580671023334</v>
      </c>
      <c r="AU45" s="6">
        <f>IFERROR(('Consumption - Summary'!AU45/'Customer Counts'!AU45)/1000,0)</f>
        <v>2.8942308999982944</v>
      </c>
      <c r="AV45" s="6">
        <f>IFERROR(('Consumption - Summary'!AV45/'Customer Counts'!AV45)/1000,0)</f>
        <v>3.0730225807835128</v>
      </c>
      <c r="AW45" s="6">
        <f>IFERROR(('Consumption - Summary'!AW45/'Customer Counts'!AW45)/1000,0)</f>
        <v>4.1732946176958272</v>
      </c>
      <c r="AX45" s="6">
        <f>IFERROR(('Consumption - Summary'!AX45/'Customer Counts'!AX45)/1000,0)</f>
        <v>4.3819187515825133</v>
      </c>
      <c r="AY45" s="6">
        <f>IFERROR(('Consumption - Summary'!AY45/'Customer Counts'!AY45)/1000,0)</f>
        <v>6.8366040926903207</v>
      </c>
      <c r="AZ45" s="6">
        <f>IFERROR(('Consumption - Summary'!AZ45/'Customer Counts'!AZ45)/1000,0)</f>
        <v>8.7146539242224161</v>
      </c>
      <c r="BA45" s="6">
        <f>IFERROR(('Consumption - Summary'!BA45/'Customer Counts'!BA45)/1000,0)</f>
        <v>10.371659890022942</v>
      </c>
      <c r="BB45" s="6">
        <f>IFERROR(('Consumption - Summary'!BB45/'Customer Counts'!BB45)/1000,0)</f>
        <v>7.8108539530904135</v>
      </c>
      <c r="BC45" s="6">
        <f>IFERROR(('Consumption - Summary'!BC45/'Customer Counts'!BC45)/1000,0)</f>
        <v>4.73078232343076</v>
      </c>
      <c r="BD45" s="6">
        <f>IFERROR(('Consumption - Summary'!BD45/'Customer Counts'!BD45)/1000,0)</f>
        <v>5.0320528572659802</v>
      </c>
      <c r="BE45" s="6">
        <f>IFERROR(('Consumption - Summary'!BE45/'Customer Counts'!BE45)/1000,0)</f>
        <v>4.2592187427137604</v>
      </c>
      <c r="BF45" s="6">
        <f>IFERROR(('Consumption - Summary'!BF45/'Customer Counts'!BF45)/1000,0)</f>
        <v>4.2934276747070905</v>
      </c>
      <c r="BG45" s="6">
        <f>IFERROR(('Consumption - Summary'!BG45/'Customer Counts'!BG45)/1000,0)</f>
        <v>5.2211596079708347</v>
      </c>
      <c r="BH45" s="6">
        <f>IFERROR(('Consumption - Summary'!BH45/'Customer Counts'!BH45)/1000,0)</f>
        <v>5.5345320585169953</v>
      </c>
      <c r="BI45" s="6">
        <f>IFERROR(('Consumption - Summary'!BI45/'Customer Counts'!BI45)/1000,0)</f>
        <v>5.8868259013049569</v>
      </c>
      <c r="BJ45" s="6">
        <f>IFERROR(('Consumption - Summary'!BJ45/'Customer Counts'!BJ45)/1000,0)</f>
        <v>9.2759003491474683</v>
      </c>
      <c r="BK45" s="6">
        <f>IFERROR(('Consumption - Summary'!BK45/'Customer Counts'!BK45)/1000,0)</f>
        <v>5.728993782031603</v>
      </c>
      <c r="BL45" s="6">
        <f>IFERROR(('Consumption - Summary'!BL45/'Customer Counts'!BL45)/1000,0)</f>
        <v>6.1597275314817965</v>
      </c>
      <c r="BM45" s="6">
        <f>IFERROR(('Consumption - Summary'!BM45/'Customer Counts'!BM45)/1000,0)</f>
        <v>7.0744719867858414</v>
      </c>
      <c r="BN45" s="6">
        <f>IFERROR(('Consumption - Summary'!BN45/'Customer Counts'!BN45)/1000,0)</f>
        <v>5.2395357219279868</v>
      </c>
      <c r="BO45" s="6">
        <f>IFERROR(('Consumption - Summary'!BO45/'Customer Counts'!BO45)/1000,0)</f>
        <v>4.6595220575091227</v>
      </c>
      <c r="BP45" s="6">
        <f>IFERROR(('Consumption - Summary'!BP45/'Customer Counts'!BP45)/1000,0)</f>
        <v>5.8587968681167766</v>
      </c>
      <c r="BQ45" s="6">
        <f>IFERROR(('Consumption - Summary'!BQ45/'Customer Counts'!BQ45)/1000,0)</f>
        <v>5.5472239552558174</v>
      </c>
      <c r="BR45" s="6">
        <f>IFERROR(('Consumption - Summary'!BR45/'Customer Counts'!BR45)/1000,0)</f>
        <v>8.5237593228146942</v>
      </c>
      <c r="BS45" s="6">
        <f>IFERROR(('Consumption - Summary'!BS45/'Customer Counts'!BS45)/1000,0)</f>
        <v>8.6204237188764878</v>
      </c>
      <c r="BT45" s="6">
        <f>IFERROR(('Consumption - Summary'!BT45/'Customer Counts'!BT45)/1000,0)</f>
        <v>8.0330544121878464</v>
      </c>
      <c r="BU45" s="6">
        <f>IFERROR(('Consumption - Summary'!BU45/'Customer Counts'!BU45)/1000,0)</f>
        <v>7.7067822926990424</v>
      </c>
      <c r="BV45" s="6">
        <f>IFERROR(('Consumption - Summary'!BV45/'Customer Counts'!BV45)/1000,0)</f>
        <v>7.2475787545787558</v>
      </c>
      <c r="BW45" s="6">
        <f>IFERROR(('Consumption - Summary'!BW45/'Customer Counts'!BW45)/1000,0)</f>
        <v>7.2998234668557256</v>
      </c>
      <c r="BX45" s="6">
        <f>IFERROR(('Consumption - Summary'!BX45/'Customer Counts'!BX45)/1000,0)</f>
        <v>7.1959368548149421</v>
      </c>
      <c r="BY45" s="6">
        <f>IFERROR(('Consumption - Summary'!BY45/'Customer Counts'!BY45)/1000,0)</f>
        <v>7.507912712254222</v>
      </c>
      <c r="BZ45" s="6">
        <f>IFERROR(('Consumption - Summary'!BZ45/'Customer Counts'!BZ45)/1000,0)</f>
        <v>7.5167297670357476</v>
      </c>
      <c r="CA45" s="6">
        <f>IFERROR(('Consumption - Summary'!CA45/'Customer Counts'!CA45)/1000,0)</f>
        <v>8.0241283269337149</v>
      </c>
      <c r="CB45" s="6">
        <f>IFERROR(('Consumption - Summary'!CB45/'Customer Counts'!CB45)/1000,0)</f>
        <v>7.6239845597565994</v>
      </c>
      <c r="CC45" s="6">
        <f>IFERROR(('Consumption - Summary'!CC45/'Customer Counts'!CC45)/1000,0)</f>
        <v>7.6721619116277244</v>
      </c>
      <c r="CD45" s="6">
        <f>IFERROR(('Consumption - Summary'!CD45/'Customer Counts'!CD45)/1000,0)</f>
        <v>7.1029172676529937</v>
      </c>
      <c r="CE45" s="6">
        <f>IFERROR(('Consumption - Summary'!CE45/'Customer Counts'!CE45)/1000,0)</f>
        <v>7.4325657648455561</v>
      </c>
      <c r="CF45" s="6">
        <f>IFERROR(('Consumption - Summary'!CF45/'Customer Counts'!CF45)/1000,0)</f>
        <v>8.3184310989687322</v>
      </c>
      <c r="CG45" s="6">
        <f>IFERROR(('Consumption - Summary'!CG45/'Customer Counts'!CG45)/1000,0)</f>
        <v>10.867645502645509</v>
      </c>
      <c r="CH45" s="6">
        <f>IFERROR(('Consumption - Summary'!CH45/'Customer Counts'!CH45)/1000,0)</f>
        <v>7.5995221027479083</v>
      </c>
      <c r="CI45" s="6">
        <f>IFERROR(('Consumption - Summary'!CI45/'Customer Counts'!CI45)/1000,0)</f>
        <v>6.9923226594194299</v>
      </c>
      <c r="CJ45" s="6">
        <f>IFERROR(('Consumption - Summary'!CJ45/'Customer Counts'!CJ45)/1000,0)</f>
        <v>6.9808502369792693</v>
      </c>
    </row>
    <row r="46" spans="1:88" x14ac:dyDescent="0.25">
      <c r="A46" s="4" t="s">
        <v>7</v>
      </c>
      <c r="D46" s="6">
        <f>IFERROR(('Consumption - Summary'!D46/'Customer Counts'!D46)/1000,0)</f>
        <v>17.779373588829483</v>
      </c>
      <c r="E46" s="6">
        <f>IFERROR(('Consumption - Summary'!E46/'Customer Counts'!E46)/1000,0)</f>
        <v>22.404372048249503</v>
      </c>
      <c r="F46" s="6">
        <f>IFERROR(('Consumption - Summary'!F46/'Customer Counts'!F46)/1000,0)</f>
        <v>26.410890586912089</v>
      </c>
      <c r="G46" s="6">
        <f>IFERROR(('Consumption - Summary'!G46/'Customer Counts'!G46)/1000,0)</f>
        <v>20.922760496671788</v>
      </c>
      <c r="H46" s="6">
        <f>IFERROR(('Consumption - Summary'!H46/'Customer Counts'!H46)/1000,0)</f>
        <v>18.039581856315731</v>
      </c>
      <c r="I46" s="6">
        <f>IFERROR(('Consumption - Summary'!I46/'Customer Counts'!I46)/1000,0)</f>
        <v>17.82514584181251</v>
      </c>
      <c r="J46" s="6">
        <f>IFERROR(('Consumption - Summary'!J46/'Customer Counts'!J46)/1000,0)</f>
        <v>21.660953561472375</v>
      </c>
      <c r="K46" s="6">
        <f>IFERROR(('Consumption - Summary'!K46/'Customer Counts'!K46)/1000,0)</f>
        <v>22.5576714206261</v>
      </c>
      <c r="L46" s="6">
        <f>IFERROR(('Consumption - Summary'!L46/'Customer Counts'!L46)/1000,0)</f>
        <v>22.34023763143081</v>
      </c>
      <c r="M46" s="6">
        <f>IFERROR(('Consumption - Summary'!M46/'Customer Counts'!M46)/1000,0)</f>
        <v>23.428304323522717</v>
      </c>
      <c r="N46" s="6">
        <f>IFERROR(('Consumption - Summary'!N46/'Customer Counts'!N46)/1000,0)</f>
        <v>22.243974563422839</v>
      </c>
      <c r="O46" s="6">
        <f>IFERROR(('Consumption - Summary'!O46/'Customer Counts'!O46)/1000,0)</f>
        <v>25.746486587797513</v>
      </c>
      <c r="P46" s="6">
        <f>IFERROR(('Consumption - Summary'!P46/'Customer Counts'!P46)/1000,0)</f>
        <v>21.269308298031863</v>
      </c>
      <c r="Q46" s="6">
        <f>IFERROR(('Consumption - Summary'!Q46/'Customer Counts'!Q46)/1000,0)</f>
        <v>22.700445257838194</v>
      </c>
      <c r="R46" s="6">
        <f>IFERROR(('Consumption - Summary'!R46/'Customer Counts'!R46)/1000,0)</f>
        <v>26.700258276449084</v>
      </c>
      <c r="S46" s="6">
        <f>IFERROR(('Consumption - Summary'!S46/'Customer Counts'!S46)/1000,0)</f>
        <v>21.437649444835408</v>
      </c>
      <c r="T46" s="6">
        <f>IFERROR(('Consumption - Summary'!T46/'Customer Counts'!T46)/1000,0)</f>
        <v>20.302551074452772</v>
      </c>
      <c r="U46" s="6">
        <f>IFERROR(('Consumption - Summary'!U46/'Customer Counts'!U46)/1000,0)</f>
        <v>19.155717218511334</v>
      </c>
      <c r="V46" s="6">
        <f>IFERROR(('Consumption - Summary'!V46/'Customer Counts'!V46)/1000,0)</f>
        <v>20.29610789952569</v>
      </c>
      <c r="W46" s="6">
        <f>IFERROR(('Consumption - Summary'!W46/'Customer Counts'!W46)/1000,0)</f>
        <v>21.92837328465869</v>
      </c>
      <c r="X46" s="6">
        <f>IFERROR(('Consumption - Summary'!X46/'Customer Counts'!X46)/1000,0)</f>
        <v>20.936006933321679</v>
      </c>
      <c r="Y46" s="6">
        <f>IFERROR(('Consumption - Summary'!Y46/'Customer Counts'!Y46)/1000,0)</f>
        <v>22.613783598472143</v>
      </c>
      <c r="Z46" s="6">
        <f>IFERROR(('Consumption - Summary'!Z46/'Customer Counts'!Z46)/1000,0)</f>
        <v>22.403464294051982</v>
      </c>
      <c r="AA46" s="6">
        <f>IFERROR(('Consumption - Summary'!AA46/'Customer Counts'!AA46)/1000,0)</f>
        <v>25.82676593663049</v>
      </c>
      <c r="AB46" s="6">
        <f>IFERROR(('Consumption - Summary'!AB46/'Customer Counts'!AB46)/1000,0)</f>
        <v>20.320730968612057</v>
      </c>
      <c r="AC46" s="6">
        <f>IFERROR(('Consumption - Summary'!AC46/'Customer Counts'!AC46)/1000,0)</f>
        <v>26.25475798113915</v>
      </c>
      <c r="AD46" s="6">
        <f>IFERROR(('Consumption - Summary'!AD46/'Customer Counts'!AD46)/1000,0)</f>
        <v>34.432462373158387</v>
      </c>
      <c r="AE46" s="6">
        <f>IFERROR(('Consumption - Summary'!AE46/'Customer Counts'!AE46)/1000,0)</f>
        <v>30.514141025760082</v>
      </c>
      <c r="AF46" s="6">
        <f>IFERROR(('Consumption - Summary'!AF46/'Customer Counts'!AF46)/1000,0)</f>
        <v>25.686715446114452</v>
      </c>
      <c r="AG46" s="6">
        <f>IFERROR(('Consumption - Summary'!AG46/'Customer Counts'!AG46)/1000,0)</f>
        <v>25.538184891797368</v>
      </c>
      <c r="AH46" s="6">
        <f>IFERROR(('Consumption - Summary'!AH46/'Customer Counts'!AH46)/1000,0)</f>
        <v>25.323254923704063</v>
      </c>
      <c r="AI46" s="6">
        <f>IFERROR(('Consumption - Summary'!AI46/'Customer Counts'!AI46)/1000,0)</f>
        <v>22.011944024989237</v>
      </c>
      <c r="AJ46" s="6">
        <f>IFERROR(('Consumption - Summary'!AJ46/'Customer Counts'!AJ46)/1000,0)</f>
        <v>26.034828856412123</v>
      </c>
      <c r="AK46" s="6">
        <f>IFERROR(('Consumption - Summary'!AK46/'Customer Counts'!AK46)/1000,0)</f>
        <v>29.082341794772134</v>
      </c>
      <c r="AL46" s="6">
        <f>IFERROR(('Consumption - Summary'!AL46/'Customer Counts'!AL46)/1000,0)</f>
        <v>22.629305190089504</v>
      </c>
      <c r="AM46" s="6">
        <f>IFERROR(('Consumption - Summary'!AM46/'Customer Counts'!AM46)/1000,0)</f>
        <v>26.148842237014289</v>
      </c>
      <c r="AN46" s="6">
        <f>IFERROR(('Consumption - Summary'!AN46/'Customer Counts'!AN46)/1000,0)</f>
        <v>23.561827956989248</v>
      </c>
      <c r="AO46" s="6">
        <f>IFERROR(('Consumption - Summary'!AO46/'Customer Counts'!AO46)/1000,0)</f>
        <v>27.3656462585034</v>
      </c>
      <c r="AP46" s="6">
        <f>IFERROR(('Consumption - Summary'!AP46/'Customer Counts'!AP46)/1000,0)</f>
        <v>27.281701017876127</v>
      </c>
      <c r="AQ46" s="6">
        <f>IFERROR(('Consumption - Summary'!AQ46/'Customer Counts'!AQ46)/1000,0)</f>
        <v>25.31291727388502</v>
      </c>
      <c r="AR46" s="6">
        <f>IFERROR(('Consumption - Summary'!AR46/'Customer Counts'!AR46)/1000,0)</f>
        <v>25.509154995331457</v>
      </c>
      <c r="AS46" s="6">
        <f>IFERROR(('Consumption - Summary'!AS46/'Customer Counts'!AS46)/1000,0)</f>
        <v>23.23116961403662</v>
      </c>
      <c r="AT46" s="6">
        <f>IFERROR(('Consumption - Summary'!AT46/'Customer Counts'!AT46)/1000,0)</f>
        <v>23.773589455403116</v>
      </c>
      <c r="AU46" s="6">
        <f>IFERROR(('Consumption - Summary'!AU46/'Customer Counts'!AU46)/1000,0)</f>
        <v>22.317589675422187</v>
      </c>
      <c r="AV46" s="6">
        <f>IFERROR(('Consumption - Summary'!AV46/'Customer Counts'!AV46)/1000,0)</f>
        <v>26.242243835347292</v>
      </c>
      <c r="AW46" s="6">
        <f>IFERROR(('Consumption - Summary'!AW46/'Customer Counts'!AW46)/1000,0)</f>
        <v>25.491127591620206</v>
      </c>
      <c r="AX46" s="6">
        <f>IFERROR(('Consumption - Summary'!AX46/'Customer Counts'!AX46)/1000,0)</f>
        <v>24.458984551523333</v>
      </c>
      <c r="AY46" s="6">
        <f>IFERROR(('Consumption - Summary'!AY46/'Customer Counts'!AY46)/1000,0)</f>
        <v>26.140355025532447</v>
      </c>
      <c r="AZ46" s="6">
        <f>IFERROR(('Consumption - Summary'!AZ46/'Customer Counts'!AZ46)/1000,0)</f>
        <v>21.868227988227982</v>
      </c>
      <c r="BA46" s="6">
        <f>IFERROR(('Consumption - Summary'!BA46/'Customer Counts'!BA46)/1000,0)</f>
        <v>21.176440800578739</v>
      </c>
      <c r="BB46" s="6">
        <f>IFERROR(('Consumption - Summary'!BB46/'Customer Counts'!BB46)/1000,0)</f>
        <v>29.555419202163627</v>
      </c>
      <c r="BC46" s="6">
        <f>IFERROR(('Consumption - Summary'!BC46/'Customer Counts'!BC46)/1000,0)</f>
        <v>25.242310154665319</v>
      </c>
      <c r="BD46" s="6">
        <f>IFERROR(('Consumption - Summary'!BD46/'Customer Counts'!BD46)/1000,0)</f>
        <v>22.518668599198076</v>
      </c>
      <c r="BE46" s="6">
        <f>IFERROR(('Consumption - Summary'!BE46/'Customer Counts'!BE46)/1000,0)</f>
        <v>20.220020471047896</v>
      </c>
      <c r="BF46" s="6">
        <f>IFERROR(('Consumption - Summary'!BF46/'Customer Counts'!BF46)/1000,0)</f>
        <v>21.46680970625798</v>
      </c>
      <c r="BG46" s="6">
        <f>IFERROR(('Consumption - Summary'!BG46/'Customer Counts'!BG46)/1000,0)</f>
        <v>23.934389694041869</v>
      </c>
      <c r="BH46" s="6">
        <f>IFERROR(('Consumption - Summary'!BH46/'Customer Counts'!BH46)/1000,0)</f>
        <v>23.740711902113464</v>
      </c>
      <c r="BI46" s="6">
        <f>IFERROR(('Consumption - Summary'!BI46/'Customer Counts'!BI46)/1000,0)</f>
        <v>22.917187877532701</v>
      </c>
      <c r="BJ46" s="6">
        <f>IFERROR(('Consumption - Summary'!BJ46/'Customer Counts'!BJ46)/1000,0)</f>
        <v>21.025771604938271</v>
      </c>
      <c r="BK46" s="6">
        <f>IFERROR(('Consumption - Summary'!BK46/'Customer Counts'!BK46)/1000,0)</f>
        <v>20.705051421657593</v>
      </c>
      <c r="BL46" s="6">
        <f>IFERROR(('Consumption - Summary'!BL46/'Customer Counts'!BL46)/1000,0)</f>
        <v>18.453637770897831</v>
      </c>
      <c r="BM46" s="6">
        <f>IFERROR(('Consumption - Summary'!BM46/'Customer Counts'!BM46)/1000,0)</f>
        <v>22.79091063715935</v>
      </c>
      <c r="BN46" s="6">
        <f>IFERROR(('Consumption - Summary'!BN46/'Customer Counts'!BN46)/1000,0)</f>
        <v>24.296523831002851</v>
      </c>
      <c r="BO46" s="6">
        <f>IFERROR(('Consumption - Summary'!BO46/'Customer Counts'!BO46)/1000,0)</f>
        <v>23.721985594504332</v>
      </c>
      <c r="BP46" s="6">
        <f>IFERROR(('Consumption - Summary'!BP46/'Customer Counts'!BP46)/1000,0)</f>
        <v>20.609841004822261</v>
      </c>
      <c r="BQ46" s="6">
        <f>IFERROR(('Consumption - Summary'!BQ46/'Customer Counts'!BQ46)/1000,0)</f>
        <v>15.435761577910945</v>
      </c>
      <c r="BR46" s="6">
        <f>IFERROR(('Consumption - Summary'!BR46/'Customer Counts'!BR46)/1000,0)</f>
        <v>19.6083168861038</v>
      </c>
      <c r="BS46" s="6">
        <f>IFERROR(('Consumption - Summary'!BS46/'Customer Counts'!BS46)/1000,0)</f>
        <v>15.921490683229809</v>
      </c>
      <c r="BT46" s="6">
        <f>IFERROR(('Consumption - Summary'!BT46/'Customer Counts'!BT46)/1000,0)</f>
        <v>17.125937031484263</v>
      </c>
      <c r="BU46" s="6">
        <f>IFERROR(('Consumption - Summary'!BU46/'Customer Counts'!BU46)/1000,0)</f>
        <v>16.667552890221554</v>
      </c>
      <c r="BV46" s="6">
        <f>IFERROR(('Consumption - Summary'!BV46/'Customer Counts'!BV46)/1000,0)</f>
        <v>18.850288189238714</v>
      </c>
      <c r="BW46" s="6">
        <f>IFERROR(('Consumption - Summary'!BW46/'Customer Counts'!BW46)/1000,0)</f>
        <v>20.654542728635679</v>
      </c>
      <c r="BX46" s="6">
        <f>IFERROR(('Consumption - Summary'!BX46/'Customer Counts'!BX46)/1000,0)</f>
        <v>18.528933747412008</v>
      </c>
      <c r="BY46" s="6">
        <f>IFERROR(('Consumption - Summary'!BY46/'Customer Counts'!BY46)/1000,0)</f>
        <v>16.099860011327198</v>
      </c>
      <c r="BZ46" s="6">
        <f>IFERROR(('Consumption - Summary'!BZ46/'Customer Counts'!BZ46)/1000,0)</f>
        <v>17.666455006987821</v>
      </c>
      <c r="CA46" s="6">
        <f>IFERROR(('Consumption - Summary'!CA46/'Customer Counts'!CA46)/1000,0)</f>
        <v>20.664714709580153</v>
      </c>
      <c r="CB46" s="6">
        <f>IFERROR(('Consumption - Summary'!CB46/'Customer Counts'!CB46)/1000,0)</f>
        <v>19.021333230101735</v>
      </c>
      <c r="CC46" s="6">
        <f>IFERROR(('Consumption - Summary'!CC46/'Customer Counts'!CC46)/1000,0)</f>
        <v>18.093786830433046</v>
      </c>
      <c r="CD46" s="6">
        <f>IFERROR(('Consumption - Summary'!CD46/'Customer Counts'!CD46)/1000,0)</f>
        <v>17.552182408109132</v>
      </c>
      <c r="CE46" s="6">
        <f>IFERROR(('Consumption - Summary'!CE46/'Customer Counts'!CE46)/1000,0)</f>
        <v>16.901059744852851</v>
      </c>
      <c r="CF46" s="6">
        <f>IFERROR(('Consumption - Summary'!CF46/'Customer Counts'!CF46)/1000,0)</f>
        <v>16.518960113960112</v>
      </c>
      <c r="CG46" s="6">
        <f>IFERROR(('Consumption - Summary'!CG46/'Customer Counts'!CG46)/1000,0)</f>
        <v>20.928454415954416</v>
      </c>
      <c r="CH46" s="6">
        <f>IFERROR(('Consumption - Summary'!CH46/'Customer Counts'!CH46)/1000,0)</f>
        <v>26.64554843304844</v>
      </c>
      <c r="CI46" s="6">
        <f>IFERROR(('Consumption - Summary'!CI46/'Customer Counts'!CI46)/1000,0)</f>
        <v>20.002661520080878</v>
      </c>
      <c r="CJ46" s="6">
        <f>IFERROR(('Consumption - Summary'!CJ46/'Customer Counts'!CJ46)/1000,0)</f>
        <v>16.064094292803969</v>
      </c>
    </row>
    <row r="47" spans="1:88" x14ac:dyDescent="0.25">
      <c r="A47" s="4" t="s">
        <v>8</v>
      </c>
      <c r="D47" s="6">
        <f>IFERROR(('Consumption - Summary'!D47/'Customer Counts'!D47)/1000,0)</f>
        <v>11.912125278704917</v>
      </c>
      <c r="E47" s="6">
        <f>IFERROR(('Consumption - Summary'!E47/'Customer Counts'!E47)/1000,0)</f>
        <v>24.535007782721934</v>
      </c>
      <c r="F47" s="6">
        <f>IFERROR(('Consumption - Summary'!F47/'Customer Counts'!F47)/1000,0)</f>
        <v>20.807983130635471</v>
      </c>
      <c r="G47" s="6">
        <f>IFERROR(('Consumption - Summary'!G47/'Customer Counts'!G47)/1000,0)</f>
        <v>20.208789575866188</v>
      </c>
      <c r="H47" s="6">
        <f>IFERROR(('Consumption - Summary'!H47/'Customer Counts'!H47)/1000,0)</f>
        <v>23.844678289944373</v>
      </c>
      <c r="I47" s="6">
        <f>IFERROR(('Consumption - Summary'!I47/'Customer Counts'!I47)/1000,0)</f>
        <v>20.750405150405154</v>
      </c>
      <c r="J47" s="6">
        <f>IFERROR(('Consumption - Summary'!J47/'Customer Counts'!J47)/1000,0)</f>
        <v>18.138276748971194</v>
      </c>
      <c r="K47" s="6">
        <f>IFERROR(('Consumption - Summary'!K47/'Customer Counts'!K47)/1000,0)</f>
        <v>16.705502873563226</v>
      </c>
      <c r="L47" s="6">
        <f>IFERROR(('Consumption - Summary'!L47/'Customer Counts'!L47)/1000,0)</f>
        <v>16.487274508519725</v>
      </c>
      <c r="M47" s="6">
        <f>IFERROR(('Consumption - Summary'!M47/'Customer Counts'!M47)/1000,0)</f>
        <v>16.205706787570584</v>
      </c>
      <c r="N47" s="6">
        <f>IFERROR(('Consumption - Summary'!N47/'Customer Counts'!N47)/1000,0)</f>
        <v>16.872099729045637</v>
      </c>
      <c r="O47" s="6">
        <f>IFERROR(('Consumption - Summary'!O47/'Customer Counts'!O47)/1000,0)</f>
        <v>21.756682338086744</v>
      </c>
      <c r="P47" s="6">
        <f>IFERROR(('Consumption - Summary'!P47/'Customer Counts'!P47)/1000,0)</f>
        <v>22.778605279468117</v>
      </c>
      <c r="Q47" s="6">
        <f>IFERROR(('Consumption - Summary'!Q47/'Customer Counts'!Q47)/1000,0)</f>
        <v>26.207443916536036</v>
      </c>
      <c r="R47" s="6">
        <f>IFERROR(('Consumption - Summary'!R47/'Customer Counts'!R47)/1000,0)</f>
        <v>24.81255129419192</v>
      </c>
      <c r="S47" s="6">
        <f>IFERROR(('Consumption - Summary'!S47/'Customer Counts'!S47)/1000,0)</f>
        <v>21.659961685823752</v>
      </c>
      <c r="T47" s="6">
        <f>IFERROR(('Consumption - Summary'!T47/'Customer Counts'!T47)/1000,0)</f>
        <v>22.11375114097363</v>
      </c>
      <c r="U47" s="6">
        <f>IFERROR(('Consumption - Summary'!U47/'Customer Counts'!U47)/1000,0)</f>
        <v>19.331629053544496</v>
      </c>
      <c r="V47" s="6">
        <f>IFERROR(('Consumption - Summary'!V47/'Customer Counts'!V47)/1000,0)</f>
        <v>19.008136177547946</v>
      </c>
      <c r="W47" s="6">
        <f>IFERROR(('Consumption - Summary'!W47/'Customer Counts'!W47)/1000,0)</f>
        <v>20.966680672268915</v>
      </c>
      <c r="X47" s="6">
        <f>IFERROR(('Consumption - Summary'!X47/'Customer Counts'!X47)/1000,0)</f>
        <v>17.600859788359788</v>
      </c>
      <c r="Y47" s="6">
        <f>IFERROR(('Consumption - Summary'!Y47/'Customer Counts'!Y47)/1000,0)</f>
        <v>18.417777777777765</v>
      </c>
      <c r="Z47" s="6">
        <f>IFERROR(('Consumption - Summary'!Z47/'Customer Counts'!Z47)/1000,0)</f>
        <v>17.022502986857827</v>
      </c>
      <c r="AA47" s="6">
        <f>IFERROR(('Consumption - Summary'!AA47/'Customer Counts'!AA47)/1000,0)</f>
        <v>16.706637341153474</v>
      </c>
      <c r="AB47" s="6">
        <f>IFERROR(('Consumption - Summary'!AB47/'Customer Counts'!AB47)/1000,0)</f>
        <v>16.463267079396108</v>
      </c>
      <c r="AC47" s="6">
        <f>IFERROR(('Consumption - Summary'!AC47/'Customer Counts'!AC47)/1000,0)</f>
        <v>15.282100187745353</v>
      </c>
      <c r="AD47" s="6">
        <f>IFERROR(('Consumption - Summary'!AD47/'Customer Counts'!AD47)/1000,0)</f>
        <v>15.365537104719532</v>
      </c>
      <c r="AE47" s="6">
        <f>IFERROR(('Consumption - Summary'!AE47/'Customer Counts'!AE47)/1000,0)</f>
        <v>16.243103448275868</v>
      </c>
      <c r="AF47" s="6">
        <f>IFERROR(('Consumption - Summary'!AF47/'Customer Counts'!AF47)/1000,0)</f>
        <v>16.780671296296291</v>
      </c>
      <c r="AG47" s="6">
        <f>IFERROR(('Consumption - Summary'!AG47/'Customer Counts'!AG47)/1000,0)</f>
        <v>15.717173531289911</v>
      </c>
      <c r="AH47" s="6">
        <f>IFERROR(('Consumption - Summary'!AH47/'Customer Counts'!AH47)/1000,0)</f>
        <v>16.120905172413792</v>
      </c>
      <c r="AI47" s="6">
        <f>IFERROR(('Consumption - Summary'!AI47/'Customer Counts'!AI47)/1000,0)</f>
        <v>17.048749999999998</v>
      </c>
      <c r="AJ47" s="6">
        <f>IFERROR(('Consumption - Summary'!AJ47/'Customer Counts'!AJ47)/1000,0)</f>
        <v>17.463345588235306</v>
      </c>
      <c r="AK47" s="6">
        <f>IFERROR(('Consumption - Summary'!AK47/'Customer Counts'!AK47)/1000,0)</f>
        <v>18.945139260249551</v>
      </c>
      <c r="AL47" s="6">
        <f>IFERROR(('Consumption - Summary'!AL47/'Customer Counts'!AL47)/1000,0)</f>
        <v>15.468829966329961</v>
      </c>
      <c r="AM47" s="6">
        <f>IFERROR(('Consumption - Summary'!AM47/'Customer Counts'!AM47)/1000,0)</f>
        <v>16.729540023894867</v>
      </c>
      <c r="AN47" s="6">
        <f>IFERROR(('Consumption - Summary'!AN47/'Customer Counts'!AN47)/1000,0)</f>
        <v>22.087369299221379</v>
      </c>
      <c r="AO47" s="6">
        <f>IFERROR(('Consumption - Summary'!AO47/'Customer Counts'!AO47)/1000,0)</f>
        <v>21.434128426171533</v>
      </c>
      <c r="AP47" s="6">
        <f>IFERROR(('Consumption - Summary'!AP47/'Customer Counts'!AP47)/1000,0)</f>
        <v>21.991418941273778</v>
      </c>
      <c r="AQ47" s="6">
        <f>IFERROR(('Consumption - Summary'!AQ47/'Customer Counts'!AQ47)/1000,0)</f>
        <v>40.951825716845882</v>
      </c>
      <c r="AR47" s="6">
        <f>IFERROR(('Consumption - Summary'!AR47/'Customer Counts'!AR47)/1000,0)</f>
        <v>68.405755718954268</v>
      </c>
      <c r="AS47" s="6">
        <f>IFERROR(('Consumption - Summary'!AS47/'Customer Counts'!AS47)/1000,0)</f>
        <v>25.167253664174698</v>
      </c>
      <c r="AT47" s="6">
        <f>IFERROR(('Consumption - Summary'!AT47/'Customer Counts'!AT47)/1000,0)</f>
        <v>25.614250537505963</v>
      </c>
      <c r="AU47" s="6">
        <f>IFERROR(('Consumption - Summary'!AU47/'Customer Counts'!AU47)/1000,0)</f>
        <v>22.487698412698414</v>
      </c>
      <c r="AV47" s="6">
        <f>IFERROR(('Consumption - Summary'!AV47/'Customer Counts'!AV47)/1000,0)</f>
        <v>11.816858237547891</v>
      </c>
      <c r="AW47" s="6">
        <f>IFERROR(('Consumption - Summary'!AW47/'Customer Counts'!AW47)/1000,0)</f>
        <v>14.556157635467986</v>
      </c>
      <c r="AX47" s="6">
        <f>IFERROR(('Consumption - Summary'!AX47/'Customer Counts'!AX47)/1000,0)</f>
        <v>13.856912442396315</v>
      </c>
      <c r="AY47" s="6">
        <f>IFERROR(('Consumption - Summary'!AY47/'Customer Counts'!AY47)/1000,0)</f>
        <v>11.817626728110589</v>
      </c>
      <c r="AZ47" s="6">
        <f>IFERROR(('Consumption - Summary'!AZ47/'Customer Counts'!AZ47)/1000,0)</f>
        <v>12.018474281558273</v>
      </c>
      <c r="BA47" s="6">
        <f>IFERROR(('Consumption - Summary'!BA47/'Customer Counts'!BA47)/1000,0)</f>
        <v>14.919880636604779</v>
      </c>
      <c r="BB47" s="6">
        <f>IFERROR(('Consumption - Summary'!BB47/'Customer Counts'!BB47)/1000,0)</f>
        <v>16.131921579532822</v>
      </c>
      <c r="BC47" s="6">
        <f>IFERROR(('Consumption - Summary'!BC47/'Customer Counts'!BC47)/1000,0)</f>
        <v>14.67383512544802</v>
      </c>
      <c r="BD47" s="6">
        <f>IFERROR(('Consumption - Summary'!BD47/'Customer Counts'!BD47)/1000,0)</f>
        <v>15.789542483660123</v>
      </c>
      <c r="BE47" s="6">
        <f>IFERROR(('Consumption - Summary'!BE47/'Customer Counts'!BE47)/1000,0)</f>
        <v>14.461179591199874</v>
      </c>
      <c r="BF47" s="6">
        <f>IFERROR(('Consumption - Summary'!BF47/'Customer Counts'!BF47)/1000,0)</f>
        <v>21.549555702917772</v>
      </c>
      <c r="BG47" s="6">
        <f>IFERROR(('Consumption - Summary'!BG47/'Customer Counts'!BG47)/1000,0)</f>
        <v>21.739166666666666</v>
      </c>
      <c r="BH47" s="6">
        <f>IFERROR(('Consumption - Summary'!BH47/'Customer Counts'!BH47)/1000,0)</f>
        <v>16.72260752688172</v>
      </c>
      <c r="BI47" s="6">
        <f>IFERROR(('Consumption - Summary'!BI47/'Customer Counts'!BI47)/1000,0)</f>
        <v>16.813648729374531</v>
      </c>
      <c r="BJ47" s="6">
        <f>IFERROR(('Consumption - Summary'!BJ47/'Customer Counts'!BJ47)/1000,0)</f>
        <v>19.244178661420033</v>
      </c>
      <c r="BK47" s="6">
        <f>IFERROR(('Consumption - Summary'!BK47/'Customer Counts'!BK47)/1000,0)</f>
        <v>20.567071802753816</v>
      </c>
      <c r="BL47" s="6">
        <f>IFERROR(('Consumption - Summary'!BL47/'Customer Counts'!BL47)/1000,0)</f>
        <v>21.016982075088105</v>
      </c>
      <c r="BM47" s="6">
        <f>IFERROR(('Consumption - Summary'!BM47/'Customer Counts'!BM47)/1000,0)</f>
        <v>18.395140834111416</v>
      </c>
      <c r="BN47" s="6">
        <f>IFERROR(('Consumption - Summary'!BN47/'Customer Counts'!BN47)/1000,0)</f>
        <v>17.601403823178021</v>
      </c>
      <c r="BO47" s="6">
        <f>IFERROR(('Consumption - Summary'!BO47/'Customer Counts'!BO47)/1000,0)</f>
        <v>21.600514166239961</v>
      </c>
      <c r="BP47" s="6">
        <f>IFERROR(('Consumption - Summary'!BP47/'Customer Counts'!BP47)/1000,0)</f>
        <v>17.634296163606503</v>
      </c>
      <c r="BQ47" s="6">
        <f>IFERROR(('Consumption - Summary'!BQ47/'Customer Counts'!BQ47)/1000,0)</f>
        <v>17.664248809938467</v>
      </c>
      <c r="BR47" s="6">
        <f>IFERROR(('Consumption - Summary'!BR47/'Customer Counts'!BR47)/1000,0)</f>
        <v>17.937723499361432</v>
      </c>
      <c r="BS47" s="6">
        <f>IFERROR(('Consumption - Summary'!BS47/'Customer Counts'!BS47)/1000,0)</f>
        <v>18.630172413793112</v>
      </c>
      <c r="BT47" s="6">
        <f>IFERROR(('Consumption - Summary'!BT47/'Customer Counts'!BT47)/1000,0)</f>
        <v>16.5128448275862</v>
      </c>
      <c r="BU47" s="6">
        <f>IFERROR(('Consumption - Summary'!BU47/'Customer Counts'!BU47)/1000,0)</f>
        <v>18.762777777777778</v>
      </c>
      <c r="BV47" s="6">
        <f>IFERROR(('Consumption - Summary'!BV47/'Customer Counts'!BV47)/1000,0)</f>
        <v>18.991388888888892</v>
      </c>
      <c r="BW47" s="6">
        <f>IFERROR(('Consumption - Summary'!BW47/'Customer Counts'!BW47)/1000,0)</f>
        <v>17.137688172043003</v>
      </c>
      <c r="BX47" s="6">
        <f>IFERROR(('Consumption - Summary'!BX47/'Customer Counts'!BX47)/1000,0)</f>
        <v>14.395922939068106</v>
      </c>
      <c r="BY47" s="6">
        <f>IFERROR(('Consumption - Summary'!BY47/'Customer Counts'!BY47)/1000,0)</f>
        <v>15.809829980842915</v>
      </c>
      <c r="BZ47" s="6">
        <f>IFERROR(('Consumption - Summary'!BZ47/'Customer Counts'!BZ47)/1000,0)</f>
        <v>16.555017241379311</v>
      </c>
      <c r="CA47" s="6">
        <f>IFERROR(('Consumption - Summary'!CA47/'Customer Counts'!CA47)/1000,0)</f>
        <v>17.138518518518509</v>
      </c>
      <c r="CB47" s="6">
        <f>IFERROR(('Consumption - Summary'!CB47/'Customer Counts'!CB47)/1000,0)</f>
        <v>19.18148148148148</v>
      </c>
      <c r="CC47" s="6">
        <f>IFERROR(('Consumption - Summary'!CC47/'Customer Counts'!CC47)/1000,0)</f>
        <v>17.596093750000005</v>
      </c>
      <c r="CD47" s="6">
        <f>IFERROR(('Consumption - Summary'!CD47/'Customer Counts'!CD47)/1000,0)</f>
        <v>17.490975215517235</v>
      </c>
      <c r="CE47" s="6">
        <f>IFERROR(('Consumption - Summary'!CE47/'Customer Counts'!CE47)/1000,0)</f>
        <v>18.165306600093622</v>
      </c>
      <c r="CF47" s="6">
        <f>IFERROR(('Consumption - Summary'!CF47/'Customer Counts'!CF47)/1000,0)</f>
        <v>16.398517291531995</v>
      </c>
      <c r="CG47" s="6">
        <f>IFERROR(('Consumption - Summary'!CG47/'Customer Counts'!CG47)/1000,0)</f>
        <v>18.229662698412696</v>
      </c>
      <c r="CH47" s="6">
        <f>IFERROR(('Consumption - Summary'!CH47/'Customer Counts'!CH47)/1000,0)</f>
        <v>17.389351851851846</v>
      </c>
      <c r="CI47" s="6">
        <f>IFERROR(('Consumption - Summary'!CI47/'Customer Counts'!CI47)/1000,0)</f>
        <v>16.589205495818408</v>
      </c>
      <c r="CJ47" s="6">
        <f>IFERROR(('Consumption - Summary'!CJ47/'Customer Counts'!CJ47)/1000,0)</f>
        <v>16.626451612903224</v>
      </c>
    </row>
    <row r="48" spans="1:88" x14ac:dyDescent="0.25">
      <c r="A48" s="4" t="s">
        <v>9</v>
      </c>
      <c r="D48" s="6">
        <f>IFERROR(('Consumption - Summary'!D48/'Customer Counts'!D48)/1000,0)</f>
        <v>2.792508261589683</v>
      </c>
      <c r="E48" s="6">
        <f>IFERROR(('Consumption - Summary'!E48/'Customer Counts'!E48)/1000,0)</f>
        <v>4.6367185142547189</v>
      </c>
      <c r="F48" s="6">
        <f>IFERROR(('Consumption - Summary'!F48/'Customer Counts'!F48)/1000,0)</f>
        <v>4.2046834313360817</v>
      </c>
      <c r="G48" s="6">
        <f>IFERROR(('Consumption - Summary'!G48/'Customer Counts'!G48)/1000,0)</f>
        <v>3.5726944905764038</v>
      </c>
      <c r="H48" s="6">
        <f>IFERROR(('Consumption - Summary'!H48/'Customer Counts'!H48)/1000,0)</f>
        <v>3.6062005960299963</v>
      </c>
      <c r="I48" s="6">
        <f>IFERROR(('Consumption - Summary'!I48/'Customer Counts'!I48)/1000,0)</f>
        <v>3.3206537153979547</v>
      </c>
      <c r="J48" s="6">
        <f>IFERROR(('Consumption - Summary'!J48/'Customer Counts'!J48)/1000,0)</f>
        <v>3.5345318708248064</v>
      </c>
      <c r="K48" s="6">
        <f>IFERROR(('Consumption - Summary'!K48/'Customer Counts'!K48)/1000,0)</f>
        <v>3.7680833352159153</v>
      </c>
      <c r="L48" s="6">
        <f>IFERROR(('Consumption - Summary'!L48/'Customer Counts'!L48)/1000,0)</f>
        <v>3.4077038566286824</v>
      </c>
      <c r="M48" s="6">
        <f>IFERROR(('Consumption - Summary'!M48/'Customer Counts'!M48)/1000,0)</f>
        <v>3.4488525986003085</v>
      </c>
      <c r="N48" s="6">
        <f>IFERROR(('Consumption - Summary'!N48/'Customer Counts'!N48)/1000,0)</f>
        <v>3.5687573490990117</v>
      </c>
      <c r="O48" s="6">
        <f>IFERROR(('Consumption - Summary'!O48/'Customer Counts'!O48)/1000,0)</f>
        <v>3.8167827349582995</v>
      </c>
      <c r="P48" s="6">
        <f>IFERROR(('Consumption - Summary'!P48/'Customer Counts'!P48)/1000,0)</f>
        <v>3.5095530812080149</v>
      </c>
      <c r="Q48" s="6">
        <f>IFERROR(('Consumption - Summary'!Q48/'Customer Counts'!Q48)/1000,0)</f>
        <v>3.7021971511463527</v>
      </c>
      <c r="R48" s="6">
        <f>IFERROR(('Consumption - Summary'!R48/'Customer Counts'!R48)/1000,0)</f>
        <v>3.5229688421467871</v>
      </c>
      <c r="S48" s="6">
        <f>IFERROR(('Consumption - Summary'!S48/'Customer Counts'!S48)/1000,0)</f>
        <v>3.2977336179063479</v>
      </c>
      <c r="T48" s="6">
        <f>IFERROR(('Consumption - Summary'!T48/'Customer Counts'!T48)/1000,0)</f>
        <v>3.3575775856600969</v>
      </c>
      <c r="U48" s="6">
        <f>IFERROR(('Consumption - Summary'!U48/'Customer Counts'!U48)/1000,0)</f>
        <v>3.2573024770687011</v>
      </c>
      <c r="V48" s="6">
        <f>IFERROR(('Consumption - Summary'!V48/'Customer Counts'!V48)/1000,0)</f>
        <v>3.5215974494204212</v>
      </c>
      <c r="W48" s="6">
        <f>IFERROR(('Consumption - Summary'!W48/'Customer Counts'!W48)/1000,0)</f>
        <v>3.6071573109982471</v>
      </c>
      <c r="X48" s="6">
        <f>IFERROR(('Consumption - Summary'!X48/'Customer Counts'!X48)/1000,0)</f>
        <v>3.0702372869655283</v>
      </c>
      <c r="Y48" s="6">
        <f>IFERROR(('Consumption - Summary'!Y48/'Customer Counts'!Y48)/1000,0)</f>
        <v>3.2343867736792791</v>
      </c>
      <c r="Z48" s="6">
        <f>IFERROR(('Consumption - Summary'!Z48/'Customer Counts'!Z48)/1000,0)</f>
        <v>3.247723543692592</v>
      </c>
      <c r="AA48" s="6">
        <f>IFERROR(('Consumption - Summary'!AA48/'Customer Counts'!AA48)/1000,0)</f>
        <v>3.5418848372535163</v>
      </c>
      <c r="AB48" s="6">
        <f>IFERROR(('Consumption - Summary'!AB48/'Customer Counts'!AB48)/1000,0)</f>
        <v>3.5493820904857474</v>
      </c>
      <c r="AC48" s="6">
        <f>IFERROR(('Consumption - Summary'!AC48/'Customer Counts'!AC48)/1000,0)</f>
        <v>3.5260437394079496</v>
      </c>
      <c r="AD48" s="6">
        <f>IFERROR(('Consumption - Summary'!AD48/'Customer Counts'!AD48)/1000,0)</f>
        <v>3.6531539563202347</v>
      </c>
      <c r="AE48" s="6">
        <f>IFERROR(('Consumption - Summary'!AE48/'Customer Counts'!AE48)/1000,0)</f>
        <v>3.5198725954819525</v>
      </c>
      <c r="AF48" s="6">
        <f>IFERROR(('Consumption - Summary'!AF48/'Customer Counts'!AF48)/1000,0)</f>
        <v>3.3358236059976689</v>
      </c>
      <c r="AG48" s="6">
        <f>IFERROR(('Consumption - Summary'!AG48/'Customer Counts'!AG48)/1000,0)</f>
        <v>3.1092651591317746</v>
      </c>
      <c r="AH48" s="6">
        <f>IFERROR(('Consumption - Summary'!AH48/'Customer Counts'!AH48)/1000,0)</f>
        <v>3.2416800035349893</v>
      </c>
      <c r="AI48" s="6">
        <f>IFERROR(('Consumption - Summary'!AI48/'Customer Counts'!AI48)/1000,0)</f>
        <v>3.3675194868503873</v>
      </c>
      <c r="AJ48" s="6">
        <f>IFERROR(('Consumption - Summary'!AJ48/'Customer Counts'!AJ48)/1000,0)</f>
        <v>3.0620039420115148</v>
      </c>
      <c r="AK48" s="6">
        <f>IFERROR(('Consumption - Summary'!AK48/'Customer Counts'!AK48)/1000,0)</f>
        <v>3.201198995637236</v>
      </c>
      <c r="AL48" s="6">
        <f>IFERROR(('Consumption - Summary'!AL48/'Customer Counts'!AL48)/1000,0)</f>
        <v>2.9587993610130492</v>
      </c>
      <c r="AM48" s="6">
        <f>IFERROR(('Consumption - Summary'!AM48/'Customer Counts'!AM48)/1000,0)</f>
        <v>3.3171762500456126</v>
      </c>
      <c r="AN48" s="6">
        <f>IFERROR(('Consumption - Summary'!AN48/'Customer Counts'!AN48)/1000,0)</f>
        <v>3.3894641891897583</v>
      </c>
      <c r="AO48" s="6">
        <f>IFERROR(('Consumption - Summary'!AO48/'Customer Counts'!AO48)/1000,0)</f>
        <v>3.446574556182624</v>
      </c>
      <c r="AP48" s="6">
        <f>IFERROR(('Consumption - Summary'!AP48/'Customer Counts'!AP48)/1000,0)</f>
        <v>3.3745885221515768</v>
      </c>
      <c r="AQ48" s="6">
        <f>IFERROR(('Consumption - Summary'!AQ48/'Customer Counts'!AQ48)/1000,0)</f>
        <v>3.1608416438554188</v>
      </c>
      <c r="AR48" s="6">
        <f>IFERROR(('Consumption - Summary'!AR48/'Customer Counts'!AR48)/1000,0)</f>
        <v>3.1394169233398008</v>
      </c>
      <c r="AS48" s="6">
        <f>IFERROR(('Consumption - Summary'!AS48/'Customer Counts'!AS48)/1000,0)</f>
        <v>2.8073366023661608</v>
      </c>
      <c r="AT48" s="6">
        <f>IFERROR(('Consumption - Summary'!AT48/'Customer Counts'!AT48)/1000,0)</f>
        <v>3.0878869988833526</v>
      </c>
      <c r="AU48" s="6">
        <f>IFERROR(('Consumption - Summary'!AU48/'Customer Counts'!AU48)/1000,0)</f>
        <v>3.1074781273955647</v>
      </c>
      <c r="AV48" s="6">
        <f>IFERROR(('Consumption - Summary'!AV48/'Customer Counts'!AV48)/1000,0)</f>
        <v>2.7728877005761965</v>
      </c>
      <c r="AW48" s="6">
        <f>IFERROR(('Consumption - Summary'!AW48/'Customer Counts'!AW48)/1000,0)</f>
        <v>2.985786847274416</v>
      </c>
      <c r="AX48" s="6">
        <f>IFERROR(('Consumption - Summary'!AX48/'Customer Counts'!AX48)/1000,0)</f>
        <v>3.1247984960247561</v>
      </c>
      <c r="AY48" s="6">
        <f>IFERROR(('Consumption - Summary'!AY48/'Customer Counts'!AY48)/1000,0)</f>
        <v>3.3811139333670606</v>
      </c>
      <c r="AZ48" s="6">
        <f>IFERROR(('Consumption - Summary'!AZ48/'Customer Counts'!AZ48)/1000,0)</f>
        <v>3.5310987267492902</v>
      </c>
      <c r="BA48" s="6">
        <f>IFERROR(('Consumption - Summary'!BA48/'Customer Counts'!BA48)/1000,0)</f>
        <v>3.7664631914763609</v>
      </c>
      <c r="BB48" s="6">
        <f>IFERROR(('Consumption - Summary'!BB48/'Customer Counts'!BB48)/1000,0)</f>
        <v>3.7958179645838408</v>
      </c>
      <c r="BC48" s="6">
        <f>IFERROR(('Consumption - Summary'!BC48/'Customer Counts'!BC48)/1000,0)</f>
        <v>3.7436845336280991</v>
      </c>
      <c r="BD48" s="6">
        <f>IFERROR(('Consumption - Summary'!BD48/'Customer Counts'!BD48)/1000,0)</f>
        <v>3.4740561850867646</v>
      </c>
      <c r="BE48" s="6">
        <f>IFERROR(('Consumption - Summary'!BE48/'Customer Counts'!BE48)/1000,0)</f>
        <v>3.1080124363713213</v>
      </c>
      <c r="BF48" s="6">
        <f>IFERROR(('Consumption - Summary'!BF48/'Customer Counts'!BF48)/1000,0)</f>
        <v>3.0579115674706565</v>
      </c>
      <c r="BG48" s="6">
        <f>IFERROR(('Consumption - Summary'!BG48/'Customer Counts'!BG48)/1000,0)</f>
        <v>3.0769446203232578</v>
      </c>
      <c r="BH48" s="6">
        <f>IFERROR(('Consumption - Summary'!BH48/'Customer Counts'!BH48)/1000,0)</f>
        <v>2.6528515339652206</v>
      </c>
      <c r="BI48" s="6">
        <f>IFERROR(('Consumption - Summary'!BI48/'Customer Counts'!BI48)/1000,0)</f>
        <v>2.9225102049800968</v>
      </c>
      <c r="BJ48" s="6">
        <f>IFERROR(('Consumption - Summary'!BJ48/'Customer Counts'!BJ48)/1000,0)</f>
        <v>2.9905136476318268</v>
      </c>
      <c r="BK48" s="6">
        <f>IFERROR(('Consumption - Summary'!BK48/'Customer Counts'!BK48)/1000,0)</f>
        <v>3.2655612155434555</v>
      </c>
      <c r="BL48" s="6">
        <f>IFERROR(('Consumption - Summary'!BL48/'Customer Counts'!BL48)/1000,0)</f>
        <v>3.2729127607420181</v>
      </c>
      <c r="BM48" s="6">
        <f>IFERROR(('Consumption - Summary'!BM48/'Customer Counts'!BM48)/1000,0)</f>
        <v>3.28556780276819</v>
      </c>
      <c r="BN48" s="6">
        <f>IFERROR(('Consumption - Summary'!BN48/'Customer Counts'!BN48)/1000,0)</f>
        <v>2.9242354889853899</v>
      </c>
      <c r="BO48" s="6">
        <f>IFERROR(('Consumption - Summary'!BO48/'Customer Counts'!BO48)/1000,0)</f>
        <v>3.419470354508424</v>
      </c>
      <c r="BP48" s="6">
        <f>IFERROR(('Consumption - Summary'!BP48/'Customer Counts'!BP48)/1000,0)</f>
        <v>3.0862413642626927</v>
      </c>
      <c r="BQ48" s="6">
        <f>IFERROR(('Consumption - Summary'!BQ48/'Customer Counts'!BQ48)/1000,0)</f>
        <v>2.9559104366201847</v>
      </c>
      <c r="BR48" s="6">
        <f>IFERROR(('Consumption - Summary'!BR48/'Customer Counts'!BR48)/1000,0)</f>
        <v>3.4740231255866694</v>
      </c>
      <c r="BS48" s="6">
        <f>IFERROR(('Consumption - Summary'!BS48/'Customer Counts'!BS48)/1000,0)</f>
        <v>3.9333447052348287</v>
      </c>
      <c r="BT48" s="6">
        <f>IFERROR(('Consumption - Summary'!BT48/'Customer Counts'!BT48)/1000,0)</f>
        <v>3.1998306710501514</v>
      </c>
      <c r="BU48" s="6">
        <f>IFERROR(('Consumption - Summary'!BU48/'Customer Counts'!BU48)/1000,0)</f>
        <v>3.1747031463624209</v>
      </c>
      <c r="BV48" s="6">
        <f>IFERROR(('Consumption - Summary'!BV48/'Customer Counts'!BV48)/1000,0)</f>
        <v>2.994260236128981</v>
      </c>
      <c r="BW48" s="6">
        <f>IFERROR(('Consumption - Summary'!BW48/'Customer Counts'!BW48)/1000,0)</f>
        <v>3.2223397399971718</v>
      </c>
      <c r="BX48" s="6">
        <f>IFERROR(('Consumption - Summary'!BX48/'Customer Counts'!BX48)/1000,0)</f>
        <v>3.1827226793399128</v>
      </c>
      <c r="BY48" s="6">
        <f>IFERROR(('Consumption - Summary'!BY48/'Customer Counts'!BY48)/1000,0)</f>
        <v>3.288255421213703</v>
      </c>
      <c r="BZ48" s="6">
        <f>IFERROR(('Consumption - Summary'!BZ48/'Customer Counts'!BZ48)/1000,0)</f>
        <v>3.3383534716128227</v>
      </c>
      <c r="CA48" s="6">
        <f>IFERROR(('Consumption - Summary'!CA48/'Customer Counts'!CA48)/1000,0)</f>
        <v>3.0732143984736457</v>
      </c>
      <c r="CB48" s="6">
        <f>IFERROR(('Consumption - Summary'!CB48/'Customer Counts'!CB48)/1000,0)</f>
        <v>3.1105487704660546</v>
      </c>
      <c r="CC48" s="6">
        <f>IFERROR(('Consumption - Summary'!CC48/'Customer Counts'!CC48)/1000,0)</f>
        <v>3.058623543405937</v>
      </c>
      <c r="CD48" s="6">
        <f>IFERROR(('Consumption - Summary'!CD48/'Customer Counts'!CD48)/1000,0)</f>
        <v>3.2904257711090823</v>
      </c>
      <c r="CE48" s="6">
        <f>IFERROR(('Consumption - Summary'!CE48/'Customer Counts'!CE48)/1000,0)</f>
        <v>3.3899573067725077</v>
      </c>
      <c r="CF48" s="6">
        <f>IFERROR(('Consumption - Summary'!CF48/'Customer Counts'!CF48)/1000,0)</f>
        <v>3.0444833725865235</v>
      </c>
      <c r="CG48" s="6">
        <f>IFERROR(('Consumption - Summary'!CG48/'Customer Counts'!CG48)/1000,0)</f>
        <v>3.6488332172349773</v>
      </c>
      <c r="CH48" s="6">
        <f>IFERROR(('Consumption - Summary'!CH48/'Customer Counts'!CH48)/1000,0)</f>
        <v>3.0495337477522435</v>
      </c>
      <c r="CI48" s="6">
        <f>IFERROR(('Consumption - Summary'!CI48/'Customer Counts'!CI48)/1000,0)</f>
        <v>3.0572655988066453</v>
      </c>
      <c r="CJ48" s="6">
        <f>IFERROR(('Consumption - Summary'!CJ48/'Customer Counts'!CJ48)/1000,0)</f>
        <v>3.0460658544616681</v>
      </c>
    </row>
    <row r="49" spans="1:88" x14ac:dyDescent="0.25">
      <c r="A49" s="4" t="s">
        <v>10</v>
      </c>
      <c r="D49" s="6">
        <f>IFERROR(('Consumption - Summary'!D49/'Customer Counts'!D49)/1000,0)</f>
        <v>11.499974755631573</v>
      </c>
      <c r="E49" s="6">
        <f>IFERROR(('Consumption - Summary'!E49/'Customer Counts'!E49)/1000,0)</f>
        <v>12.64803091716526</v>
      </c>
      <c r="F49" s="6">
        <f>IFERROR(('Consumption - Summary'!F49/'Customer Counts'!F49)/1000,0)</f>
        <v>11.955912571188739</v>
      </c>
      <c r="G49" s="6">
        <f>IFERROR(('Consumption - Summary'!G49/'Customer Counts'!G49)/1000,0)</f>
        <v>11.047088611887677</v>
      </c>
      <c r="H49" s="6">
        <f>IFERROR(('Consumption - Summary'!H49/'Customer Counts'!H49)/1000,0)</f>
        <v>11.170776412941544</v>
      </c>
      <c r="I49" s="6">
        <f>IFERROR(('Consumption - Summary'!I49/'Customer Counts'!I49)/1000,0)</f>
        <v>10.198863777512726</v>
      </c>
      <c r="J49" s="6">
        <f>IFERROR(('Consumption - Summary'!J49/'Customer Counts'!J49)/1000,0)</f>
        <v>9.5121040424018517</v>
      </c>
      <c r="K49" s="6">
        <f>IFERROR(('Consumption - Summary'!K49/'Customer Counts'!K49)/1000,0)</f>
        <v>11.521000491888124</v>
      </c>
      <c r="L49" s="6">
        <f>IFERROR(('Consumption - Summary'!L49/'Customer Counts'!L49)/1000,0)</f>
        <v>10.410974004145805</v>
      </c>
      <c r="M49" s="6">
        <f>IFERROR(('Consumption - Summary'!M49/'Customer Counts'!M49)/1000,0)</f>
        <v>10.068515014068506</v>
      </c>
      <c r="N49" s="6">
        <f>IFERROR(('Consumption - Summary'!N49/'Customer Counts'!N49)/1000,0)</f>
        <v>10.160581489797194</v>
      </c>
      <c r="O49" s="6">
        <f>IFERROR(('Consumption - Summary'!O49/'Customer Counts'!O49)/1000,0)</f>
        <v>10.822904497200907</v>
      </c>
      <c r="P49" s="6">
        <f>IFERROR(('Consumption - Summary'!P49/'Customer Counts'!P49)/1000,0)</f>
        <v>11.120558656189244</v>
      </c>
      <c r="Q49" s="6">
        <f>IFERROR(('Consumption - Summary'!Q49/'Customer Counts'!Q49)/1000,0)</f>
        <v>11.637867791528352</v>
      </c>
      <c r="R49" s="6">
        <f>IFERROR(('Consumption - Summary'!R49/'Customer Counts'!R49)/1000,0)</f>
        <v>10.885637459867574</v>
      </c>
      <c r="S49" s="6">
        <f>IFERROR(('Consumption - Summary'!S49/'Customer Counts'!S49)/1000,0)</f>
        <v>9.9332672923125358</v>
      </c>
      <c r="T49" s="6">
        <f>IFERROR(('Consumption - Summary'!T49/'Customer Counts'!T49)/1000,0)</f>
        <v>9.4776837306742419</v>
      </c>
      <c r="U49" s="6">
        <f>IFERROR(('Consumption - Summary'!U49/'Customer Counts'!U49)/1000,0)</f>
        <v>9.3677094760593</v>
      </c>
      <c r="V49" s="6">
        <f>IFERROR(('Consumption - Summary'!V49/'Customer Counts'!V49)/1000,0)</f>
        <v>9.0676874356417372</v>
      </c>
      <c r="W49" s="6">
        <f>IFERROR(('Consumption - Summary'!W49/'Customer Counts'!W49)/1000,0)</f>
        <v>8.8349996222061637</v>
      </c>
      <c r="X49" s="6">
        <f>IFERROR(('Consumption - Summary'!X49/'Customer Counts'!X49)/1000,0)</f>
        <v>10.091315540582166</v>
      </c>
      <c r="Y49" s="6">
        <f>IFERROR(('Consumption - Summary'!Y49/'Customer Counts'!Y49)/1000,0)</f>
        <v>10.69262953476173</v>
      </c>
      <c r="Z49" s="6">
        <f>IFERROR(('Consumption - Summary'!Z49/'Customer Counts'!Z49)/1000,0)</f>
        <v>9.7496646119588259</v>
      </c>
      <c r="AA49" s="6">
        <f>IFERROR(('Consumption - Summary'!AA49/'Customer Counts'!AA49)/1000,0)</f>
        <v>12.374382101129815</v>
      </c>
      <c r="AB49" s="6">
        <f>IFERROR(('Consumption - Summary'!AB49/'Customer Counts'!AB49)/1000,0)</f>
        <v>12.041006673895531</v>
      </c>
      <c r="AC49" s="6">
        <f>IFERROR(('Consumption - Summary'!AC49/'Customer Counts'!AC49)/1000,0)</f>
        <v>11.810448252458457</v>
      </c>
      <c r="AD49" s="6">
        <f>IFERROR(('Consumption - Summary'!AD49/'Customer Counts'!AD49)/1000,0)</f>
        <v>11.227554565119389</v>
      </c>
      <c r="AE49" s="6">
        <f>IFERROR(('Consumption - Summary'!AE49/'Customer Counts'!AE49)/1000,0)</f>
        <v>9.8977259362752203</v>
      </c>
      <c r="AF49" s="6">
        <f>IFERROR(('Consumption - Summary'!AF49/'Customer Counts'!AF49)/1000,0)</f>
        <v>10.223928931565998</v>
      </c>
      <c r="AG49" s="6">
        <f>IFERROR(('Consumption - Summary'!AG49/'Customer Counts'!AG49)/1000,0)</f>
        <v>9.1647055319383401</v>
      </c>
      <c r="AH49" s="6">
        <f>IFERROR(('Consumption - Summary'!AH49/'Customer Counts'!AH49)/1000,0)</f>
        <v>9.3805073187177044</v>
      </c>
      <c r="AI49" s="6">
        <f>IFERROR(('Consumption - Summary'!AI49/'Customer Counts'!AI49)/1000,0)</f>
        <v>10.350353043721849</v>
      </c>
      <c r="AJ49" s="6">
        <f>IFERROR(('Consumption - Summary'!AJ49/'Customer Counts'!AJ49)/1000,0)</f>
        <v>9.4480055313614102</v>
      </c>
      <c r="AK49" s="6">
        <f>IFERROR(('Consumption - Summary'!AK49/'Customer Counts'!AK49)/1000,0)</f>
        <v>9.6875286255125381</v>
      </c>
      <c r="AL49" s="6">
        <f>IFERROR(('Consumption - Summary'!AL49/'Customer Counts'!AL49)/1000,0)</f>
        <v>10.008499962657721</v>
      </c>
      <c r="AM49" s="6">
        <f>IFERROR(('Consumption - Summary'!AM49/'Customer Counts'!AM49)/1000,0)</f>
        <v>10.656081322659814</v>
      </c>
      <c r="AN49" s="6">
        <f>IFERROR(('Consumption - Summary'!AN49/'Customer Counts'!AN49)/1000,0)</f>
        <v>11.139893721034952</v>
      </c>
      <c r="AO49" s="6">
        <f>IFERROR(('Consumption - Summary'!AO49/'Customer Counts'!AO49)/1000,0)</f>
        <v>11.604743321871045</v>
      </c>
      <c r="AP49" s="6">
        <f>IFERROR(('Consumption - Summary'!AP49/'Customer Counts'!AP49)/1000,0)</f>
        <v>11.402583363899089</v>
      </c>
      <c r="AQ49" s="6">
        <f>IFERROR(('Consumption - Summary'!AQ49/'Customer Counts'!AQ49)/1000,0)</f>
        <v>10.834987819401981</v>
      </c>
      <c r="AR49" s="6">
        <f>IFERROR(('Consumption - Summary'!AR49/'Customer Counts'!AR49)/1000,0)</f>
        <v>10.39527307450231</v>
      </c>
      <c r="AS49" s="6">
        <f>IFERROR(('Consumption - Summary'!AS49/'Customer Counts'!AS49)/1000,0)</f>
        <v>9.3158860213196437</v>
      </c>
      <c r="AT49" s="6">
        <f>IFERROR(('Consumption - Summary'!AT49/'Customer Counts'!AT49)/1000,0)</f>
        <v>9.1745018727016774</v>
      </c>
      <c r="AU49" s="6">
        <f>IFERROR(('Consumption - Summary'!AU49/'Customer Counts'!AU49)/1000,0)</f>
        <v>9.4121164198423042</v>
      </c>
      <c r="AV49" s="6">
        <f>IFERROR(('Consumption - Summary'!AV49/'Customer Counts'!AV49)/1000,0)</f>
        <v>9.0239426728772578</v>
      </c>
      <c r="AW49" s="6">
        <f>IFERROR(('Consumption - Summary'!AW49/'Customer Counts'!AW49)/1000,0)</f>
        <v>9.9573657969390599</v>
      </c>
      <c r="AX49" s="6">
        <f>IFERROR(('Consumption - Summary'!AX49/'Customer Counts'!AX49)/1000,0)</f>
        <v>9.7720005140871962</v>
      </c>
      <c r="AY49" s="6">
        <f>IFERROR(('Consumption - Summary'!AY49/'Customer Counts'!AY49)/1000,0)</f>
        <v>11.870914199528594</v>
      </c>
      <c r="AZ49" s="6">
        <f>IFERROR(('Consumption - Summary'!AZ49/'Customer Counts'!AZ49)/1000,0)</f>
        <v>11.415628682514987</v>
      </c>
      <c r="BA49" s="6">
        <f>IFERROR(('Consumption - Summary'!BA49/'Customer Counts'!BA49)/1000,0)</f>
        <v>11.610924197988989</v>
      </c>
      <c r="BB49" s="6">
        <f>IFERROR(('Consumption - Summary'!BB49/'Customer Counts'!BB49)/1000,0)</f>
        <v>11.471403834594172</v>
      </c>
      <c r="BC49" s="6">
        <f>IFERROR(('Consumption - Summary'!BC49/'Customer Counts'!BC49)/1000,0)</f>
        <v>11.184383716653217</v>
      </c>
      <c r="BD49" s="6">
        <f>IFERROR(('Consumption - Summary'!BD49/'Customer Counts'!BD49)/1000,0)</f>
        <v>11.190485587585268</v>
      </c>
      <c r="BE49" s="6">
        <f>IFERROR(('Consumption - Summary'!BE49/'Customer Counts'!BE49)/1000,0)</f>
        <v>9.8182104082248678</v>
      </c>
      <c r="BF49" s="6">
        <f>IFERROR(('Consumption - Summary'!BF49/'Customer Counts'!BF49)/1000,0)</f>
        <v>9.6091599634013836</v>
      </c>
      <c r="BG49" s="6">
        <f>IFERROR(('Consumption - Summary'!BG49/'Customer Counts'!BG49)/1000,0)</f>
        <v>9.7352042418433271</v>
      </c>
      <c r="BH49" s="6">
        <f>IFERROR(('Consumption - Summary'!BH49/'Customer Counts'!BH49)/1000,0)</f>
        <v>8.8709470717664747</v>
      </c>
      <c r="BI49" s="6">
        <f>IFERROR(('Consumption - Summary'!BI49/'Customer Counts'!BI49)/1000,0)</f>
        <v>9.9837967830983398</v>
      </c>
      <c r="BJ49" s="6">
        <f>IFERROR(('Consumption - Summary'!BJ49/'Customer Counts'!BJ49)/1000,0)</f>
        <v>9.7353972062536815</v>
      </c>
      <c r="BK49" s="6">
        <f>IFERROR(('Consumption - Summary'!BK49/'Customer Counts'!BK49)/1000,0)</f>
        <v>11.283333284622939</v>
      </c>
      <c r="BL49" s="6">
        <f>IFERROR(('Consumption - Summary'!BL49/'Customer Counts'!BL49)/1000,0)</f>
        <v>11.269293417689003</v>
      </c>
      <c r="BM49" s="6">
        <f>IFERROR(('Consumption - Summary'!BM49/'Customer Counts'!BM49)/1000,0)</f>
        <v>11.65659538392217</v>
      </c>
      <c r="BN49" s="6">
        <f>IFERROR(('Consumption - Summary'!BN49/'Customer Counts'!BN49)/1000,0)</f>
        <v>11.919789647350921</v>
      </c>
      <c r="BO49" s="6">
        <f>IFERROR(('Consumption - Summary'!BO49/'Customer Counts'!BO49)/1000,0)</f>
        <v>11.428667980004191</v>
      </c>
      <c r="BP49" s="6">
        <f>IFERROR(('Consumption - Summary'!BP49/'Customer Counts'!BP49)/1000,0)</f>
        <v>10.761975712656708</v>
      </c>
      <c r="BQ49" s="6">
        <f>IFERROR(('Consumption - Summary'!BQ49/'Customer Counts'!BQ49)/1000,0)</f>
        <v>9.8332602723365312</v>
      </c>
      <c r="BR49" s="6">
        <f>IFERROR(('Consumption - Summary'!BR49/'Customer Counts'!BR49)/1000,0)</f>
        <v>9.7539371864968842</v>
      </c>
      <c r="BS49" s="6">
        <f>IFERROR(('Consumption - Summary'!BS49/'Customer Counts'!BS49)/1000,0)</f>
        <v>11.227657019387269</v>
      </c>
      <c r="BT49" s="6">
        <f>IFERROR(('Consumption - Summary'!BT49/'Customer Counts'!BT49)/1000,0)</f>
        <v>9.8556015832209916</v>
      </c>
      <c r="BU49" s="6">
        <f>IFERROR(('Consumption - Summary'!BU49/'Customer Counts'!BU49)/1000,0)</f>
        <v>10.112342201234606</v>
      </c>
      <c r="BV49" s="6">
        <f>IFERROR(('Consumption - Summary'!BV49/'Customer Counts'!BV49)/1000,0)</f>
        <v>9.3889970481093279</v>
      </c>
      <c r="BW49" s="6">
        <f>IFERROR(('Consumption - Summary'!BW49/'Customer Counts'!BW49)/1000,0)</f>
        <v>10.326339798977076</v>
      </c>
      <c r="BX49" s="6">
        <f>IFERROR(('Consumption - Summary'!BX49/'Customer Counts'!BX49)/1000,0)</f>
        <v>11.302877217496789</v>
      </c>
      <c r="BY49" s="6">
        <f>IFERROR(('Consumption - Summary'!BY49/'Customer Counts'!BY49)/1000,0)</f>
        <v>11.455612815362791</v>
      </c>
      <c r="BZ49" s="6">
        <f>IFERROR(('Consumption - Summary'!BZ49/'Customer Counts'!BZ49)/1000,0)</f>
        <v>10.897789661669472</v>
      </c>
      <c r="CA49" s="6">
        <f>IFERROR(('Consumption - Summary'!CA49/'Customer Counts'!CA49)/1000,0)</f>
        <v>10.489059995154165</v>
      </c>
      <c r="CB49" s="6">
        <f>IFERROR(('Consumption - Summary'!CB49/'Customer Counts'!CB49)/1000,0)</f>
        <v>10.128831702109427</v>
      </c>
      <c r="CC49" s="6">
        <f>IFERROR(('Consumption - Summary'!CC49/'Customer Counts'!CC49)/1000,0)</f>
        <v>9.0404713003337402</v>
      </c>
      <c r="CD49" s="6">
        <f>IFERROR(('Consumption - Summary'!CD49/'Customer Counts'!CD49)/1000,0)</f>
        <v>8.693180577519227</v>
      </c>
      <c r="CE49" s="6">
        <f>IFERROR(('Consumption - Summary'!CE49/'Customer Counts'!CE49)/1000,0)</f>
        <v>9.4938002182696195</v>
      </c>
      <c r="CF49" s="6">
        <f>IFERROR(('Consumption - Summary'!CF49/'Customer Counts'!CF49)/1000,0)</f>
        <v>8.7406535570620552</v>
      </c>
      <c r="CG49" s="6">
        <f>IFERROR(('Consumption - Summary'!CG49/'Customer Counts'!CG49)/1000,0)</f>
        <v>11.496170743636007</v>
      </c>
      <c r="CH49" s="6">
        <f>IFERROR(('Consumption - Summary'!CH49/'Customer Counts'!CH49)/1000,0)</f>
        <v>9.3910467290434632</v>
      </c>
      <c r="CI49" s="6">
        <f>IFERROR(('Consumption - Summary'!CI49/'Customer Counts'!CI49)/1000,0)</f>
        <v>10.008241377370192</v>
      </c>
      <c r="CJ49" s="6">
        <f>IFERROR(('Consumption - Summary'!CJ49/'Customer Counts'!CJ49)/1000,0)</f>
        <v>10.051378554848416</v>
      </c>
    </row>
    <row r="50" spans="1:88" x14ac:dyDescent="0.25">
      <c r="A50" s="4" t="s">
        <v>13</v>
      </c>
      <c r="D50" s="6">
        <f>IFERROR(('Consumption - Summary'!D50/'Customer Counts'!D50)/1000,0)</f>
        <v>43.931467319546748</v>
      </c>
      <c r="E50" s="6">
        <f>IFERROR(('Consumption - Summary'!E50/'Customer Counts'!E50)/1000,0)</f>
        <v>43.706103518096775</v>
      </c>
      <c r="F50" s="6">
        <f>IFERROR(('Consumption - Summary'!F50/'Customer Counts'!F50)/1000,0)</f>
        <v>50.47063419839732</v>
      </c>
      <c r="G50" s="6">
        <f>IFERROR(('Consumption - Summary'!G50/'Customer Counts'!G50)/1000,0)</f>
        <v>45.331506224529164</v>
      </c>
      <c r="H50" s="6">
        <f>IFERROR(('Consumption - Summary'!H50/'Customer Counts'!H50)/1000,0)</f>
        <v>44.52591484957405</v>
      </c>
      <c r="I50" s="6">
        <f>IFERROR(('Consumption - Summary'!I50/'Customer Counts'!I50)/1000,0)</f>
        <v>36.306446577039992</v>
      </c>
      <c r="J50" s="6">
        <f>IFERROR(('Consumption - Summary'!J50/'Customer Counts'!J50)/1000,0)</f>
        <v>30.417075902591609</v>
      </c>
      <c r="K50" s="6">
        <f>IFERROR(('Consumption - Summary'!K50/'Customer Counts'!K50)/1000,0)</f>
        <v>31.774346623469622</v>
      </c>
      <c r="L50" s="6">
        <f>IFERROR(('Consumption - Summary'!L50/'Customer Counts'!L50)/1000,0)</f>
        <v>28.15308137455791</v>
      </c>
      <c r="M50" s="6">
        <f>IFERROR(('Consumption - Summary'!M50/'Customer Counts'!M50)/1000,0)</f>
        <v>31.608969605389337</v>
      </c>
      <c r="N50" s="6">
        <f>IFERROR(('Consumption - Summary'!N50/'Customer Counts'!N50)/1000,0)</f>
        <v>34.630820915922129</v>
      </c>
      <c r="O50" s="6">
        <f>IFERROR(('Consumption - Summary'!O50/'Customer Counts'!O50)/1000,0)</f>
        <v>42.724095438960227</v>
      </c>
      <c r="P50" s="6">
        <f>IFERROR(('Consumption - Summary'!P50/'Customer Counts'!P50)/1000,0)</f>
        <v>41.995325918767733</v>
      </c>
      <c r="Q50" s="6">
        <f>IFERROR(('Consumption - Summary'!Q50/'Customer Counts'!Q50)/1000,0)</f>
        <v>44.519848763598766</v>
      </c>
      <c r="R50" s="6">
        <f>IFERROR(('Consumption - Summary'!R50/'Customer Counts'!R50)/1000,0)</f>
        <v>44.953113406714266</v>
      </c>
      <c r="S50" s="6">
        <f>IFERROR(('Consumption - Summary'!S50/'Customer Counts'!S50)/1000,0)</f>
        <v>38.154195905468221</v>
      </c>
      <c r="T50" s="6">
        <f>IFERROR(('Consumption - Summary'!T50/'Customer Counts'!T50)/1000,0)</f>
        <v>31.693670591617529</v>
      </c>
      <c r="U50" s="6">
        <f>IFERROR(('Consumption - Summary'!U50/'Customer Counts'!U50)/1000,0)</f>
        <v>37.316862495706665</v>
      </c>
      <c r="V50" s="6">
        <f>IFERROR(('Consumption - Summary'!V50/'Customer Counts'!V50)/1000,0)</f>
        <v>37.357738111479271</v>
      </c>
      <c r="W50" s="6">
        <f>IFERROR(('Consumption - Summary'!W50/'Customer Counts'!W50)/1000,0)</f>
        <v>35.192712611969505</v>
      </c>
      <c r="X50" s="6">
        <f>IFERROR(('Consumption - Summary'!X50/'Customer Counts'!X50)/1000,0)</f>
        <v>37.565349078143548</v>
      </c>
      <c r="Y50" s="6">
        <f>IFERROR(('Consumption - Summary'!Y50/'Customer Counts'!Y50)/1000,0)</f>
        <v>35.000753534366083</v>
      </c>
      <c r="Z50" s="6">
        <f>IFERROR(('Consumption - Summary'!Z50/'Customer Counts'!Z50)/1000,0)</f>
        <v>34.724512364381511</v>
      </c>
      <c r="AA50" s="6">
        <f>IFERROR(('Consumption - Summary'!AA50/'Customer Counts'!AA50)/1000,0)</f>
        <v>40.014672291520441</v>
      </c>
      <c r="AB50" s="6">
        <f>IFERROR(('Consumption - Summary'!AB50/'Customer Counts'!AB50)/1000,0)</f>
        <v>42.770681683264478</v>
      </c>
      <c r="AC50" s="6">
        <f>IFERROR(('Consumption - Summary'!AC50/'Customer Counts'!AC50)/1000,0)</f>
        <v>44.678525565389357</v>
      </c>
      <c r="AD50" s="6">
        <f>IFERROR(('Consumption - Summary'!AD50/'Customer Counts'!AD50)/1000,0)</f>
        <v>39.616750105578546</v>
      </c>
      <c r="AE50" s="6">
        <f>IFERROR(('Consumption - Summary'!AE50/'Customer Counts'!AE50)/1000,0)</f>
        <v>36.748352596743146</v>
      </c>
      <c r="AF50" s="6">
        <f>IFERROR(('Consumption - Summary'!AF50/'Customer Counts'!AF50)/1000,0)</f>
        <v>38.474743474390024</v>
      </c>
      <c r="AG50" s="6">
        <f>IFERROR(('Consumption - Summary'!AG50/'Customer Counts'!AG50)/1000,0)</f>
        <v>35.791057388747895</v>
      </c>
      <c r="AH50" s="6">
        <f>IFERROR(('Consumption - Summary'!AH50/'Customer Counts'!AH50)/1000,0)</f>
        <v>31.522938910126133</v>
      </c>
      <c r="AI50" s="6">
        <f>IFERROR(('Consumption - Summary'!AI50/'Customer Counts'!AI50)/1000,0)</f>
        <v>24.453726041622129</v>
      </c>
      <c r="AJ50" s="6">
        <f>IFERROR(('Consumption - Summary'!AJ50/'Customer Counts'!AJ50)/1000,0)</f>
        <v>23.32404048738692</v>
      </c>
      <c r="AK50" s="6">
        <f>IFERROR(('Consumption - Summary'!AK50/'Customer Counts'!AK50)/1000,0)</f>
        <v>29.48768404064576</v>
      </c>
      <c r="AL50" s="6">
        <f>IFERROR(('Consumption - Summary'!AL50/'Customer Counts'!AL50)/1000,0)</f>
        <v>29.278799122036393</v>
      </c>
      <c r="AM50" s="6">
        <f>IFERROR(('Consumption - Summary'!AM50/'Customer Counts'!AM50)/1000,0)</f>
        <v>36.16436724010893</v>
      </c>
      <c r="AN50" s="6">
        <f>IFERROR(('Consumption - Summary'!AN50/'Customer Counts'!AN50)/1000,0)</f>
        <v>34.292588922777107</v>
      </c>
      <c r="AO50" s="6">
        <f>IFERROR(('Consumption - Summary'!AO50/'Customer Counts'!AO50)/1000,0)</f>
        <v>32.940992922118099</v>
      </c>
      <c r="AP50" s="6">
        <f>IFERROR(('Consumption - Summary'!AP50/'Customer Counts'!AP50)/1000,0)</f>
        <v>37.713449895734932</v>
      </c>
      <c r="AQ50" s="6">
        <f>IFERROR(('Consumption - Summary'!AQ50/'Customer Counts'!AQ50)/1000,0)</f>
        <v>32.753178439645218</v>
      </c>
      <c r="AR50" s="6">
        <f>IFERROR(('Consumption - Summary'!AR50/'Customer Counts'!AR50)/1000,0)</f>
        <v>33.570269754885466</v>
      </c>
      <c r="AS50" s="6">
        <f>IFERROR(('Consumption - Summary'!AS50/'Customer Counts'!AS50)/1000,0)</f>
        <v>32.235925428313017</v>
      </c>
      <c r="AT50" s="6">
        <f>IFERROR(('Consumption - Summary'!AT50/'Customer Counts'!AT50)/1000,0)</f>
        <v>29.499179604666221</v>
      </c>
      <c r="AU50" s="6">
        <f>IFERROR(('Consumption - Summary'!AU50/'Customer Counts'!AU50)/1000,0)</f>
        <v>28.820219291516946</v>
      </c>
      <c r="AV50" s="6">
        <f>IFERROR(('Consumption - Summary'!AV50/'Customer Counts'!AV50)/1000,0)</f>
        <v>27.23094415542916</v>
      </c>
      <c r="AW50" s="6">
        <f>IFERROR(('Consumption - Summary'!AW50/'Customer Counts'!AW50)/1000,0)</f>
        <v>40.335354235187943</v>
      </c>
      <c r="AX50" s="6">
        <f>IFERROR(('Consumption - Summary'!AX50/'Customer Counts'!AX50)/1000,0)</f>
        <v>37.469146648098224</v>
      </c>
      <c r="AY50" s="6">
        <f>IFERROR(('Consumption - Summary'!AY50/'Customer Counts'!AY50)/1000,0)</f>
        <v>34.530113994997933</v>
      </c>
      <c r="AZ50" s="6">
        <f>IFERROR(('Consumption - Summary'!AZ50/'Customer Counts'!AZ50)/1000,0)</f>
        <v>36.478044114746275</v>
      </c>
      <c r="BA50" s="6">
        <f>IFERROR(('Consumption - Summary'!BA50/'Customer Counts'!BA50)/1000,0)</f>
        <v>34.879732432726868</v>
      </c>
      <c r="BB50" s="6">
        <f>IFERROR(('Consumption - Summary'!BB50/'Customer Counts'!BB50)/1000,0)</f>
        <v>31.227154590964428</v>
      </c>
      <c r="BC50" s="6">
        <f>IFERROR(('Consumption - Summary'!BC50/'Customer Counts'!BC50)/1000,0)</f>
        <v>30.426190565260214</v>
      </c>
      <c r="BD50" s="6">
        <f>IFERROR(('Consumption - Summary'!BD50/'Customer Counts'!BD50)/1000,0)</f>
        <v>29.092605932909976</v>
      </c>
      <c r="BE50" s="6">
        <f>IFERROR(('Consumption - Summary'!BE50/'Customer Counts'!BE50)/1000,0)</f>
        <v>26.49869185931129</v>
      </c>
      <c r="BF50" s="6">
        <f>IFERROR(('Consumption - Summary'!BF50/'Customer Counts'!BF50)/1000,0)</f>
        <v>23.417666055374582</v>
      </c>
      <c r="BG50" s="6">
        <f>IFERROR(('Consumption - Summary'!BG50/'Customer Counts'!BG50)/1000,0)</f>
        <v>27.326240452564548</v>
      </c>
      <c r="BH50" s="6">
        <f>IFERROR(('Consumption - Summary'!BH50/'Customer Counts'!BH50)/1000,0)</f>
        <v>28.502389310360233</v>
      </c>
      <c r="BI50" s="6">
        <f>IFERROR(('Consumption - Summary'!BI50/'Customer Counts'!BI50)/1000,0)</f>
        <v>28.526313477519938</v>
      </c>
      <c r="BJ50" s="6">
        <f>IFERROR(('Consumption - Summary'!BJ50/'Customer Counts'!BJ50)/1000,0)</f>
        <v>29.467794510692229</v>
      </c>
      <c r="BK50" s="6">
        <f>IFERROR(('Consumption - Summary'!BK50/'Customer Counts'!BK50)/1000,0)</f>
        <v>32.295542384663356</v>
      </c>
      <c r="BL50" s="6">
        <f>IFERROR(('Consumption - Summary'!BL50/'Customer Counts'!BL50)/1000,0)</f>
        <v>36.306434726634251</v>
      </c>
      <c r="BM50" s="6">
        <f>IFERROR(('Consumption - Summary'!BM50/'Customer Counts'!BM50)/1000,0)</f>
        <v>43.169571615971073</v>
      </c>
      <c r="BN50" s="6">
        <f>IFERROR(('Consumption - Summary'!BN50/'Customer Counts'!BN50)/1000,0)</f>
        <v>32.256305509550323</v>
      </c>
      <c r="BO50" s="6">
        <f>IFERROR(('Consumption - Summary'!BO50/'Customer Counts'!BO50)/1000,0)</f>
        <v>31.513074368952338</v>
      </c>
      <c r="BP50" s="6">
        <f>IFERROR(('Consumption - Summary'!BP50/'Customer Counts'!BP50)/1000,0)</f>
        <v>28.054057871146938</v>
      </c>
      <c r="BQ50" s="6">
        <f>IFERROR(('Consumption - Summary'!BQ50/'Customer Counts'!BQ50)/1000,0)</f>
        <v>25.015271791486402</v>
      </c>
      <c r="BR50" s="6">
        <f>IFERROR(('Consumption - Summary'!BR50/'Customer Counts'!BR50)/1000,0)</f>
        <v>23.706641183751131</v>
      </c>
      <c r="BS50" s="6">
        <f>IFERROR(('Consumption - Summary'!BS50/'Customer Counts'!BS50)/1000,0)</f>
        <v>24.59830950305</v>
      </c>
      <c r="BT50" s="6">
        <f>IFERROR(('Consumption - Summary'!BT50/'Customer Counts'!BT50)/1000,0)</f>
        <v>23.543898781891571</v>
      </c>
      <c r="BU50" s="6">
        <f>IFERROR(('Consumption - Summary'!BU50/'Customer Counts'!BU50)/1000,0)</f>
        <v>26.776605443991439</v>
      </c>
      <c r="BV50" s="6">
        <f>IFERROR(('Consumption - Summary'!BV50/'Customer Counts'!BV50)/1000,0)</f>
        <v>26.634426527149426</v>
      </c>
      <c r="BW50" s="6">
        <f>IFERROR(('Consumption - Summary'!BW50/'Customer Counts'!BW50)/1000,0)</f>
        <v>33.118834304805439</v>
      </c>
      <c r="BX50" s="6">
        <f>IFERROR(('Consumption - Summary'!BX50/'Customer Counts'!BX50)/1000,0)</f>
        <v>31.023522673807385</v>
      </c>
      <c r="BY50" s="6">
        <f>IFERROR(('Consumption - Summary'!BY50/'Customer Counts'!BY50)/1000,0)</f>
        <v>30.208615105440657</v>
      </c>
      <c r="BZ50" s="6">
        <f>IFERROR(('Consumption - Summary'!BZ50/'Customer Counts'!BZ50)/1000,0)</f>
        <v>30.56747247598156</v>
      </c>
      <c r="CA50" s="6">
        <f>IFERROR(('Consumption - Summary'!CA50/'Customer Counts'!CA50)/1000,0)</f>
        <v>35.057201587206997</v>
      </c>
      <c r="CB50" s="6">
        <f>IFERROR(('Consumption - Summary'!CB50/'Customer Counts'!CB50)/1000,0)</f>
        <v>36.352169229132805</v>
      </c>
      <c r="CC50" s="6">
        <f>IFERROR(('Consumption - Summary'!CC50/'Customer Counts'!CC50)/1000,0)</f>
        <v>35.887851437148768</v>
      </c>
      <c r="CD50" s="6">
        <f>IFERROR(('Consumption - Summary'!CD50/'Customer Counts'!CD50)/1000,0)</f>
        <v>37.506311503947877</v>
      </c>
      <c r="CE50" s="6">
        <f>IFERROR(('Consumption - Summary'!CE50/'Customer Counts'!CE50)/1000,0)</f>
        <v>35.023195893985047</v>
      </c>
      <c r="CF50" s="6">
        <f>IFERROR(('Consumption - Summary'!CF50/'Customer Counts'!CF50)/1000,0)</f>
        <v>28.048395897414451</v>
      </c>
      <c r="CG50" s="6">
        <f>IFERROR(('Consumption - Summary'!CG50/'Customer Counts'!CG50)/1000,0)</f>
        <v>43.115352363518554</v>
      </c>
      <c r="CH50" s="6">
        <f>IFERROR(('Consumption - Summary'!CH50/'Customer Counts'!CH50)/1000,0)</f>
        <v>44.407650942437627</v>
      </c>
      <c r="CI50" s="6">
        <f>IFERROR(('Consumption - Summary'!CI50/'Customer Counts'!CI50)/1000,0)</f>
        <v>40.95857261729023</v>
      </c>
      <c r="CJ50" s="6">
        <f>IFERROR(('Consumption - Summary'!CJ50/'Customer Counts'!CJ50)/1000,0)</f>
        <v>38.212030046471583</v>
      </c>
    </row>
    <row r="51" spans="1:88" x14ac:dyDescent="0.25">
      <c r="A51" s="4" t="s">
        <v>14</v>
      </c>
      <c r="D51" s="6">
        <f>IFERROR(('Consumption - Summary'!D51/'Customer Counts'!D51)/1000,0)</f>
        <v>185.49816998737242</v>
      </c>
      <c r="E51" s="6">
        <f>IFERROR(('Consumption - Summary'!E51/'Customer Counts'!E51)/1000,0)</f>
        <v>202.4175731050758</v>
      </c>
      <c r="F51" s="6">
        <f>IFERROR(('Consumption - Summary'!F51/'Customer Counts'!F51)/1000,0)</f>
        <v>203.13167258599205</v>
      </c>
      <c r="G51" s="6">
        <f>IFERROR(('Consumption - Summary'!G51/'Customer Counts'!G51)/1000,0)</f>
        <v>240.80986291491325</v>
      </c>
      <c r="H51" s="6">
        <f>IFERROR(('Consumption - Summary'!H51/'Customer Counts'!H51)/1000,0)</f>
        <v>269.41549034764228</v>
      </c>
      <c r="I51" s="6">
        <f>IFERROR(('Consumption - Summary'!I51/'Customer Counts'!I51)/1000,0)</f>
        <v>250.54107688963057</v>
      </c>
      <c r="J51" s="6">
        <f>IFERROR(('Consumption - Summary'!J51/'Customer Counts'!J51)/1000,0)</f>
        <v>201.98178188573408</v>
      </c>
      <c r="K51" s="6">
        <f>IFERROR(('Consumption - Summary'!K51/'Customer Counts'!K51)/1000,0)</f>
        <v>179.16680190635188</v>
      </c>
      <c r="L51" s="6">
        <f>IFERROR(('Consumption - Summary'!L51/'Customer Counts'!L51)/1000,0)</f>
        <v>150.6699798509616</v>
      </c>
      <c r="M51" s="6">
        <f>IFERROR(('Consumption - Summary'!M51/'Customer Counts'!M51)/1000,0)</f>
        <v>177.16734313799824</v>
      </c>
      <c r="N51" s="6">
        <f>IFERROR(('Consumption - Summary'!N51/'Customer Counts'!N51)/1000,0)</f>
        <v>179.92364751077071</v>
      </c>
      <c r="O51" s="6">
        <f>IFERROR(('Consumption - Summary'!O51/'Customer Counts'!O51)/1000,0)</f>
        <v>158.6706421293982</v>
      </c>
      <c r="P51" s="6">
        <f>IFERROR(('Consumption - Summary'!P51/'Customer Counts'!P51)/1000,0)</f>
        <v>185.99878464504664</v>
      </c>
      <c r="Q51" s="6">
        <f>IFERROR(('Consumption - Summary'!Q51/'Customer Counts'!Q51)/1000,0)</f>
        <v>210.07292951904651</v>
      </c>
      <c r="R51" s="6">
        <f>IFERROR(('Consumption - Summary'!R51/'Customer Counts'!R51)/1000,0)</f>
        <v>255.98409137031166</v>
      </c>
      <c r="S51" s="6">
        <f>IFERROR(('Consumption - Summary'!S51/'Customer Counts'!S51)/1000,0)</f>
        <v>291.34748534756801</v>
      </c>
      <c r="T51" s="6">
        <f>IFERROR(('Consumption - Summary'!T51/'Customer Counts'!T51)/1000,0)</f>
        <v>254.80387215448459</v>
      </c>
      <c r="U51" s="6">
        <f>IFERROR(('Consumption - Summary'!U51/'Customer Counts'!U51)/1000,0)</f>
        <v>229.58998722567725</v>
      </c>
      <c r="V51" s="6">
        <f>IFERROR(('Consumption - Summary'!V51/'Customer Counts'!V51)/1000,0)</f>
        <v>193.53057256971303</v>
      </c>
      <c r="W51" s="6">
        <f>IFERROR(('Consumption - Summary'!W51/'Customer Counts'!W51)/1000,0)</f>
        <v>146.78385318574962</v>
      </c>
      <c r="X51" s="6">
        <f>IFERROR(('Consumption - Summary'!X51/'Customer Counts'!X51)/1000,0)</f>
        <v>149.51716896418932</v>
      </c>
      <c r="Y51" s="6">
        <f>IFERROR(('Consumption - Summary'!Y51/'Customer Counts'!Y51)/1000,0)</f>
        <v>200.16703823118971</v>
      </c>
      <c r="Z51" s="6">
        <f>IFERROR(('Consumption - Summary'!Z51/'Customer Counts'!Z51)/1000,0)</f>
        <v>190.98946588213829</v>
      </c>
      <c r="AA51" s="6">
        <f>IFERROR(('Consumption - Summary'!AA51/'Customer Counts'!AA51)/1000,0)</f>
        <v>187.53748128246551</v>
      </c>
      <c r="AB51" s="6">
        <f>IFERROR(('Consumption - Summary'!AB51/'Customer Counts'!AB51)/1000,0)</f>
        <v>189.90530055893703</v>
      </c>
      <c r="AC51" s="6">
        <f>IFERROR(('Consumption - Summary'!AC51/'Customer Counts'!AC51)/1000,0)</f>
        <v>244.83261135523958</v>
      </c>
      <c r="AD51" s="6">
        <f>IFERROR(('Consumption - Summary'!AD51/'Customer Counts'!AD51)/1000,0)</f>
        <v>277.93098875832862</v>
      </c>
      <c r="AE51" s="6">
        <f>IFERROR(('Consumption - Summary'!AE51/'Customer Counts'!AE51)/1000,0)</f>
        <v>275.69724445093755</v>
      </c>
      <c r="AF51" s="6">
        <f>IFERROR(('Consumption - Summary'!AF51/'Customer Counts'!AF51)/1000,0)</f>
        <v>318.00031782280672</v>
      </c>
      <c r="AG51" s="6">
        <f>IFERROR(('Consumption - Summary'!AG51/'Customer Counts'!AG51)/1000,0)</f>
        <v>242.02675849735306</v>
      </c>
      <c r="AH51" s="6">
        <f>IFERROR(('Consumption - Summary'!AH51/'Customer Counts'!AH51)/1000,0)</f>
        <v>192.93094668508471</v>
      </c>
      <c r="AI51" s="6">
        <f>IFERROR(('Consumption - Summary'!AI51/'Customer Counts'!AI51)/1000,0)</f>
        <v>231.78182231082599</v>
      </c>
      <c r="AJ51" s="6">
        <f>IFERROR(('Consumption - Summary'!AJ51/'Customer Counts'!AJ51)/1000,0)</f>
        <v>238.2124513368297</v>
      </c>
      <c r="AK51" s="6">
        <f>IFERROR(('Consumption - Summary'!AK51/'Customer Counts'!AK51)/1000,0)</f>
        <v>235.17895608785764</v>
      </c>
      <c r="AL51" s="6">
        <f>IFERROR(('Consumption - Summary'!AL51/'Customer Counts'!AL51)/1000,0)</f>
        <v>237.96613280611064</v>
      </c>
      <c r="AM51" s="6">
        <f>IFERROR(('Consumption - Summary'!AM51/'Customer Counts'!AM51)/1000,0)</f>
        <v>241.06050305182288</v>
      </c>
      <c r="AN51" s="6">
        <f>IFERROR(('Consumption - Summary'!AN51/'Customer Counts'!AN51)/1000,0)</f>
        <v>235.09988992155064</v>
      </c>
      <c r="AO51" s="6">
        <f>IFERROR(('Consumption - Summary'!AO51/'Customer Counts'!AO51)/1000,0)</f>
        <v>318.54533498043799</v>
      </c>
      <c r="AP51" s="6">
        <f>IFERROR(('Consumption - Summary'!AP51/'Customer Counts'!AP51)/1000,0)</f>
        <v>365.44513440692668</v>
      </c>
      <c r="AQ51" s="6">
        <f>IFERROR(('Consumption - Summary'!AQ51/'Customer Counts'!AQ51)/1000,0)</f>
        <v>345.72715605593987</v>
      </c>
      <c r="AR51" s="6">
        <f>IFERROR(('Consumption - Summary'!AR51/'Customer Counts'!AR51)/1000,0)</f>
        <v>366.60644552975532</v>
      </c>
      <c r="AS51" s="6">
        <f>IFERROR(('Consumption - Summary'!AS51/'Customer Counts'!AS51)/1000,0)</f>
        <v>326.60482675137365</v>
      </c>
      <c r="AT51" s="6">
        <f>IFERROR(('Consumption - Summary'!AT51/'Customer Counts'!AT51)/1000,0)</f>
        <v>261.17428668854433</v>
      </c>
      <c r="AU51" s="6">
        <f>IFERROR(('Consumption - Summary'!AU51/'Customer Counts'!AU51)/1000,0)</f>
        <v>228.06073103313767</v>
      </c>
      <c r="AV51" s="6">
        <f>IFERROR(('Consumption - Summary'!AV51/'Customer Counts'!AV51)/1000,0)</f>
        <v>201.17876899048505</v>
      </c>
      <c r="AW51" s="6">
        <f>IFERROR(('Consumption - Summary'!AW51/'Customer Counts'!AW51)/1000,0)</f>
        <v>216.25023238172875</v>
      </c>
      <c r="AX51" s="6">
        <f>IFERROR(('Consumption - Summary'!AX51/'Customer Counts'!AX51)/1000,0)</f>
        <v>236.13913361280771</v>
      </c>
      <c r="AY51" s="6">
        <f>IFERROR(('Consumption - Summary'!AY51/'Customer Counts'!AY51)/1000,0)</f>
        <v>248.5879058314047</v>
      </c>
      <c r="AZ51" s="6">
        <f>IFERROR(('Consumption - Summary'!AZ51/'Customer Counts'!AZ51)/1000,0)</f>
        <v>259.52058598080794</v>
      </c>
      <c r="BA51" s="6">
        <f>IFERROR(('Consumption - Summary'!BA51/'Customer Counts'!BA51)/1000,0)</f>
        <v>312.91214828570673</v>
      </c>
      <c r="BB51" s="6">
        <f>IFERROR(('Consumption - Summary'!BB51/'Customer Counts'!BB51)/1000,0)</f>
        <v>345.47538348458232</v>
      </c>
      <c r="BC51" s="6">
        <f>IFERROR(('Consumption - Summary'!BC51/'Customer Counts'!BC51)/1000,0)</f>
        <v>345.46743385390675</v>
      </c>
      <c r="BD51" s="6">
        <f>IFERROR(('Consumption - Summary'!BD51/'Customer Counts'!BD51)/1000,0)</f>
        <v>325.5231960053415</v>
      </c>
      <c r="BE51" s="6">
        <f>IFERROR(('Consumption - Summary'!BE51/'Customer Counts'!BE51)/1000,0)</f>
        <v>272.57780361959391</v>
      </c>
      <c r="BF51" s="6">
        <f>IFERROR(('Consumption - Summary'!BF51/'Customer Counts'!BF51)/1000,0)</f>
        <v>259.43596355735639</v>
      </c>
      <c r="BG51" s="6">
        <f>IFERROR(('Consumption - Summary'!BG51/'Customer Counts'!BG51)/1000,0)</f>
        <v>177.27931004566818</v>
      </c>
      <c r="BH51" s="6">
        <f>IFERROR(('Consumption - Summary'!BH51/'Customer Counts'!BH51)/1000,0)</f>
        <v>237.88133016423649</v>
      </c>
      <c r="BI51" s="6">
        <f>IFERROR(('Consumption - Summary'!BI51/'Customer Counts'!BI51)/1000,0)</f>
        <v>306.75203892240654</v>
      </c>
      <c r="BJ51" s="6">
        <f>IFERROR(('Consumption - Summary'!BJ51/'Customer Counts'!BJ51)/1000,0)</f>
        <v>271.93685272384818</v>
      </c>
      <c r="BK51" s="6">
        <f>IFERROR(('Consumption - Summary'!BK51/'Customer Counts'!BK51)/1000,0)</f>
        <v>302.90076660671235</v>
      </c>
      <c r="BL51" s="6">
        <f>IFERROR(('Consumption - Summary'!BL51/'Customer Counts'!BL51)/1000,0)</f>
        <v>274.60879268106618</v>
      </c>
      <c r="BM51" s="6">
        <f>IFERROR(('Consumption - Summary'!BM51/'Customer Counts'!BM51)/1000,0)</f>
        <v>282.23121091461928</v>
      </c>
      <c r="BN51" s="6">
        <f>IFERROR(('Consumption - Summary'!BN51/'Customer Counts'!BN51)/1000,0)</f>
        <v>336.86440902491034</v>
      </c>
      <c r="BO51" s="6">
        <f>IFERROR(('Consumption - Summary'!BO51/'Customer Counts'!BO51)/1000,0)</f>
        <v>339.13321033977695</v>
      </c>
      <c r="BP51" s="6">
        <f>IFERROR(('Consumption - Summary'!BP51/'Customer Counts'!BP51)/1000,0)</f>
        <v>276.30443902000741</v>
      </c>
      <c r="BQ51" s="6">
        <f>IFERROR(('Consumption - Summary'!BQ51/'Customer Counts'!BQ51)/1000,0)</f>
        <v>300.13412507037145</v>
      </c>
      <c r="BR51" s="6">
        <f>IFERROR(('Consumption - Summary'!BR51/'Customer Counts'!BR51)/1000,0)</f>
        <v>250.46473924131953</v>
      </c>
      <c r="BS51" s="6">
        <f>IFERROR(('Consumption - Summary'!BS51/'Customer Counts'!BS51)/1000,0)</f>
        <v>212.8233626752756</v>
      </c>
      <c r="BT51" s="6">
        <f>IFERROR(('Consumption - Summary'!BT51/'Customer Counts'!BT51)/1000,0)</f>
        <v>200.07223511586835</v>
      </c>
      <c r="BU51" s="6">
        <f>IFERROR(('Consumption - Summary'!BU51/'Customer Counts'!BU51)/1000,0)</f>
        <v>259.63410726451497</v>
      </c>
      <c r="BV51" s="6">
        <f>IFERROR(('Consumption - Summary'!BV51/'Customer Counts'!BV51)/1000,0)</f>
        <v>228.82277066909162</v>
      </c>
      <c r="BW51" s="6">
        <f>IFERROR(('Consumption - Summary'!BW51/'Customer Counts'!BW51)/1000,0)</f>
        <v>212.87435194776114</v>
      </c>
      <c r="BX51" s="6">
        <f>IFERROR(('Consumption - Summary'!BX51/'Customer Counts'!BX51)/1000,0)</f>
        <v>206.83253606250636</v>
      </c>
      <c r="BY51" s="6">
        <f>IFERROR(('Consumption - Summary'!BY51/'Customer Counts'!BY51)/1000,0)</f>
        <v>288.97553350052306</v>
      </c>
      <c r="BZ51" s="6">
        <f>IFERROR(('Consumption - Summary'!BZ51/'Customer Counts'!BZ51)/1000,0)</f>
        <v>303.20218220879423</v>
      </c>
      <c r="CA51" s="6">
        <f>IFERROR(('Consumption - Summary'!CA51/'Customer Counts'!CA51)/1000,0)</f>
        <v>275.42689980153352</v>
      </c>
      <c r="CB51" s="6">
        <f>IFERROR(('Consumption - Summary'!CB51/'Customer Counts'!CB51)/1000,0)</f>
        <v>264.85265534744457</v>
      </c>
      <c r="CC51" s="6">
        <f>IFERROR(('Consumption - Summary'!CC51/'Customer Counts'!CC51)/1000,0)</f>
        <v>291.62676614152502</v>
      </c>
      <c r="CD51" s="6">
        <f>IFERROR(('Consumption - Summary'!CD51/'Customer Counts'!CD51)/1000,0)</f>
        <v>251.4701895030324</v>
      </c>
      <c r="CE51" s="6">
        <f>IFERROR(('Consumption - Summary'!CE51/'Customer Counts'!CE51)/1000,0)</f>
        <v>238.35739512916436</v>
      </c>
      <c r="CF51" s="6">
        <f>IFERROR(('Consumption - Summary'!CF51/'Customer Counts'!CF51)/1000,0)</f>
        <v>209.66047282286277</v>
      </c>
      <c r="CG51" s="6">
        <f>IFERROR(('Consumption - Summary'!CG51/'Customer Counts'!CG51)/1000,0)</f>
        <v>262.06203958068977</v>
      </c>
      <c r="CH51" s="6">
        <f>IFERROR(('Consumption - Summary'!CH51/'Customer Counts'!CH51)/1000,0)</f>
        <v>249.07564335966018</v>
      </c>
      <c r="CI51" s="6">
        <f>IFERROR(('Consumption - Summary'!CI51/'Customer Counts'!CI51)/1000,0)</f>
        <v>294.43141840675935</v>
      </c>
      <c r="CJ51" s="6">
        <f>IFERROR(('Consumption - Summary'!CJ51/'Customer Counts'!CJ51)/1000,0)</f>
        <v>307.98566755365783</v>
      </c>
    </row>
    <row r="52" spans="1:88" x14ac:dyDescent="0.25">
      <c r="A52" s="4" t="s">
        <v>15</v>
      </c>
      <c r="D52" s="6">
        <f>IFERROR(('Consumption - Summary'!D52/'Customer Counts'!D52)/1000,0)</f>
        <v>4.6447672919646292</v>
      </c>
      <c r="E52" s="6">
        <f>IFERROR(('Consumption - Summary'!E52/'Customer Counts'!E52)/1000,0)</f>
        <v>4.9056624343453183</v>
      </c>
      <c r="F52" s="6">
        <f>IFERROR(('Consumption - Summary'!F52/'Customer Counts'!F52)/1000,0)</f>
        <v>4.6092932817339607</v>
      </c>
      <c r="G52" s="6">
        <f>IFERROR(('Consumption - Summary'!G52/'Customer Counts'!G52)/1000,0)</f>
        <v>4.2293678116005111</v>
      </c>
      <c r="H52" s="6">
        <f>IFERROR(('Consumption - Summary'!H52/'Customer Counts'!H52)/1000,0)</f>
        <v>4.2953529228492489</v>
      </c>
      <c r="I52" s="6">
        <f>IFERROR(('Consumption - Summary'!I52/'Customer Counts'!I52)/1000,0)</f>
        <v>4.0385604282115439</v>
      </c>
      <c r="J52" s="6">
        <f>IFERROR(('Consumption - Summary'!J52/'Customer Counts'!J52)/1000,0)</f>
        <v>4.1312031997164205</v>
      </c>
      <c r="K52" s="6">
        <f>IFERROR(('Consumption - Summary'!K52/'Customer Counts'!K52)/1000,0)</f>
        <v>4.353634403334782</v>
      </c>
      <c r="L52" s="6">
        <f>IFERROR(('Consumption - Summary'!L52/'Customer Counts'!L52)/1000,0)</f>
        <v>3.7896318140672416</v>
      </c>
      <c r="M52" s="6">
        <f>IFERROR(('Consumption - Summary'!M52/'Customer Counts'!M52)/1000,0)</f>
        <v>4.0972813180114622</v>
      </c>
      <c r="N52" s="6">
        <f>IFERROR(('Consumption - Summary'!N52/'Customer Counts'!N52)/1000,0)</f>
        <v>4.0069517560236019</v>
      </c>
      <c r="O52" s="6">
        <f>IFERROR(('Consumption - Summary'!O52/'Customer Counts'!O52)/1000,0)</f>
        <v>4.4344750435245048</v>
      </c>
      <c r="P52" s="6">
        <f>IFERROR(('Consumption - Summary'!P52/'Customer Counts'!P52)/1000,0)</f>
        <v>4.4987276659040809</v>
      </c>
      <c r="Q52" s="6">
        <f>IFERROR(('Consumption - Summary'!Q52/'Customer Counts'!Q52)/1000,0)</f>
        <v>4.4697415906595035</v>
      </c>
      <c r="R52" s="6">
        <f>IFERROR(('Consumption - Summary'!R52/'Customer Counts'!R52)/1000,0)</f>
        <v>4.3465030611819993</v>
      </c>
      <c r="S52" s="6">
        <f>IFERROR(('Consumption - Summary'!S52/'Customer Counts'!S52)/1000,0)</f>
        <v>4.1048143339272674</v>
      </c>
      <c r="T52" s="6">
        <f>IFERROR(('Consumption - Summary'!T52/'Customer Counts'!T52)/1000,0)</f>
        <v>4.056271677546607</v>
      </c>
      <c r="U52" s="6">
        <f>IFERROR(('Consumption - Summary'!U52/'Customer Counts'!U52)/1000,0)</f>
        <v>3.9913160823750302</v>
      </c>
      <c r="V52" s="6">
        <f>IFERROR(('Consumption - Summary'!V52/'Customer Counts'!V52)/1000,0)</f>
        <v>3.980612767257103</v>
      </c>
      <c r="W52" s="6">
        <f>IFERROR(('Consumption - Summary'!W52/'Customer Counts'!W52)/1000,0)</f>
        <v>4.0540704312351137</v>
      </c>
      <c r="X52" s="6">
        <f>IFERROR(('Consumption - Summary'!X52/'Customer Counts'!X52)/1000,0)</f>
        <v>4.0072014267299698</v>
      </c>
      <c r="Y52" s="6">
        <f>IFERROR(('Consumption - Summary'!Y52/'Customer Counts'!Y52)/1000,0)</f>
        <v>4.4048744632567054</v>
      </c>
      <c r="Z52" s="6">
        <f>IFERROR(('Consumption - Summary'!Z52/'Customer Counts'!Z52)/1000,0)</f>
        <v>3.9433801536822277</v>
      </c>
      <c r="AA52" s="6">
        <f>IFERROR(('Consumption - Summary'!AA52/'Customer Counts'!AA52)/1000,0)</f>
        <v>4.3359870559839546</v>
      </c>
      <c r="AB52" s="6">
        <f>IFERROR(('Consumption - Summary'!AB52/'Customer Counts'!AB52)/1000,0)</f>
        <v>4.4315438149094559</v>
      </c>
      <c r="AC52" s="6">
        <f>IFERROR(('Consumption - Summary'!AC52/'Customer Counts'!AC52)/1000,0)</f>
        <v>4.5256537950832083</v>
      </c>
      <c r="AD52" s="6">
        <f>IFERROR(('Consumption - Summary'!AD52/'Customer Counts'!AD52)/1000,0)</f>
        <v>4.5098359154280905</v>
      </c>
      <c r="AE52" s="6">
        <f>IFERROR(('Consumption - Summary'!AE52/'Customer Counts'!AE52)/1000,0)</f>
        <v>4.0581514089845845</v>
      </c>
      <c r="AF52" s="6">
        <f>IFERROR(('Consumption - Summary'!AF52/'Customer Counts'!AF52)/1000,0)</f>
        <v>4.1681990868580092</v>
      </c>
      <c r="AG52" s="6">
        <f>IFERROR(('Consumption - Summary'!AG52/'Customer Counts'!AG52)/1000,0)</f>
        <v>3.8278910221704137</v>
      </c>
      <c r="AH52" s="6">
        <f>IFERROR(('Consumption - Summary'!AH52/'Customer Counts'!AH52)/1000,0)</f>
        <v>4.0155702907291282</v>
      </c>
      <c r="AI52" s="6">
        <f>IFERROR(('Consumption - Summary'!AI52/'Customer Counts'!AI52)/1000,0)</f>
        <v>4.3480684617034164</v>
      </c>
      <c r="AJ52" s="6">
        <f>IFERROR(('Consumption - Summary'!AJ52/'Customer Counts'!AJ52)/1000,0)</f>
        <v>3.7770362848060124</v>
      </c>
      <c r="AK52" s="6">
        <f>IFERROR(('Consumption - Summary'!AK52/'Customer Counts'!AK52)/1000,0)</f>
        <v>3.8224020820605418</v>
      </c>
      <c r="AL52" s="6">
        <f>IFERROR(('Consumption - Summary'!AL52/'Customer Counts'!AL52)/1000,0)</f>
        <v>3.8367703341324564</v>
      </c>
      <c r="AM52" s="6">
        <f>IFERROR(('Consumption - Summary'!AM52/'Customer Counts'!AM52)/1000,0)</f>
        <v>4.3394506394810834</v>
      </c>
      <c r="AN52" s="6">
        <f>IFERROR(('Consumption - Summary'!AN52/'Customer Counts'!AN52)/1000,0)</f>
        <v>4.3411176741518887</v>
      </c>
      <c r="AO52" s="6">
        <f>IFERROR(('Consumption - Summary'!AO52/'Customer Counts'!AO52)/1000,0)</f>
        <v>4.4085281580347271</v>
      </c>
      <c r="AP52" s="6">
        <f>IFERROR(('Consumption - Summary'!AP52/'Customer Counts'!AP52)/1000,0)</f>
        <v>4.3320234162783393</v>
      </c>
      <c r="AQ52" s="6">
        <f>IFERROR(('Consumption - Summary'!AQ52/'Customer Counts'!AQ52)/1000,0)</f>
        <v>4.0930723511726601</v>
      </c>
      <c r="AR52" s="6">
        <f>IFERROR(('Consumption - Summary'!AR52/'Customer Counts'!AR52)/1000,0)</f>
        <v>3.9814648352928725</v>
      </c>
      <c r="AS52" s="6">
        <f>IFERROR(('Consumption - Summary'!AS52/'Customer Counts'!AS52)/1000,0)</f>
        <v>3.7162656855365821</v>
      </c>
      <c r="AT52" s="6">
        <f>IFERROR(('Consumption - Summary'!AT52/'Customer Counts'!AT52)/1000,0)</f>
        <v>3.8133623902536189</v>
      </c>
      <c r="AU52" s="6">
        <f>IFERROR(('Consumption - Summary'!AU52/'Customer Counts'!AU52)/1000,0)</f>
        <v>3.8213374413174823</v>
      </c>
      <c r="AV52" s="6">
        <f>IFERROR(('Consumption - Summary'!AV52/'Customer Counts'!AV52)/1000,0)</f>
        <v>3.4855785188460655</v>
      </c>
      <c r="AW52" s="6">
        <f>IFERROR(('Consumption - Summary'!AW52/'Customer Counts'!AW52)/1000,0)</f>
        <v>3.7970432357343133</v>
      </c>
      <c r="AX52" s="6">
        <f>IFERROR(('Consumption - Summary'!AX52/'Customer Counts'!AX52)/1000,0)</f>
        <v>3.8581306250417242</v>
      </c>
      <c r="AY52" s="6">
        <f>IFERROR(('Consumption - Summary'!AY52/'Customer Counts'!AY52)/1000,0)</f>
        <v>4.2728249961732798</v>
      </c>
      <c r="AZ52" s="6">
        <f>IFERROR(('Consumption - Summary'!AZ52/'Customer Counts'!AZ52)/1000,0)</f>
        <v>4.3697136009025748</v>
      </c>
      <c r="BA52" s="6">
        <f>IFERROR(('Consumption - Summary'!BA52/'Customer Counts'!BA52)/1000,0)</f>
        <v>4.4615380660493127</v>
      </c>
      <c r="BB52" s="6">
        <f>IFERROR(('Consumption - Summary'!BB52/'Customer Counts'!BB52)/1000,0)</f>
        <v>4.2972171015514657</v>
      </c>
      <c r="BC52" s="6">
        <f>IFERROR(('Consumption - Summary'!BC52/'Customer Counts'!BC52)/1000,0)</f>
        <v>4.0532206212591193</v>
      </c>
      <c r="BD52" s="6">
        <f>IFERROR(('Consumption - Summary'!BD52/'Customer Counts'!BD52)/1000,0)</f>
        <v>4.0275220319756215</v>
      </c>
      <c r="BE52" s="6">
        <f>IFERROR(('Consumption - Summary'!BE52/'Customer Counts'!BE52)/1000,0)</f>
        <v>3.7869276557560081</v>
      </c>
      <c r="BF52" s="6">
        <f>IFERROR(('Consumption - Summary'!BF52/'Customer Counts'!BF52)/1000,0)</f>
        <v>3.8055852481821253</v>
      </c>
      <c r="BG52" s="6">
        <f>IFERROR(('Consumption - Summary'!BG52/'Customer Counts'!BG52)/1000,0)</f>
        <v>3.8116577666242102</v>
      </c>
      <c r="BH52" s="6">
        <f>IFERROR(('Consumption - Summary'!BH52/'Customer Counts'!BH52)/1000,0)</f>
        <v>3.4195106035651093</v>
      </c>
      <c r="BI52" s="6">
        <f>IFERROR(('Consumption - Summary'!BI52/'Customer Counts'!BI52)/1000,0)</f>
        <v>3.7666108246218744</v>
      </c>
      <c r="BJ52" s="6">
        <f>IFERROR(('Consumption - Summary'!BJ52/'Customer Counts'!BJ52)/1000,0)</f>
        <v>3.7005457643801778</v>
      </c>
      <c r="BK52" s="6">
        <f>IFERROR(('Consumption - Summary'!BK52/'Customer Counts'!BK52)/1000,0)</f>
        <v>4.1722164687331995</v>
      </c>
      <c r="BL52" s="6">
        <f>IFERROR(('Consumption - Summary'!BL52/'Customer Counts'!BL52)/1000,0)</f>
        <v>4.1516419645042708</v>
      </c>
      <c r="BM52" s="6">
        <f>IFERROR(('Consumption - Summary'!BM52/'Customer Counts'!BM52)/1000,0)</f>
        <v>4.1446919003870812</v>
      </c>
      <c r="BN52" s="6">
        <f>IFERROR(('Consumption - Summary'!BN52/'Customer Counts'!BN52)/1000,0)</f>
        <v>4.0739014744559015</v>
      </c>
      <c r="BO52" s="6">
        <f>IFERROR(('Consumption - Summary'!BO52/'Customer Counts'!BO52)/1000,0)</f>
        <v>3.8321817029606442</v>
      </c>
      <c r="BP52" s="6">
        <f>IFERROR(('Consumption - Summary'!BP52/'Customer Counts'!BP52)/1000,0)</f>
        <v>3.8674303129770924</v>
      </c>
      <c r="BQ52" s="6">
        <f>IFERROR(('Consumption - Summary'!BQ52/'Customer Counts'!BQ52)/1000,0)</f>
        <v>3.7317941662067691</v>
      </c>
      <c r="BR52" s="6">
        <f>IFERROR(('Consumption - Summary'!BR52/'Customer Counts'!BR52)/1000,0)</f>
        <v>3.9716993313301492</v>
      </c>
      <c r="BS52" s="6">
        <f>IFERROR(('Consumption - Summary'!BS52/'Customer Counts'!BS52)/1000,0)</f>
        <v>4.3872620091374781</v>
      </c>
      <c r="BT52" s="6">
        <f>IFERROR(('Consumption - Summary'!BT52/'Customer Counts'!BT52)/1000,0)</f>
        <v>3.7128809628182644</v>
      </c>
      <c r="BU52" s="6">
        <f>IFERROR(('Consumption - Summary'!BU52/'Customer Counts'!BU52)/1000,0)</f>
        <v>3.8078723914185506</v>
      </c>
      <c r="BV52" s="6">
        <f>IFERROR(('Consumption - Summary'!BV52/'Customer Counts'!BV52)/1000,0)</f>
        <v>3.658430424912765</v>
      </c>
      <c r="BW52" s="6">
        <f>IFERROR(('Consumption - Summary'!BW52/'Customer Counts'!BW52)/1000,0)</f>
        <v>4.166734839052773</v>
      </c>
      <c r="BX52" s="6">
        <f>IFERROR(('Consumption - Summary'!BX52/'Customer Counts'!BX52)/1000,0)</f>
        <v>4.0389215971221528</v>
      </c>
      <c r="BY52" s="6">
        <f>IFERROR(('Consumption - Summary'!BY52/'Customer Counts'!BY52)/1000,0)</f>
        <v>3.9645853067266077</v>
      </c>
      <c r="BZ52" s="6">
        <f>IFERROR(('Consumption - Summary'!BZ52/'Customer Counts'!BZ52)/1000,0)</f>
        <v>3.9307610395333628</v>
      </c>
      <c r="CA52" s="6">
        <f>IFERROR(('Consumption - Summary'!CA52/'Customer Counts'!CA52)/1000,0)</f>
        <v>3.7640251566274747</v>
      </c>
      <c r="CB52" s="6">
        <f>IFERROR(('Consumption - Summary'!CB52/'Customer Counts'!CB52)/1000,0)</f>
        <v>3.7903705694652423</v>
      </c>
      <c r="CC52" s="6">
        <f>IFERROR(('Consumption - Summary'!CC52/'Customer Counts'!CC52)/1000,0)</f>
        <v>3.5967411077149181</v>
      </c>
      <c r="CD52" s="6">
        <f>IFERROR(('Consumption - Summary'!CD52/'Customer Counts'!CD52)/1000,0)</f>
        <v>3.7524892745694163</v>
      </c>
      <c r="CE52" s="6">
        <f>IFERROR(('Consumption - Summary'!CE52/'Customer Counts'!CE52)/1000,0)</f>
        <v>3.7784319288333226</v>
      </c>
      <c r="CF52" s="6">
        <f>IFERROR(('Consumption - Summary'!CF52/'Customer Counts'!CF52)/1000,0)</f>
        <v>3.6993521990995917</v>
      </c>
      <c r="CG52" s="6">
        <f>IFERROR(('Consumption - Summary'!CG52/'Customer Counts'!CG52)/1000,0)</f>
        <v>4.5682095203335473</v>
      </c>
      <c r="CH52" s="6">
        <f>IFERROR(('Consumption - Summary'!CH52/'Customer Counts'!CH52)/1000,0)</f>
        <v>3.6754578321982567</v>
      </c>
      <c r="CI52" s="6">
        <f>IFERROR(('Consumption - Summary'!CI52/'Customer Counts'!CI52)/1000,0)</f>
        <v>4.1247038807785072</v>
      </c>
      <c r="CJ52" s="6">
        <f>IFERROR(('Consumption - Summary'!CJ52/'Customer Counts'!CJ52)/1000,0)</f>
        <v>4.0542388921431298</v>
      </c>
    </row>
    <row r="53" spans="1:88" x14ac:dyDescent="0.25">
      <c r="A53" s="4" t="s">
        <v>27</v>
      </c>
      <c r="D53" s="6">
        <f>IFERROR(('Consumption - Summary'!D53/'Customer Counts'!D53)/1000,0)</f>
        <v>6.0004792358520653</v>
      </c>
      <c r="E53" s="6">
        <f>IFERROR(('Consumption - Summary'!E53/'Customer Counts'!E53)/1000,0)</f>
        <v>6.6018253947198611</v>
      </c>
      <c r="F53" s="6">
        <f>IFERROR(('Consumption - Summary'!F53/'Customer Counts'!F53)/1000,0)</f>
        <v>6.292090986679761</v>
      </c>
      <c r="G53" s="6">
        <f>IFERROR(('Consumption - Summary'!G53/'Customer Counts'!G53)/1000,0)</f>
        <v>5.8778725240011314</v>
      </c>
      <c r="H53" s="6">
        <f>IFERROR(('Consumption - Summary'!H53/'Customer Counts'!H53)/1000,0)</f>
        <v>6.0341664104088943</v>
      </c>
      <c r="I53" s="6">
        <f>IFERROR(('Consumption - Summary'!I53/'Customer Counts'!I53)/1000,0)</f>
        <v>5.6145417730760485</v>
      </c>
      <c r="J53" s="6">
        <f>IFERROR(('Consumption - Summary'!J53/'Customer Counts'!J53)/1000,0)</f>
        <v>5.4867035218336184</v>
      </c>
      <c r="K53" s="6">
        <f>IFERROR(('Consumption - Summary'!K53/'Customer Counts'!K53)/1000,0)</f>
        <v>5.8723998810687625</v>
      </c>
      <c r="L53" s="6">
        <f>IFERROR(('Consumption - Summary'!L53/'Customer Counts'!L53)/1000,0)</f>
        <v>5.1406808262473795</v>
      </c>
      <c r="M53" s="6">
        <f>IFERROR(('Consumption - Summary'!M53/'Customer Counts'!M53)/1000,0)</f>
        <v>5.4624540434869875</v>
      </c>
      <c r="N53" s="6">
        <f>IFERROR(('Consumption - Summary'!N53/'Customer Counts'!N53)/1000,0)</f>
        <v>5.4198257862784605</v>
      </c>
      <c r="O53" s="6">
        <f>IFERROR(('Consumption - Summary'!O53/'Customer Counts'!O53)/1000,0)</f>
        <v>5.8447799154776696</v>
      </c>
      <c r="P53" s="6">
        <f>IFERROR(('Consumption - Summary'!P53/'Customer Counts'!P53)/1000,0)</f>
        <v>5.9198110710586267</v>
      </c>
      <c r="Q53" s="6">
        <f>IFERROR(('Consumption - Summary'!Q53/'Customer Counts'!Q53)/1000,0)</f>
        <v>6.0631222897318926</v>
      </c>
      <c r="R53" s="6">
        <f>IFERROR(('Consumption - Summary'!R53/'Customer Counts'!R53)/1000,0)</f>
        <v>6.0277405861715687</v>
      </c>
      <c r="S53" s="6">
        <f>IFERROR(('Consumption - Summary'!S53/'Customer Counts'!S53)/1000,0)</f>
        <v>5.7655779450414579</v>
      </c>
      <c r="T53" s="6">
        <f>IFERROR(('Consumption - Summary'!T53/'Customer Counts'!T53)/1000,0)</f>
        <v>5.5581307478928244</v>
      </c>
      <c r="U53" s="6">
        <f>IFERROR(('Consumption - Summary'!U53/'Customer Counts'!U53)/1000,0)</f>
        <v>5.4442417623245545</v>
      </c>
      <c r="V53" s="6">
        <f>IFERROR(('Consumption - Summary'!V53/'Customer Counts'!V53)/1000,0)</f>
        <v>5.2993222930906905</v>
      </c>
      <c r="W53" s="6">
        <f>IFERROR(('Consumption - Summary'!W53/'Customer Counts'!W53)/1000,0)</f>
        <v>5.2330413541119984</v>
      </c>
      <c r="X53" s="6">
        <f>IFERROR(('Consumption - Summary'!X53/'Customer Counts'!X53)/1000,0)</f>
        <v>5.3088252393603286</v>
      </c>
      <c r="Y53" s="6">
        <f>IFERROR(('Consumption - Summary'!Y53/'Customer Counts'!Y53)/1000,0)</f>
        <v>5.8351596846980884</v>
      </c>
      <c r="Z53" s="6">
        <f>IFERROR(('Consumption - Summary'!Z53/'Customer Counts'!Z53)/1000,0)</f>
        <v>5.3480965615464662</v>
      </c>
      <c r="AA53" s="6">
        <f>IFERROR(('Consumption - Summary'!AA53/'Customer Counts'!AA53)/1000,0)</f>
        <v>6.0078720198355473</v>
      </c>
      <c r="AB53" s="6">
        <f>IFERROR(('Consumption - Summary'!AB53/'Customer Counts'!AB53)/1000,0)</f>
        <v>6.0653625786102401</v>
      </c>
      <c r="AC53" s="6">
        <f>IFERROR(('Consumption - Summary'!AC53/'Customer Counts'!AC53)/1000,0)</f>
        <v>6.257585257926169</v>
      </c>
      <c r="AD53" s="6">
        <f>IFERROR(('Consumption - Summary'!AD53/'Customer Counts'!AD53)/1000,0)</f>
        <v>6.2658482153453603</v>
      </c>
      <c r="AE53" s="6">
        <f>IFERROR(('Consumption - Summary'!AE53/'Customer Counts'!AE53)/1000,0)</f>
        <v>5.6817914607930691</v>
      </c>
      <c r="AF53" s="6">
        <f>IFERROR(('Consumption - Summary'!AF53/'Customer Counts'!AF53)/1000,0)</f>
        <v>5.881437801236439</v>
      </c>
      <c r="AG53" s="6">
        <f>IFERROR(('Consumption - Summary'!AG53/'Customer Counts'!AG53)/1000,0)</f>
        <v>5.2604796224838619</v>
      </c>
      <c r="AH53" s="6">
        <f>IFERROR(('Consumption - Summary'!AH53/'Customer Counts'!AH53)/1000,0)</f>
        <v>5.2918602063357509</v>
      </c>
      <c r="AI53" s="6">
        <f>IFERROR(('Consumption - Summary'!AI53/'Customer Counts'!AI53)/1000,0)</f>
        <v>5.7229370758760529</v>
      </c>
      <c r="AJ53" s="6">
        <f>IFERROR(('Consumption - Summary'!AJ53/'Customer Counts'!AJ53)/1000,0)</f>
        <v>5.1890469530398846</v>
      </c>
      <c r="AK53" s="6">
        <f>IFERROR(('Consumption - Summary'!AK53/'Customer Counts'!AK53)/1000,0)</f>
        <v>5.3019197793126658</v>
      </c>
      <c r="AL53" s="6">
        <f>IFERROR(('Consumption - Summary'!AL53/'Customer Counts'!AL53)/1000,0)</f>
        <v>5.3281486434736554</v>
      </c>
      <c r="AM53" s="6">
        <f>IFERROR(('Consumption - Summary'!AM53/'Customer Counts'!AM53)/1000,0)</f>
        <v>5.8698434756425586</v>
      </c>
      <c r="AN53" s="6">
        <f>IFERROR(('Consumption - Summary'!AN53/'Customer Counts'!AN53)/1000,0)</f>
        <v>5.8874772612189625</v>
      </c>
      <c r="AO53" s="6">
        <f>IFERROR(('Consumption - Summary'!AO53/'Customer Counts'!AO53)/1000,0)</f>
        <v>6.2072364687105601</v>
      </c>
      <c r="AP53" s="6">
        <f>IFERROR(('Consumption - Summary'!AP53/'Customer Counts'!AP53)/1000,0)</f>
        <v>6.2727469390014248</v>
      </c>
      <c r="AQ53" s="6">
        <f>IFERROR(('Consumption - Summary'!AQ53/'Customer Counts'!AQ53)/1000,0)</f>
        <v>5.9289475865791141</v>
      </c>
      <c r="AR53" s="6">
        <f>IFERROR(('Consumption - Summary'!AR53/'Customer Counts'!AR53)/1000,0)</f>
        <v>5.8356577118431643</v>
      </c>
      <c r="AS53" s="6">
        <f>IFERROR(('Consumption - Summary'!AS53/'Customer Counts'!AS53)/1000,0)</f>
        <v>5.3113059268725884</v>
      </c>
      <c r="AT53" s="6">
        <f>IFERROR(('Consumption - Summary'!AT53/'Customer Counts'!AT53)/1000,0)</f>
        <v>5.2207958811302051</v>
      </c>
      <c r="AU53" s="6">
        <f>IFERROR(('Consumption - Summary'!AU53/'Customer Counts'!AU53)/1000,0)</f>
        <v>5.1489723507764502</v>
      </c>
      <c r="AV53" s="6">
        <f>IFERROR(('Consumption - Summary'!AV53/'Customer Counts'!AV53)/1000,0)</f>
        <v>4.7404458096750224</v>
      </c>
      <c r="AW53" s="6">
        <f>IFERROR(('Consumption - Summary'!AW53/'Customer Counts'!AW53)/1000,0)</f>
        <v>5.2707934651870518</v>
      </c>
      <c r="AX53" s="6">
        <f>IFERROR(('Consumption - Summary'!AX53/'Customer Counts'!AX53)/1000,0)</f>
        <v>5.3479316289727414</v>
      </c>
      <c r="AY53" s="6">
        <f>IFERROR(('Consumption - Summary'!AY53/'Customer Counts'!AY53)/1000,0)</f>
        <v>5.9611976101268427</v>
      </c>
      <c r="AZ53" s="6">
        <f>IFERROR(('Consumption - Summary'!AZ53/'Customer Counts'!AZ53)/1000,0)</f>
        <v>6.0467746398508346</v>
      </c>
      <c r="BA53" s="6">
        <f>IFERROR(('Consumption - Summary'!BA53/'Customer Counts'!BA53)/1000,0)</f>
        <v>6.3074489087159353</v>
      </c>
      <c r="BB53" s="6">
        <f>IFERROR(('Consumption - Summary'!BB53/'Customer Counts'!BB53)/1000,0)</f>
        <v>6.2297761476496074</v>
      </c>
      <c r="BC53" s="6">
        <f>IFERROR(('Consumption - Summary'!BC53/'Customer Counts'!BC53)/1000,0)</f>
        <v>5.9461558845065898</v>
      </c>
      <c r="BD53" s="6">
        <f>IFERROR(('Consumption - Summary'!BD53/'Customer Counts'!BD53)/1000,0)</f>
        <v>5.8472685100748603</v>
      </c>
      <c r="BE53" s="6">
        <f>IFERROR(('Consumption - Summary'!BE53/'Customer Counts'!BE53)/1000,0)</f>
        <v>5.3164731548435347</v>
      </c>
      <c r="BF53" s="6">
        <f>IFERROR(('Consumption - Summary'!BF53/'Customer Counts'!BF53)/1000,0)</f>
        <v>5.2661881585645478</v>
      </c>
      <c r="BG53" s="6">
        <f>IFERROR(('Consumption - Summary'!BG53/'Customer Counts'!BG53)/1000,0)</f>
        <v>5.1048160360783035</v>
      </c>
      <c r="BH53" s="6">
        <f>IFERROR(('Consumption - Summary'!BH53/'Customer Counts'!BH53)/1000,0)</f>
        <v>4.840603526308306</v>
      </c>
      <c r="BI53" s="6">
        <f>IFERROR(('Consumption - Summary'!BI53/'Customer Counts'!BI53)/1000,0)</f>
        <v>5.4425251426419017</v>
      </c>
      <c r="BJ53" s="6">
        <f>IFERROR(('Consumption - Summary'!BJ53/'Customer Counts'!BJ53)/1000,0)</f>
        <v>5.3166496979048095</v>
      </c>
      <c r="BK53" s="6">
        <f>IFERROR(('Consumption - Summary'!BK53/'Customer Counts'!BK53)/1000,0)</f>
        <v>5.934719980379314</v>
      </c>
      <c r="BL53" s="6">
        <f>IFERROR(('Consumption - Summary'!BL53/'Customer Counts'!BL53)/1000,0)</f>
        <v>5.8591314251338549</v>
      </c>
      <c r="BM53" s="6">
        <f>IFERROR(('Consumption - Summary'!BM53/'Customer Counts'!BM53)/1000,0)</f>
        <v>5.9795043968232671</v>
      </c>
      <c r="BN53" s="6">
        <f>IFERROR(('Consumption - Summary'!BN53/'Customer Counts'!BN53)/1000,0)</f>
        <v>5.9859877022212338</v>
      </c>
      <c r="BO53" s="6">
        <f>IFERROR(('Consumption - Summary'!BO53/'Customer Counts'!BO53)/1000,0)</f>
        <v>5.7776578135375418</v>
      </c>
      <c r="BP53" s="6">
        <f>IFERROR(('Consumption - Summary'!BP53/'Customer Counts'!BP53)/1000,0)</f>
        <v>5.5164172769565942</v>
      </c>
      <c r="BQ53" s="6">
        <f>IFERROR(('Consumption - Summary'!BQ53/'Customer Counts'!BQ53)/1000,0)</f>
        <v>5.3259997460330677</v>
      </c>
      <c r="BR53" s="6">
        <f>IFERROR(('Consumption - Summary'!BR53/'Customer Counts'!BR53)/1000,0)</f>
        <v>5.4544561258375577</v>
      </c>
      <c r="BS53" s="6">
        <f>IFERROR(('Consumption - Summary'!BS53/'Customer Counts'!BS53)/1000,0)</f>
        <v>5.8693858271216994</v>
      </c>
      <c r="BT53" s="6">
        <f>IFERROR(('Consumption - Summary'!BT53/'Customer Counts'!BT53)/1000,0)</f>
        <v>5.0908606055146208</v>
      </c>
      <c r="BU53" s="6">
        <f>IFERROR(('Consumption - Summary'!BU53/'Customer Counts'!BU53)/1000,0)</f>
        <v>5.3741630236287401</v>
      </c>
      <c r="BV53" s="6">
        <f>IFERROR(('Consumption - Summary'!BV53/'Customer Counts'!BV53)/1000,0)</f>
        <v>5.0864457631797642</v>
      </c>
      <c r="BW53" s="6">
        <f>IFERROR(('Consumption - Summary'!BW53/'Customer Counts'!BW53)/1000,0)</f>
        <v>5.6115055629374408</v>
      </c>
      <c r="BX53" s="6">
        <f>IFERROR(('Consumption - Summary'!BX53/'Customer Counts'!BX53)/1000,0)</f>
        <v>5.5681909984542646</v>
      </c>
      <c r="BY53" s="6">
        <f>IFERROR(('Consumption - Summary'!BY53/'Customer Counts'!BY53)/1000,0)</f>
        <v>5.7610678653322376</v>
      </c>
      <c r="BZ53" s="6">
        <f>IFERROR(('Consumption - Summary'!BZ53/'Customer Counts'!BZ53)/1000,0)</f>
        <v>5.730342795931576</v>
      </c>
      <c r="CA53" s="6">
        <f>IFERROR(('Consumption - Summary'!CA53/'Customer Counts'!CA53)/1000,0)</f>
        <v>5.5078902399259277</v>
      </c>
      <c r="CB53" s="6">
        <f>IFERROR(('Consumption - Summary'!CB53/'Customer Counts'!CB53)/1000,0)</f>
        <v>5.4682049470605376</v>
      </c>
      <c r="CC53" s="6">
        <f>IFERROR(('Consumption - Summary'!CC53/'Customer Counts'!CC53)/1000,0)</f>
        <v>5.2637405185139663</v>
      </c>
      <c r="CD53" s="6">
        <f>IFERROR(('Consumption - Summary'!CD53/'Customer Counts'!CD53)/1000,0)</f>
        <v>5.2597403868724015</v>
      </c>
      <c r="CE53" s="6">
        <f>IFERROR(('Consumption - Summary'!CE53/'Customer Counts'!CE53)/1000,0)</f>
        <v>5.3219959207221752</v>
      </c>
      <c r="CF53" s="6">
        <f>IFERROR(('Consumption - Summary'!CF53/'Customer Counts'!CF53)/1000,0)</f>
        <v>5.031957556095711</v>
      </c>
      <c r="CG53" s="6">
        <f>IFERROR(('Consumption - Summary'!CG53/'Customer Counts'!CG53)/1000,0)</f>
        <v>6.3478075689374389</v>
      </c>
      <c r="CH53" s="6">
        <f>IFERROR(('Consumption - Summary'!CH53/'Customer Counts'!CH53)/1000,0)</f>
        <v>5.3332093089180264</v>
      </c>
      <c r="CI53" s="6">
        <f>IFERROR(('Consumption - Summary'!CI53/'Customer Counts'!CI53)/1000,0)</f>
        <v>5.8211636046580608</v>
      </c>
      <c r="CJ53" s="6">
        <f>IFERROR(('Consumption - Summary'!CJ53/'Customer Counts'!CJ53)/1000,0)</f>
        <v>5.7678827692123367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"/>
  <sheetViews>
    <sheetView showGridLines="0" workbookViewId="0">
      <selection activeCell="C13" sqref="C13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53"/>
  <sheetViews>
    <sheetView workbookViewId="0">
      <pane xSplit="2" ySplit="1" topLeftCell="C41" activePane="bottomRight" state="frozen"/>
      <selection pane="topRight" activeCell="C1" sqref="C1"/>
      <selection pane="bottomLeft" activeCell="A2" sqref="A2"/>
      <selection pane="bottomRight" activeCell="D54" sqref="D54"/>
    </sheetView>
  </sheetViews>
  <sheetFormatPr defaultRowHeight="15" x14ac:dyDescent="0.25"/>
  <cols>
    <col min="1" max="1" width="12.28515625" bestFit="1" customWidth="1"/>
    <col min="2" max="2" width="9.85546875" bestFit="1" customWidth="1"/>
    <col min="3" max="7" width="9.7109375" bestFit="1" customWidth="1"/>
    <col min="8" max="10" width="10.7109375" bestFit="1" customWidth="1"/>
    <col min="11" max="19" width="9.7109375" bestFit="1" customWidth="1"/>
    <col min="20" max="22" width="10.7109375" bestFit="1" customWidth="1"/>
    <col min="23" max="31" width="9.7109375" bestFit="1" customWidth="1"/>
    <col min="32" max="34" width="10.7109375" bestFit="1" customWidth="1"/>
    <col min="35" max="43" width="9.7109375" bestFit="1" customWidth="1"/>
    <col min="44" max="46" width="10.7109375" bestFit="1" customWidth="1"/>
    <col min="47" max="55" width="9.7109375" bestFit="1" customWidth="1"/>
    <col min="56" max="58" width="10.7109375" bestFit="1" customWidth="1"/>
    <col min="59" max="67" width="9.7109375" bestFit="1" customWidth="1"/>
    <col min="68" max="70" width="10.7109375" bestFit="1" customWidth="1"/>
    <col min="71" max="79" width="9.7109375" bestFit="1" customWidth="1"/>
    <col min="80" max="82" width="10.7109375" bestFit="1" customWidth="1"/>
    <col min="83" max="88" width="9.7109375" bestFit="1" customWidth="1"/>
  </cols>
  <sheetData>
    <row r="1" spans="1:88" x14ac:dyDescent="0.25">
      <c r="C1" s="1">
        <v>39599</v>
      </c>
      <c r="D1" s="1">
        <v>39629</v>
      </c>
      <c r="E1" s="1">
        <v>39660</v>
      </c>
      <c r="F1" s="1">
        <v>39691</v>
      </c>
      <c r="G1" s="1">
        <v>39721</v>
      </c>
      <c r="H1" s="1">
        <v>39752</v>
      </c>
      <c r="I1" s="1">
        <v>39782</v>
      </c>
      <c r="J1" s="1">
        <v>39813</v>
      </c>
      <c r="K1" s="1">
        <v>39844</v>
      </c>
      <c r="L1" s="1">
        <v>39872</v>
      </c>
      <c r="M1" s="1">
        <v>39903</v>
      </c>
      <c r="N1" s="1">
        <v>39933</v>
      </c>
      <c r="O1" s="1">
        <v>39964</v>
      </c>
      <c r="P1" s="1">
        <v>39994</v>
      </c>
      <c r="Q1" s="1">
        <v>40025</v>
      </c>
      <c r="R1" s="1">
        <v>40056</v>
      </c>
      <c r="S1" s="1">
        <v>40086</v>
      </c>
      <c r="T1" s="1">
        <v>40117</v>
      </c>
      <c r="U1" s="1">
        <v>40147</v>
      </c>
      <c r="V1" s="1">
        <v>40178</v>
      </c>
      <c r="W1" s="1">
        <v>40209</v>
      </c>
      <c r="X1" s="1">
        <v>40237</v>
      </c>
      <c r="Y1" s="1">
        <v>40268</v>
      </c>
      <c r="Z1" s="1">
        <v>40298</v>
      </c>
      <c r="AA1" s="1">
        <v>40329</v>
      </c>
      <c r="AB1" s="1">
        <v>40359</v>
      </c>
      <c r="AC1" s="1">
        <v>40390</v>
      </c>
      <c r="AD1" s="1">
        <v>40421</v>
      </c>
      <c r="AE1" s="1">
        <v>40451</v>
      </c>
      <c r="AF1" s="1">
        <v>40482</v>
      </c>
      <c r="AG1" s="1">
        <v>40512</v>
      </c>
      <c r="AH1" s="1">
        <v>40543</v>
      </c>
      <c r="AI1" s="1">
        <v>40574</v>
      </c>
      <c r="AJ1" s="1">
        <v>40602</v>
      </c>
      <c r="AK1" s="1">
        <v>40633</v>
      </c>
      <c r="AL1" s="1">
        <v>40663</v>
      </c>
      <c r="AM1" s="1">
        <v>40694</v>
      </c>
      <c r="AN1" s="1">
        <v>40724</v>
      </c>
      <c r="AO1" s="1">
        <v>40755</v>
      </c>
      <c r="AP1" s="1">
        <v>40786</v>
      </c>
      <c r="AQ1" s="1">
        <v>40816</v>
      </c>
      <c r="AR1" s="1">
        <v>40847</v>
      </c>
      <c r="AS1" s="1">
        <v>40877</v>
      </c>
      <c r="AT1" s="1">
        <v>40908</v>
      </c>
      <c r="AU1" s="1">
        <v>40939</v>
      </c>
      <c r="AV1" s="1">
        <v>40968</v>
      </c>
      <c r="AW1" s="1">
        <v>40999</v>
      </c>
      <c r="AX1" s="1">
        <v>41029</v>
      </c>
      <c r="AY1" s="1">
        <v>41060</v>
      </c>
      <c r="AZ1" s="1">
        <v>41090</v>
      </c>
      <c r="BA1" s="1">
        <v>41121</v>
      </c>
      <c r="BB1" s="1">
        <v>41152</v>
      </c>
      <c r="BC1" s="1">
        <v>41182</v>
      </c>
      <c r="BD1" s="1">
        <v>41213</v>
      </c>
      <c r="BE1" s="1">
        <v>41243</v>
      </c>
      <c r="BF1" s="1">
        <v>41274</v>
      </c>
      <c r="BG1" s="1">
        <v>41305</v>
      </c>
      <c r="BH1" s="1">
        <v>41333</v>
      </c>
      <c r="BI1" s="1">
        <v>41364</v>
      </c>
      <c r="BJ1" s="1">
        <v>41394</v>
      </c>
      <c r="BK1" s="1">
        <v>41425</v>
      </c>
      <c r="BL1" s="1">
        <v>41455</v>
      </c>
      <c r="BM1" s="1">
        <v>41486</v>
      </c>
      <c r="BN1" s="1">
        <v>41517</v>
      </c>
      <c r="BO1" s="1">
        <v>41547</v>
      </c>
      <c r="BP1" s="1">
        <v>41578</v>
      </c>
      <c r="BQ1" s="1">
        <v>41608</v>
      </c>
      <c r="BR1" s="1">
        <v>41639</v>
      </c>
      <c r="BS1" s="1">
        <v>41670</v>
      </c>
      <c r="BT1" s="1">
        <v>41698</v>
      </c>
      <c r="BU1" s="1">
        <v>41729</v>
      </c>
      <c r="BV1" s="1">
        <v>41759</v>
      </c>
      <c r="BW1" s="1">
        <v>41790</v>
      </c>
      <c r="BX1" s="1">
        <v>41820</v>
      </c>
      <c r="BY1" s="1">
        <v>41851</v>
      </c>
      <c r="BZ1" s="1">
        <v>41882</v>
      </c>
      <c r="CA1" s="1">
        <v>41912</v>
      </c>
      <c r="CB1" s="1">
        <v>41943</v>
      </c>
      <c r="CC1" s="1">
        <v>41973</v>
      </c>
      <c r="CD1" s="1">
        <v>42004</v>
      </c>
      <c r="CE1" s="1">
        <v>42035</v>
      </c>
      <c r="CF1" s="1">
        <v>42063</v>
      </c>
      <c r="CG1" s="1">
        <v>42094</v>
      </c>
      <c r="CH1" s="1">
        <v>42124</v>
      </c>
      <c r="CI1" s="1">
        <v>42155</v>
      </c>
      <c r="CJ1" s="1">
        <v>42185</v>
      </c>
    </row>
    <row r="2" spans="1:88" x14ac:dyDescent="0.25">
      <c r="A2" s="2" t="s">
        <v>0</v>
      </c>
      <c r="B2" t="s">
        <v>1</v>
      </c>
      <c r="D2" s="5">
        <v>3</v>
      </c>
      <c r="E2" s="5">
        <v>3</v>
      </c>
      <c r="F2" s="5">
        <v>3</v>
      </c>
      <c r="G2" s="5">
        <v>3</v>
      </c>
      <c r="H2" s="5">
        <v>3</v>
      </c>
      <c r="I2" s="5">
        <v>3</v>
      </c>
      <c r="J2" s="5">
        <v>3</v>
      </c>
      <c r="K2" s="5">
        <v>3</v>
      </c>
      <c r="L2" s="5">
        <v>3</v>
      </c>
      <c r="M2" s="5">
        <v>3</v>
      </c>
      <c r="N2" s="5">
        <v>3</v>
      </c>
      <c r="O2" s="5">
        <v>3</v>
      </c>
      <c r="P2" s="5">
        <v>3</v>
      </c>
      <c r="Q2" s="5">
        <v>3</v>
      </c>
      <c r="R2" s="5">
        <v>3</v>
      </c>
      <c r="S2" s="5">
        <v>3</v>
      </c>
      <c r="T2" s="5">
        <v>3</v>
      </c>
      <c r="U2" s="5">
        <v>3</v>
      </c>
      <c r="V2" s="5">
        <v>3</v>
      </c>
      <c r="W2" s="5">
        <v>3</v>
      </c>
      <c r="X2" s="5">
        <v>3</v>
      </c>
      <c r="Y2" s="5">
        <v>3</v>
      </c>
      <c r="Z2" s="5">
        <v>3</v>
      </c>
      <c r="AA2" s="5">
        <v>3</v>
      </c>
      <c r="AB2" s="5">
        <v>3</v>
      </c>
      <c r="AC2" s="5">
        <v>3</v>
      </c>
      <c r="AD2" s="5">
        <v>3</v>
      </c>
      <c r="AE2" s="5">
        <v>3</v>
      </c>
      <c r="AF2" s="5">
        <v>3</v>
      </c>
      <c r="AG2" s="5">
        <v>3</v>
      </c>
      <c r="AH2" s="5">
        <v>3</v>
      </c>
      <c r="AI2" s="5">
        <v>3</v>
      </c>
      <c r="AJ2" s="5">
        <v>3</v>
      </c>
      <c r="AK2" s="5">
        <v>3</v>
      </c>
      <c r="AL2" s="5">
        <v>3</v>
      </c>
      <c r="AM2" s="5">
        <v>3</v>
      </c>
      <c r="AN2" s="5">
        <v>3</v>
      </c>
      <c r="AO2" s="5">
        <v>3</v>
      </c>
      <c r="AP2" s="5">
        <v>3</v>
      </c>
      <c r="AQ2" s="5">
        <v>3</v>
      </c>
      <c r="AR2" s="5">
        <v>3</v>
      </c>
      <c r="AS2" s="5">
        <v>3</v>
      </c>
      <c r="AT2" s="5">
        <v>3</v>
      </c>
      <c r="AU2" s="5">
        <v>3</v>
      </c>
      <c r="AV2" s="5">
        <v>3</v>
      </c>
      <c r="AW2" s="5">
        <v>3</v>
      </c>
      <c r="AX2" s="5">
        <v>3</v>
      </c>
      <c r="AY2" s="5">
        <v>3</v>
      </c>
      <c r="AZ2" s="5">
        <v>3</v>
      </c>
      <c r="BA2" s="5">
        <v>3</v>
      </c>
      <c r="BB2" s="5">
        <v>3</v>
      </c>
      <c r="BC2" s="5">
        <v>3</v>
      </c>
      <c r="BD2" s="5">
        <v>3</v>
      </c>
      <c r="BE2" s="5">
        <v>3</v>
      </c>
      <c r="BF2" s="5">
        <v>3</v>
      </c>
      <c r="BG2" s="5">
        <v>3</v>
      </c>
      <c r="BH2" s="5">
        <v>3</v>
      </c>
      <c r="BI2" s="5">
        <v>3</v>
      </c>
      <c r="BJ2" s="5">
        <v>3</v>
      </c>
      <c r="BK2" s="5">
        <v>3</v>
      </c>
      <c r="BL2" s="5">
        <v>3</v>
      </c>
      <c r="BM2" s="5">
        <v>3</v>
      </c>
      <c r="BN2" s="5">
        <v>3</v>
      </c>
      <c r="BO2" s="5">
        <v>3</v>
      </c>
      <c r="BP2" s="5">
        <v>3</v>
      </c>
      <c r="BQ2" s="5">
        <v>3</v>
      </c>
      <c r="BR2" s="5">
        <v>3</v>
      </c>
      <c r="BS2" s="5">
        <v>3</v>
      </c>
      <c r="BT2" s="5">
        <v>3</v>
      </c>
      <c r="BU2" s="5">
        <v>3</v>
      </c>
      <c r="BV2" s="5">
        <v>3</v>
      </c>
      <c r="BW2" s="5">
        <v>3</v>
      </c>
      <c r="BX2" s="5">
        <v>3</v>
      </c>
      <c r="BY2" s="5">
        <v>3</v>
      </c>
      <c r="BZ2" s="5">
        <v>3</v>
      </c>
      <c r="CA2" s="5">
        <v>3</v>
      </c>
      <c r="CB2" s="5">
        <v>3</v>
      </c>
      <c r="CC2" s="5">
        <v>3</v>
      </c>
      <c r="CD2" s="5">
        <v>3</v>
      </c>
      <c r="CE2" s="5">
        <v>3</v>
      </c>
      <c r="CF2" s="5">
        <v>3</v>
      </c>
      <c r="CG2" s="5">
        <v>3</v>
      </c>
      <c r="CH2" s="5">
        <v>3</v>
      </c>
      <c r="CI2" s="5">
        <v>3</v>
      </c>
      <c r="CJ2" s="5">
        <v>3</v>
      </c>
    </row>
    <row r="3" spans="1:88" x14ac:dyDescent="0.25">
      <c r="A3" s="2" t="s">
        <v>0</v>
      </c>
      <c r="B3" t="s">
        <v>2</v>
      </c>
      <c r="D3" s="5">
        <v>2</v>
      </c>
      <c r="E3" s="5">
        <v>2</v>
      </c>
      <c r="F3" s="5">
        <v>2</v>
      </c>
      <c r="G3" s="5">
        <v>2</v>
      </c>
      <c r="H3" s="5">
        <v>2</v>
      </c>
      <c r="I3" s="5">
        <v>2</v>
      </c>
      <c r="J3" s="5">
        <v>2</v>
      </c>
      <c r="K3" s="5">
        <v>2</v>
      </c>
      <c r="L3" s="5">
        <v>2</v>
      </c>
      <c r="M3" s="5">
        <v>2</v>
      </c>
      <c r="N3" s="5">
        <v>2</v>
      </c>
      <c r="O3" s="5">
        <v>2</v>
      </c>
      <c r="P3" s="5">
        <v>2</v>
      </c>
      <c r="Q3" s="5">
        <v>2</v>
      </c>
      <c r="R3" s="5">
        <v>2</v>
      </c>
      <c r="S3" s="5">
        <v>2</v>
      </c>
      <c r="T3" s="5">
        <v>2</v>
      </c>
      <c r="U3" s="5">
        <v>2</v>
      </c>
      <c r="V3" s="5">
        <v>2</v>
      </c>
      <c r="W3" s="5">
        <v>2</v>
      </c>
      <c r="X3" s="5">
        <v>2</v>
      </c>
      <c r="Y3" s="5">
        <v>2</v>
      </c>
      <c r="Z3" s="5">
        <v>2</v>
      </c>
      <c r="AA3" s="5">
        <v>2</v>
      </c>
      <c r="AB3" s="5">
        <v>2</v>
      </c>
      <c r="AC3" s="5">
        <v>2</v>
      </c>
      <c r="AD3" s="5">
        <v>2</v>
      </c>
      <c r="AE3" s="5">
        <v>2</v>
      </c>
      <c r="AF3" s="5">
        <v>2</v>
      </c>
      <c r="AG3" s="5">
        <v>2</v>
      </c>
      <c r="AH3" s="5">
        <v>2</v>
      </c>
      <c r="AI3" s="5">
        <v>2</v>
      </c>
      <c r="AJ3" s="5">
        <v>2</v>
      </c>
      <c r="AK3" s="5">
        <v>2</v>
      </c>
      <c r="AL3" s="5">
        <v>2</v>
      </c>
      <c r="AM3" s="5">
        <v>2</v>
      </c>
      <c r="AN3" s="5">
        <v>2</v>
      </c>
      <c r="AO3" s="5">
        <v>2</v>
      </c>
      <c r="AP3" s="5">
        <v>2</v>
      </c>
      <c r="AQ3" s="5">
        <v>2</v>
      </c>
      <c r="AR3" s="5">
        <v>2</v>
      </c>
      <c r="AS3" s="5">
        <v>2</v>
      </c>
      <c r="AT3" s="5">
        <v>2</v>
      </c>
      <c r="AU3" s="5">
        <v>2</v>
      </c>
      <c r="AV3" s="5">
        <v>2</v>
      </c>
      <c r="AW3" s="5">
        <v>2</v>
      </c>
      <c r="AX3" s="5">
        <v>2</v>
      </c>
      <c r="AY3" s="5">
        <v>2</v>
      </c>
      <c r="AZ3" s="5">
        <v>2</v>
      </c>
      <c r="BA3" s="5">
        <v>2</v>
      </c>
      <c r="BB3" s="5">
        <v>2</v>
      </c>
      <c r="BC3" s="5">
        <v>2</v>
      </c>
      <c r="BD3" s="5">
        <v>2</v>
      </c>
      <c r="BE3" s="5">
        <v>2</v>
      </c>
      <c r="BF3" s="5">
        <v>2</v>
      </c>
      <c r="BG3" s="5">
        <v>2</v>
      </c>
      <c r="BH3" s="5">
        <v>2</v>
      </c>
      <c r="BI3" s="5">
        <v>2</v>
      </c>
      <c r="BJ3" s="5">
        <v>2</v>
      </c>
      <c r="BK3" s="5">
        <v>2</v>
      </c>
      <c r="BL3" s="5">
        <v>2</v>
      </c>
      <c r="BM3" s="5">
        <v>2</v>
      </c>
      <c r="BN3" s="5">
        <v>2</v>
      </c>
      <c r="BO3" s="5">
        <v>2</v>
      </c>
      <c r="BP3" s="5">
        <v>2</v>
      </c>
      <c r="BQ3" s="5">
        <v>2</v>
      </c>
      <c r="BR3" s="5">
        <v>2</v>
      </c>
      <c r="BS3" s="5">
        <v>2</v>
      </c>
      <c r="BT3" s="5">
        <v>2</v>
      </c>
      <c r="BU3" s="5">
        <v>2</v>
      </c>
      <c r="BV3" s="5">
        <v>2</v>
      </c>
      <c r="BW3" s="5">
        <v>2</v>
      </c>
      <c r="BX3" s="5">
        <v>2</v>
      </c>
      <c r="BY3" s="5">
        <v>2</v>
      </c>
      <c r="BZ3" s="5">
        <v>2</v>
      </c>
      <c r="CA3" s="5">
        <v>2</v>
      </c>
      <c r="CB3" s="5">
        <v>2</v>
      </c>
      <c r="CC3" s="5">
        <v>2</v>
      </c>
      <c r="CD3" s="5">
        <v>2</v>
      </c>
      <c r="CE3" s="5">
        <v>2</v>
      </c>
      <c r="CF3" s="5">
        <v>2</v>
      </c>
      <c r="CG3" s="5">
        <v>2</v>
      </c>
      <c r="CH3" s="5">
        <v>2</v>
      </c>
      <c r="CI3" s="5">
        <v>2</v>
      </c>
      <c r="CJ3" s="5">
        <v>2</v>
      </c>
    </row>
    <row r="4" spans="1:88" x14ac:dyDescent="0.25">
      <c r="A4" s="2" t="s">
        <v>0</v>
      </c>
      <c r="B4" t="s">
        <v>3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5">
        <v>1</v>
      </c>
      <c r="T4" s="5">
        <v>1</v>
      </c>
      <c r="U4" s="5">
        <v>1</v>
      </c>
      <c r="V4" s="5">
        <v>1</v>
      </c>
      <c r="W4" s="5">
        <v>1</v>
      </c>
      <c r="X4" s="5">
        <v>1</v>
      </c>
      <c r="Y4" s="5">
        <v>1</v>
      </c>
      <c r="Z4" s="5">
        <v>1</v>
      </c>
      <c r="AA4" s="5">
        <v>1</v>
      </c>
      <c r="AB4" s="5">
        <v>1</v>
      </c>
      <c r="AC4" s="5">
        <v>1</v>
      </c>
      <c r="AD4" s="5">
        <v>1</v>
      </c>
      <c r="AE4" s="5">
        <v>1</v>
      </c>
      <c r="AF4" s="5">
        <v>1</v>
      </c>
      <c r="AG4" s="5">
        <v>1</v>
      </c>
      <c r="AH4" s="5">
        <v>1</v>
      </c>
      <c r="AI4" s="5">
        <v>1</v>
      </c>
      <c r="AJ4" s="5">
        <v>1</v>
      </c>
      <c r="AK4" s="5">
        <v>1</v>
      </c>
      <c r="AL4" s="5">
        <v>1</v>
      </c>
      <c r="AM4" s="5">
        <v>1</v>
      </c>
      <c r="AN4" s="5">
        <v>1</v>
      </c>
      <c r="AO4" s="5">
        <v>1</v>
      </c>
      <c r="AP4" s="5">
        <v>1</v>
      </c>
      <c r="AQ4" s="5">
        <v>1</v>
      </c>
      <c r="AR4" s="5">
        <v>1</v>
      </c>
      <c r="AS4" s="5">
        <v>1</v>
      </c>
      <c r="AT4" s="5">
        <v>1</v>
      </c>
      <c r="AU4" s="5">
        <v>1</v>
      </c>
      <c r="AV4" s="5">
        <v>1</v>
      </c>
      <c r="AW4" s="5">
        <v>1</v>
      </c>
      <c r="AX4" s="5">
        <v>1</v>
      </c>
      <c r="AY4" s="5">
        <v>1</v>
      </c>
      <c r="AZ4" s="5">
        <v>1</v>
      </c>
      <c r="BA4" s="5">
        <v>1</v>
      </c>
      <c r="BB4" s="5">
        <v>1</v>
      </c>
      <c r="BC4" s="5">
        <v>1</v>
      </c>
      <c r="BD4" s="5">
        <v>1</v>
      </c>
      <c r="BE4" s="5">
        <v>1</v>
      </c>
      <c r="BF4" s="5">
        <v>1</v>
      </c>
      <c r="BG4" s="5">
        <v>1</v>
      </c>
      <c r="BH4" s="5">
        <v>1</v>
      </c>
      <c r="BI4" s="5">
        <v>1</v>
      </c>
      <c r="BJ4" s="5">
        <v>1</v>
      </c>
      <c r="BK4" s="5">
        <v>1</v>
      </c>
      <c r="BL4" s="5">
        <v>1</v>
      </c>
      <c r="BM4" s="5">
        <v>1</v>
      </c>
      <c r="BN4" s="5">
        <v>1</v>
      </c>
      <c r="BO4" s="5">
        <v>1</v>
      </c>
      <c r="BP4" s="5">
        <v>1</v>
      </c>
      <c r="BQ4" s="5">
        <v>1</v>
      </c>
      <c r="BR4" s="5">
        <v>1</v>
      </c>
      <c r="BS4" s="5">
        <v>1</v>
      </c>
      <c r="BT4" s="5">
        <v>1</v>
      </c>
      <c r="BU4" s="5">
        <v>1</v>
      </c>
      <c r="BV4" s="5">
        <v>1</v>
      </c>
      <c r="BW4" s="5">
        <v>1</v>
      </c>
      <c r="BX4" s="5">
        <v>1</v>
      </c>
      <c r="BY4" s="5">
        <v>1</v>
      </c>
      <c r="BZ4" s="5">
        <v>1</v>
      </c>
      <c r="CA4" s="5">
        <v>1</v>
      </c>
      <c r="CB4" s="5">
        <v>1</v>
      </c>
      <c r="CC4" s="5">
        <v>1</v>
      </c>
      <c r="CD4" s="5">
        <v>1</v>
      </c>
      <c r="CE4" s="5">
        <v>1</v>
      </c>
      <c r="CF4" s="5">
        <v>1</v>
      </c>
      <c r="CG4" s="5">
        <v>1</v>
      </c>
      <c r="CH4" s="5">
        <v>1</v>
      </c>
      <c r="CI4" s="5">
        <v>1</v>
      </c>
      <c r="CJ4" s="5">
        <v>1</v>
      </c>
    </row>
    <row r="5" spans="1:88" x14ac:dyDescent="0.25">
      <c r="A5" s="2" t="s">
        <v>0</v>
      </c>
      <c r="B5" t="s">
        <v>4</v>
      </c>
      <c r="D5" s="5">
        <v>0</v>
      </c>
      <c r="E5" s="5">
        <v>0</v>
      </c>
      <c r="F5" s="5">
        <v>0</v>
      </c>
      <c r="G5" s="5">
        <v>0</v>
      </c>
      <c r="H5" s="5">
        <v>6.4516129032258063E-2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0.13333333333333333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0</v>
      </c>
      <c r="BJ5" s="5">
        <v>0</v>
      </c>
      <c r="BK5" s="5">
        <v>0</v>
      </c>
      <c r="BL5" s="5">
        <v>0</v>
      </c>
      <c r="BM5" s="5">
        <v>0</v>
      </c>
      <c r="BN5" s="5">
        <v>0</v>
      </c>
      <c r="BO5" s="5">
        <v>0</v>
      </c>
      <c r="BP5" s="5">
        <v>0</v>
      </c>
      <c r="BQ5" s="5">
        <v>0</v>
      </c>
      <c r="BR5" s="5">
        <v>0</v>
      </c>
      <c r="BS5" s="5">
        <v>0</v>
      </c>
      <c r="BT5" s="5">
        <v>0</v>
      </c>
      <c r="BU5" s="5">
        <v>0</v>
      </c>
      <c r="BV5" s="5">
        <v>0</v>
      </c>
      <c r="BW5" s="5">
        <v>0</v>
      </c>
      <c r="BX5" s="5">
        <v>0</v>
      </c>
      <c r="BY5" s="5">
        <v>0</v>
      </c>
      <c r="BZ5" s="5">
        <v>0</v>
      </c>
      <c r="CA5" s="5">
        <v>0</v>
      </c>
      <c r="CB5" s="5">
        <v>0</v>
      </c>
      <c r="CC5" s="5">
        <v>0</v>
      </c>
      <c r="CD5" s="5">
        <v>0</v>
      </c>
      <c r="CE5" s="5">
        <v>0</v>
      </c>
      <c r="CF5" s="5">
        <v>0</v>
      </c>
      <c r="CG5" s="5">
        <v>0</v>
      </c>
      <c r="CH5" s="5">
        <v>0</v>
      </c>
      <c r="CI5" s="5">
        <v>0</v>
      </c>
      <c r="CJ5" s="5">
        <v>0</v>
      </c>
    </row>
    <row r="6" spans="1:88" x14ac:dyDescent="0.25">
      <c r="A6" s="2" t="s">
        <v>0</v>
      </c>
      <c r="B6" t="s">
        <v>5</v>
      </c>
      <c r="D6" s="5">
        <v>62.233333333333334</v>
      </c>
      <c r="E6" s="5">
        <v>63</v>
      </c>
      <c r="F6" s="5">
        <v>63</v>
      </c>
      <c r="G6" s="5">
        <v>62.066666666666663</v>
      </c>
      <c r="H6" s="5">
        <v>62</v>
      </c>
      <c r="I6" s="5">
        <v>62</v>
      </c>
      <c r="J6" s="5">
        <v>61.967741935483872</v>
      </c>
      <c r="K6" s="5">
        <v>62</v>
      </c>
      <c r="L6" s="5">
        <v>62</v>
      </c>
      <c r="M6" s="5">
        <v>61.225806451612904</v>
      </c>
      <c r="N6" s="5">
        <v>62</v>
      </c>
      <c r="O6" s="5">
        <v>61.161290322580641</v>
      </c>
      <c r="P6" s="5">
        <v>60.866666666666667</v>
      </c>
      <c r="Q6" s="5">
        <v>62</v>
      </c>
      <c r="R6" s="5">
        <v>61.483870967741936</v>
      </c>
      <c r="S6" s="5">
        <v>58.433333333333337</v>
      </c>
      <c r="T6" s="5">
        <v>58</v>
      </c>
      <c r="U6" s="5">
        <v>58.6</v>
      </c>
      <c r="V6" s="5">
        <v>58.806451612903224</v>
      </c>
      <c r="W6" s="5">
        <v>59</v>
      </c>
      <c r="X6" s="5">
        <v>59</v>
      </c>
      <c r="Y6" s="5">
        <v>59.451612903225808</v>
      </c>
      <c r="Z6" s="5">
        <v>60.3</v>
      </c>
      <c r="AA6" s="5">
        <v>61</v>
      </c>
      <c r="AB6" s="5">
        <v>60.56666666666667</v>
      </c>
      <c r="AC6" s="5">
        <v>60.967741935483872</v>
      </c>
      <c r="AD6" s="5">
        <v>61</v>
      </c>
      <c r="AE6" s="5">
        <v>60.7</v>
      </c>
      <c r="AF6" s="5">
        <v>59.193548387096776</v>
      </c>
      <c r="AG6" s="5">
        <v>59</v>
      </c>
      <c r="AH6" s="5">
        <v>57.516129032258064</v>
      </c>
      <c r="AI6" s="5">
        <v>57</v>
      </c>
      <c r="AJ6" s="5">
        <v>57.857142857142861</v>
      </c>
      <c r="AK6" s="5">
        <v>60.677419354838712</v>
      </c>
      <c r="AL6" s="5">
        <v>61.166666666666664</v>
      </c>
      <c r="AM6" s="5">
        <v>60.12903225806452</v>
      </c>
      <c r="AN6" s="5">
        <v>60</v>
      </c>
      <c r="AO6" s="5">
        <v>60.645161290322577</v>
      </c>
      <c r="AP6" s="5">
        <v>61</v>
      </c>
      <c r="AQ6" s="5">
        <v>61</v>
      </c>
      <c r="AR6" s="5">
        <v>61</v>
      </c>
      <c r="AS6" s="5">
        <v>61.4</v>
      </c>
      <c r="AT6" s="5">
        <v>60.516129032258064</v>
      </c>
      <c r="AU6" s="5">
        <v>58.935483870967744</v>
      </c>
      <c r="AV6" s="5">
        <v>58</v>
      </c>
      <c r="AW6" s="5">
        <v>58</v>
      </c>
      <c r="AX6" s="5">
        <v>58</v>
      </c>
      <c r="AY6" s="5">
        <v>58</v>
      </c>
      <c r="AZ6" s="5">
        <v>58</v>
      </c>
      <c r="BA6" s="5">
        <v>58.354838709677423</v>
      </c>
      <c r="BB6" s="5">
        <v>59.548387096774192</v>
      </c>
      <c r="BC6" s="5">
        <v>59</v>
      </c>
      <c r="BD6" s="5">
        <v>59</v>
      </c>
      <c r="BE6" s="5">
        <v>59</v>
      </c>
      <c r="BF6" s="5">
        <v>59</v>
      </c>
      <c r="BG6" s="5">
        <v>57.935483870967737</v>
      </c>
      <c r="BH6" s="5">
        <v>57.071428571428569</v>
      </c>
      <c r="BI6" s="5">
        <v>57</v>
      </c>
      <c r="BJ6" s="5">
        <v>57</v>
      </c>
      <c r="BK6" s="5">
        <v>57</v>
      </c>
      <c r="BL6" s="5">
        <v>57</v>
      </c>
      <c r="BM6" s="5">
        <v>57</v>
      </c>
      <c r="BN6" s="5">
        <v>57</v>
      </c>
      <c r="BO6" s="5">
        <v>57</v>
      </c>
      <c r="BP6" s="5">
        <v>56.064516129032256</v>
      </c>
      <c r="BQ6" s="5">
        <v>55.5</v>
      </c>
      <c r="BR6" s="5">
        <v>55.612903225806448</v>
      </c>
      <c r="BS6" s="5">
        <v>56</v>
      </c>
      <c r="BT6" s="5">
        <v>56</v>
      </c>
      <c r="BU6" s="5">
        <v>55.096774193548384</v>
      </c>
      <c r="BV6" s="5">
        <v>55</v>
      </c>
      <c r="BW6" s="5">
        <v>55</v>
      </c>
      <c r="BX6" s="5">
        <v>55</v>
      </c>
      <c r="BY6" s="5">
        <v>56.322580645161288</v>
      </c>
      <c r="BZ6" s="5">
        <v>56.70967741935484</v>
      </c>
      <c r="CA6" s="5">
        <v>56</v>
      </c>
      <c r="CB6" s="5">
        <v>56.225806451612904</v>
      </c>
      <c r="CC6" s="5">
        <v>55.466666666666676</v>
      </c>
      <c r="CD6" s="5">
        <v>54</v>
      </c>
      <c r="CE6" s="5">
        <v>54</v>
      </c>
      <c r="CF6" s="5">
        <v>54</v>
      </c>
      <c r="CG6" s="5">
        <v>54</v>
      </c>
      <c r="CH6" s="5">
        <v>54</v>
      </c>
      <c r="CI6" s="5">
        <v>54</v>
      </c>
      <c r="CJ6" s="5">
        <v>54</v>
      </c>
    </row>
    <row r="7" spans="1:88" x14ac:dyDescent="0.25">
      <c r="A7" s="3" t="s">
        <v>0</v>
      </c>
      <c r="B7" t="s">
        <v>6</v>
      </c>
      <c r="D7" s="5">
        <v>3</v>
      </c>
      <c r="E7" s="5">
        <v>3</v>
      </c>
      <c r="F7" s="5">
        <v>3</v>
      </c>
      <c r="G7" s="5">
        <v>3.7333333333333334</v>
      </c>
      <c r="H7" s="5">
        <v>4</v>
      </c>
      <c r="I7" s="5">
        <v>4</v>
      </c>
      <c r="J7" s="5">
        <v>4</v>
      </c>
      <c r="K7" s="5">
        <v>4.5483870967741939</v>
      </c>
      <c r="L7" s="5">
        <v>5</v>
      </c>
      <c r="M7" s="5">
        <v>5</v>
      </c>
      <c r="N7" s="5">
        <v>5</v>
      </c>
      <c r="O7" s="5">
        <v>5</v>
      </c>
      <c r="P7" s="5">
        <v>5</v>
      </c>
      <c r="Q7" s="5">
        <v>5</v>
      </c>
      <c r="R7" s="5">
        <v>5.32258064516129</v>
      </c>
      <c r="S7" s="5">
        <v>6</v>
      </c>
      <c r="T7" s="5">
        <v>6</v>
      </c>
      <c r="U7" s="5">
        <v>6</v>
      </c>
      <c r="V7" s="5">
        <v>6</v>
      </c>
      <c r="W7" s="5">
        <v>5.161290322580645</v>
      </c>
      <c r="X7" s="5">
        <v>5</v>
      </c>
      <c r="Y7" s="5">
        <v>5</v>
      </c>
      <c r="Z7" s="5">
        <v>5</v>
      </c>
      <c r="AA7" s="5">
        <v>5</v>
      </c>
      <c r="AB7" s="5">
        <v>5</v>
      </c>
      <c r="AC7" s="5">
        <v>5</v>
      </c>
      <c r="AD7" s="5">
        <v>5</v>
      </c>
      <c r="AE7" s="5">
        <v>5</v>
      </c>
      <c r="AF7" s="5">
        <v>5</v>
      </c>
      <c r="AG7" s="5">
        <v>5</v>
      </c>
      <c r="AH7" s="5">
        <v>4.4516129032258061</v>
      </c>
      <c r="AI7" s="5">
        <v>4</v>
      </c>
      <c r="AJ7" s="5">
        <v>4</v>
      </c>
      <c r="AK7" s="5">
        <v>4</v>
      </c>
      <c r="AL7" s="5">
        <v>4</v>
      </c>
      <c r="AM7" s="5">
        <v>4</v>
      </c>
      <c r="AN7" s="5">
        <v>4</v>
      </c>
      <c r="AO7" s="5">
        <v>4</v>
      </c>
      <c r="AP7" s="5">
        <v>4</v>
      </c>
      <c r="AQ7" s="5">
        <v>4</v>
      </c>
      <c r="AR7" s="5">
        <v>4</v>
      </c>
      <c r="AS7" s="5">
        <v>4</v>
      </c>
      <c r="AT7" s="5">
        <v>4</v>
      </c>
      <c r="AU7" s="5">
        <v>4</v>
      </c>
      <c r="AV7" s="5">
        <v>4</v>
      </c>
      <c r="AW7" s="5">
        <v>4</v>
      </c>
      <c r="AX7" s="5">
        <v>4</v>
      </c>
      <c r="AY7" s="5">
        <v>4</v>
      </c>
      <c r="AZ7" s="5">
        <v>4</v>
      </c>
      <c r="BA7" s="5">
        <v>4</v>
      </c>
      <c r="BB7" s="5">
        <v>4</v>
      </c>
      <c r="BC7" s="5">
        <v>4</v>
      </c>
      <c r="BD7" s="5">
        <v>4</v>
      </c>
      <c r="BE7" s="5">
        <v>4</v>
      </c>
      <c r="BF7" s="5">
        <v>3.838709677419355</v>
      </c>
      <c r="BG7" s="5">
        <v>3</v>
      </c>
      <c r="BH7" s="5">
        <v>3</v>
      </c>
      <c r="BI7" s="5">
        <v>3</v>
      </c>
      <c r="BJ7" s="5">
        <v>3</v>
      </c>
      <c r="BK7" s="5">
        <v>3</v>
      </c>
      <c r="BL7" s="5">
        <v>3</v>
      </c>
      <c r="BM7" s="5">
        <v>3.193548387096774</v>
      </c>
      <c r="BN7" s="5">
        <v>4</v>
      </c>
      <c r="BO7" s="5">
        <v>4</v>
      </c>
      <c r="BP7" s="5">
        <v>4</v>
      </c>
      <c r="BQ7" s="5">
        <v>4</v>
      </c>
      <c r="BR7" s="5">
        <v>4</v>
      </c>
      <c r="BS7" s="5">
        <v>4</v>
      </c>
      <c r="BT7" s="5">
        <v>4</v>
      </c>
      <c r="BU7" s="5">
        <v>4</v>
      </c>
      <c r="BV7" s="5">
        <v>4</v>
      </c>
      <c r="BW7" s="5">
        <v>4</v>
      </c>
      <c r="BX7" s="5">
        <v>4</v>
      </c>
      <c r="BY7" s="5">
        <v>4.774193548387097</v>
      </c>
      <c r="BZ7" s="5">
        <v>4.709677419354839</v>
      </c>
      <c r="CA7" s="5">
        <v>4</v>
      </c>
      <c r="CB7" s="5">
        <v>4</v>
      </c>
      <c r="CC7" s="5">
        <v>4</v>
      </c>
      <c r="CD7" s="5">
        <v>4</v>
      </c>
      <c r="CE7" s="5">
        <v>4</v>
      </c>
      <c r="CF7" s="5">
        <v>3.6428571428571428</v>
      </c>
      <c r="CG7" s="5">
        <v>3</v>
      </c>
      <c r="CH7" s="5">
        <v>3</v>
      </c>
      <c r="CI7" s="5">
        <v>3</v>
      </c>
      <c r="CJ7" s="5">
        <v>3</v>
      </c>
    </row>
    <row r="8" spans="1:88" x14ac:dyDescent="0.25">
      <c r="A8" s="2" t="s">
        <v>7</v>
      </c>
      <c r="B8" t="s">
        <v>1</v>
      </c>
      <c r="D8" s="5">
        <v>3</v>
      </c>
      <c r="E8" s="5">
        <v>3</v>
      </c>
      <c r="F8" s="5">
        <v>3</v>
      </c>
      <c r="G8" s="5">
        <v>3</v>
      </c>
      <c r="H8" s="5">
        <v>3</v>
      </c>
      <c r="I8" s="5">
        <v>3</v>
      </c>
      <c r="J8" s="5">
        <v>3</v>
      </c>
      <c r="K8" s="5">
        <v>3</v>
      </c>
      <c r="L8" s="5">
        <v>3</v>
      </c>
      <c r="M8" s="5">
        <v>3</v>
      </c>
      <c r="N8" s="5">
        <v>3</v>
      </c>
      <c r="O8" s="5">
        <v>3</v>
      </c>
      <c r="P8" s="5">
        <v>3</v>
      </c>
      <c r="Q8" s="5">
        <v>3</v>
      </c>
      <c r="R8" s="5">
        <v>3</v>
      </c>
      <c r="S8" s="5">
        <v>3</v>
      </c>
      <c r="T8" s="5">
        <v>3</v>
      </c>
      <c r="U8" s="5">
        <v>3</v>
      </c>
      <c r="V8" s="5">
        <v>3</v>
      </c>
      <c r="W8" s="5">
        <v>3</v>
      </c>
      <c r="X8" s="5">
        <v>3</v>
      </c>
      <c r="Y8" s="5">
        <v>3</v>
      </c>
      <c r="Z8" s="5">
        <v>3</v>
      </c>
      <c r="AA8" s="5">
        <v>3</v>
      </c>
      <c r="AB8" s="5">
        <v>3</v>
      </c>
      <c r="AC8" s="5">
        <v>3</v>
      </c>
      <c r="AD8" s="5">
        <v>3</v>
      </c>
      <c r="AE8" s="5">
        <v>3</v>
      </c>
      <c r="AF8" s="5">
        <v>3</v>
      </c>
      <c r="AG8" s="5">
        <v>3</v>
      </c>
      <c r="AH8" s="5">
        <v>3</v>
      </c>
      <c r="AI8" s="5">
        <v>3</v>
      </c>
      <c r="AJ8" s="5">
        <v>3</v>
      </c>
      <c r="AK8" s="5">
        <v>3</v>
      </c>
      <c r="AL8" s="5">
        <v>3</v>
      </c>
      <c r="AM8" s="5">
        <v>3</v>
      </c>
      <c r="AN8" s="5">
        <v>3</v>
      </c>
      <c r="AO8" s="5">
        <v>3</v>
      </c>
      <c r="AP8" s="5">
        <v>3</v>
      </c>
      <c r="AQ8" s="5">
        <v>3</v>
      </c>
      <c r="AR8" s="5">
        <v>3</v>
      </c>
      <c r="AS8" s="5">
        <v>3</v>
      </c>
      <c r="AT8" s="5">
        <v>3</v>
      </c>
      <c r="AU8" s="5">
        <v>3</v>
      </c>
      <c r="AV8" s="5">
        <v>3</v>
      </c>
      <c r="AW8" s="5">
        <v>3</v>
      </c>
      <c r="AX8" s="5">
        <v>3</v>
      </c>
      <c r="AY8" s="5">
        <v>3</v>
      </c>
      <c r="AZ8" s="5">
        <v>3</v>
      </c>
      <c r="BA8" s="5">
        <v>3</v>
      </c>
      <c r="BB8" s="5">
        <v>3</v>
      </c>
      <c r="BC8" s="5">
        <v>3</v>
      </c>
      <c r="BD8" s="5">
        <v>3</v>
      </c>
      <c r="BE8" s="5">
        <v>3</v>
      </c>
      <c r="BF8" s="5">
        <v>3</v>
      </c>
      <c r="BG8" s="5">
        <v>3</v>
      </c>
      <c r="BH8" s="5">
        <v>3</v>
      </c>
      <c r="BI8" s="5">
        <v>3.870967741935484</v>
      </c>
      <c r="BJ8" s="5">
        <v>4</v>
      </c>
      <c r="BK8" s="5">
        <v>4</v>
      </c>
      <c r="BL8" s="5">
        <v>4</v>
      </c>
      <c r="BM8" s="5">
        <v>4</v>
      </c>
      <c r="BN8" s="5">
        <v>4</v>
      </c>
      <c r="BO8" s="5">
        <v>4</v>
      </c>
      <c r="BP8" s="5">
        <v>4</v>
      </c>
      <c r="BQ8" s="5">
        <v>4</v>
      </c>
      <c r="BR8" s="5">
        <v>4</v>
      </c>
      <c r="BS8" s="5">
        <v>4</v>
      </c>
      <c r="BT8" s="5">
        <v>4</v>
      </c>
      <c r="BU8" s="5">
        <v>4</v>
      </c>
      <c r="BV8" s="5">
        <v>4</v>
      </c>
      <c r="BW8" s="5">
        <v>4</v>
      </c>
      <c r="BX8" s="5">
        <v>4</v>
      </c>
      <c r="BY8" s="5">
        <v>4</v>
      </c>
      <c r="BZ8" s="5">
        <v>4</v>
      </c>
      <c r="CA8" s="5">
        <v>4</v>
      </c>
      <c r="CB8" s="5">
        <v>4</v>
      </c>
      <c r="CC8" s="5">
        <v>4</v>
      </c>
      <c r="CD8" s="5">
        <v>4</v>
      </c>
      <c r="CE8" s="5">
        <v>4</v>
      </c>
      <c r="CF8" s="5">
        <v>4</v>
      </c>
      <c r="CG8" s="5">
        <v>4</v>
      </c>
      <c r="CH8" s="5">
        <v>4</v>
      </c>
      <c r="CI8" s="5">
        <v>4</v>
      </c>
      <c r="CJ8" s="5">
        <v>4</v>
      </c>
    </row>
    <row r="9" spans="1:88" x14ac:dyDescent="0.25">
      <c r="A9" s="2" t="s">
        <v>7</v>
      </c>
      <c r="B9" t="s">
        <v>2</v>
      </c>
      <c r="D9" s="5">
        <v>3</v>
      </c>
      <c r="E9" s="5">
        <v>3</v>
      </c>
      <c r="F9" s="5">
        <v>3</v>
      </c>
      <c r="G9" s="5">
        <v>3</v>
      </c>
      <c r="H9" s="5">
        <v>3</v>
      </c>
      <c r="I9" s="5">
        <v>3</v>
      </c>
      <c r="J9" s="5">
        <v>3</v>
      </c>
      <c r="K9" s="5">
        <v>3</v>
      </c>
      <c r="L9" s="5">
        <v>3</v>
      </c>
      <c r="M9" s="5">
        <v>3</v>
      </c>
      <c r="N9" s="5">
        <v>3</v>
      </c>
      <c r="O9" s="5">
        <v>3</v>
      </c>
      <c r="P9" s="5">
        <v>3</v>
      </c>
      <c r="Q9" s="5">
        <v>3</v>
      </c>
      <c r="R9" s="5">
        <v>3</v>
      </c>
      <c r="S9" s="5">
        <v>3</v>
      </c>
      <c r="T9" s="5">
        <v>3</v>
      </c>
      <c r="U9" s="5">
        <v>3</v>
      </c>
      <c r="V9" s="5">
        <v>3</v>
      </c>
      <c r="W9" s="5">
        <v>3</v>
      </c>
      <c r="X9" s="5">
        <v>3</v>
      </c>
      <c r="Y9" s="5">
        <v>3</v>
      </c>
      <c r="Z9" s="5">
        <v>3</v>
      </c>
      <c r="AA9" s="5">
        <v>3</v>
      </c>
      <c r="AB9" s="5">
        <v>3</v>
      </c>
      <c r="AC9" s="5">
        <v>3</v>
      </c>
      <c r="AD9" s="5">
        <v>3</v>
      </c>
      <c r="AE9" s="5">
        <v>3</v>
      </c>
      <c r="AF9" s="5">
        <v>3</v>
      </c>
      <c r="AG9" s="5">
        <v>3</v>
      </c>
      <c r="AH9" s="5">
        <v>3</v>
      </c>
      <c r="AI9" s="5">
        <v>3</v>
      </c>
      <c r="AJ9" s="5">
        <v>3</v>
      </c>
      <c r="AK9" s="5">
        <v>3</v>
      </c>
      <c r="AL9" s="5">
        <v>3</v>
      </c>
      <c r="AM9" s="5">
        <v>3</v>
      </c>
      <c r="AN9" s="5">
        <v>3</v>
      </c>
      <c r="AO9" s="5">
        <v>3</v>
      </c>
      <c r="AP9" s="5">
        <v>3</v>
      </c>
      <c r="AQ9" s="5">
        <v>3</v>
      </c>
      <c r="AR9" s="5">
        <v>3</v>
      </c>
      <c r="AS9" s="5">
        <v>3</v>
      </c>
      <c r="AT9" s="5">
        <v>3</v>
      </c>
      <c r="AU9" s="5">
        <v>3</v>
      </c>
      <c r="AV9" s="5">
        <v>3</v>
      </c>
      <c r="AW9" s="5">
        <v>3</v>
      </c>
      <c r="AX9" s="5">
        <v>3</v>
      </c>
      <c r="AY9" s="5">
        <v>3</v>
      </c>
      <c r="AZ9" s="5">
        <v>3</v>
      </c>
      <c r="BA9" s="5">
        <v>3</v>
      </c>
      <c r="BB9" s="5">
        <v>3</v>
      </c>
      <c r="BC9" s="5">
        <v>3</v>
      </c>
      <c r="BD9" s="5">
        <v>3</v>
      </c>
      <c r="BE9" s="5">
        <v>3</v>
      </c>
      <c r="BF9" s="5">
        <v>3</v>
      </c>
      <c r="BG9" s="5">
        <v>3</v>
      </c>
      <c r="BH9" s="5">
        <v>3</v>
      </c>
      <c r="BI9" s="5">
        <v>3</v>
      </c>
      <c r="BJ9" s="5">
        <v>3</v>
      </c>
      <c r="BK9" s="5">
        <v>3</v>
      </c>
      <c r="BL9" s="5">
        <v>3</v>
      </c>
      <c r="BM9" s="5">
        <v>3</v>
      </c>
      <c r="BN9" s="5">
        <v>3</v>
      </c>
      <c r="BO9" s="5">
        <v>3</v>
      </c>
      <c r="BP9" s="5">
        <v>3</v>
      </c>
      <c r="BQ9" s="5">
        <v>3</v>
      </c>
      <c r="BR9" s="5">
        <v>3</v>
      </c>
      <c r="BS9" s="5">
        <v>3</v>
      </c>
      <c r="BT9" s="5">
        <v>3</v>
      </c>
      <c r="BU9" s="5">
        <v>3</v>
      </c>
      <c r="BV9" s="5">
        <v>3</v>
      </c>
      <c r="BW9" s="5">
        <v>3</v>
      </c>
      <c r="BX9" s="5">
        <v>3</v>
      </c>
      <c r="BY9" s="5">
        <v>4</v>
      </c>
      <c r="BZ9" s="5">
        <v>4</v>
      </c>
      <c r="CA9" s="5">
        <v>4</v>
      </c>
      <c r="CB9" s="5">
        <v>4</v>
      </c>
      <c r="CC9" s="5">
        <v>4</v>
      </c>
      <c r="CD9" s="5">
        <v>4</v>
      </c>
      <c r="CE9" s="5">
        <v>4</v>
      </c>
      <c r="CF9" s="5">
        <v>4</v>
      </c>
      <c r="CG9" s="5">
        <v>4</v>
      </c>
      <c r="CH9" s="5">
        <v>4</v>
      </c>
      <c r="CI9" s="5">
        <v>4</v>
      </c>
      <c r="CJ9" s="5">
        <v>4</v>
      </c>
    </row>
    <row r="10" spans="1:88" x14ac:dyDescent="0.25">
      <c r="A10" s="2" t="s">
        <v>7</v>
      </c>
      <c r="B10" t="s">
        <v>3</v>
      </c>
      <c r="D10" s="5">
        <v>5</v>
      </c>
      <c r="E10" s="5">
        <v>5</v>
      </c>
      <c r="F10" s="5">
        <v>5</v>
      </c>
      <c r="G10" s="5">
        <v>5</v>
      </c>
      <c r="H10" s="5">
        <v>5</v>
      </c>
      <c r="I10" s="5">
        <v>5</v>
      </c>
      <c r="J10" s="5">
        <v>5</v>
      </c>
      <c r="K10" s="5">
        <v>5</v>
      </c>
      <c r="L10" s="5">
        <v>5</v>
      </c>
      <c r="M10" s="5">
        <v>5</v>
      </c>
      <c r="N10" s="5">
        <v>5</v>
      </c>
      <c r="O10" s="5">
        <v>5</v>
      </c>
      <c r="P10" s="5">
        <v>5</v>
      </c>
      <c r="Q10" s="5">
        <v>5</v>
      </c>
      <c r="R10" s="5">
        <v>5</v>
      </c>
      <c r="S10" s="5">
        <v>5</v>
      </c>
      <c r="T10" s="5">
        <v>5</v>
      </c>
      <c r="U10" s="5">
        <v>5</v>
      </c>
      <c r="V10" s="5">
        <v>5</v>
      </c>
      <c r="W10" s="5">
        <v>5</v>
      </c>
      <c r="X10" s="5">
        <v>5</v>
      </c>
      <c r="Y10" s="5">
        <v>5</v>
      </c>
      <c r="Z10" s="5">
        <v>5</v>
      </c>
      <c r="AA10" s="5">
        <v>5</v>
      </c>
      <c r="AB10" s="5">
        <v>5</v>
      </c>
      <c r="AC10" s="5">
        <v>5</v>
      </c>
      <c r="AD10" s="5">
        <v>5</v>
      </c>
      <c r="AE10" s="5">
        <v>5</v>
      </c>
      <c r="AF10" s="5">
        <v>5</v>
      </c>
      <c r="AG10" s="5">
        <v>5</v>
      </c>
      <c r="AH10" s="5">
        <v>5</v>
      </c>
      <c r="AI10" s="5">
        <v>5</v>
      </c>
      <c r="AJ10" s="5">
        <v>5</v>
      </c>
      <c r="AK10" s="5">
        <v>5</v>
      </c>
      <c r="AL10" s="5">
        <v>5</v>
      </c>
      <c r="AM10" s="5">
        <v>5</v>
      </c>
      <c r="AN10" s="5">
        <v>5</v>
      </c>
      <c r="AO10" s="5">
        <v>5</v>
      </c>
      <c r="AP10" s="5">
        <v>5</v>
      </c>
      <c r="AQ10" s="5">
        <v>5</v>
      </c>
      <c r="AR10" s="5">
        <v>5</v>
      </c>
      <c r="AS10" s="5">
        <v>5</v>
      </c>
      <c r="AT10" s="5">
        <v>5</v>
      </c>
      <c r="AU10" s="5">
        <v>5</v>
      </c>
      <c r="AV10" s="5">
        <v>5</v>
      </c>
      <c r="AW10" s="5">
        <v>5</v>
      </c>
      <c r="AX10" s="5">
        <v>5</v>
      </c>
      <c r="AY10" s="5">
        <v>5</v>
      </c>
      <c r="AZ10" s="5">
        <v>5</v>
      </c>
      <c r="BA10" s="5">
        <v>5</v>
      </c>
      <c r="BB10" s="5">
        <v>5</v>
      </c>
      <c r="BC10" s="5">
        <v>5</v>
      </c>
      <c r="BD10" s="5">
        <v>5</v>
      </c>
      <c r="BE10" s="5">
        <v>5</v>
      </c>
      <c r="BF10" s="5">
        <v>5</v>
      </c>
      <c r="BG10" s="5">
        <v>5</v>
      </c>
      <c r="BH10" s="5">
        <v>5</v>
      </c>
      <c r="BI10" s="5">
        <v>5</v>
      </c>
      <c r="BJ10" s="5">
        <v>5</v>
      </c>
      <c r="BK10" s="5">
        <v>5</v>
      </c>
      <c r="BL10" s="5">
        <v>5</v>
      </c>
      <c r="BM10" s="5">
        <v>5</v>
      </c>
      <c r="BN10" s="5">
        <v>5</v>
      </c>
      <c r="BO10" s="5">
        <v>5</v>
      </c>
      <c r="BP10" s="5">
        <v>5</v>
      </c>
      <c r="BQ10" s="5">
        <v>5</v>
      </c>
      <c r="BR10" s="5">
        <v>5</v>
      </c>
      <c r="BS10" s="5">
        <v>5</v>
      </c>
      <c r="BT10" s="5">
        <v>5</v>
      </c>
      <c r="BU10" s="5">
        <v>5</v>
      </c>
      <c r="BV10" s="5">
        <v>5</v>
      </c>
      <c r="BW10" s="5">
        <v>5</v>
      </c>
      <c r="BX10" s="5">
        <v>5</v>
      </c>
      <c r="BY10" s="5">
        <v>6</v>
      </c>
      <c r="BZ10" s="5">
        <v>6</v>
      </c>
      <c r="CA10" s="5">
        <v>6</v>
      </c>
      <c r="CB10" s="5">
        <v>6</v>
      </c>
      <c r="CC10" s="5">
        <v>6</v>
      </c>
      <c r="CD10" s="5">
        <v>6</v>
      </c>
      <c r="CE10" s="5">
        <v>6</v>
      </c>
      <c r="CF10" s="5">
        <v>6</v>
      </c>
      <c r="CG10" s="5">
        <v>6</v>
      </c>
      <c r="CH10" s="5">
        <v>6</v>
      </c>
      <c r="CI10" s="5">
        <v>6</v>
      </c>
      <c r="CJ10" s="5">
        <v>6</v>
      </c>
    </row>
    <row r="11" spans="1:88" x14ac:dyDescent="0.25">
      <c r="A11" s="2" t="s">
        <v>7</v>
      </c>
      <c r="B11" t="s">
        <v>5</v>
      </c>
      <c r="D11" s="5">
        <v>9</v>
      </c>
      <c r="E11" s="5">
        <v>9</v>
      </c>
      <c r="F11" s="5">
        <v>9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9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8.9677419354838701</v>
      </c>
      <c r="W11" s="5">
        <v>9</v>
      </c>
      <c r="X11" s="5">
        <v>9</v>
      </c>
      <c r="Y11" s="5">
        <v>9</v>
      </c>
      <c r="Z11" s="5">
        <v>9</v>
      </c>
      <c r="AA11" s="5">
        <v>9</v>
      </c>
      <c r="AB11" s="5">
        <v>9</v>
      </c>
      <c r="AC11" s="5">
        <v>9</v>
      </c>
      <c r="AD11" s="5">
        <v>9</v>
      </c>
      <c r="AE11" s="5">
        <v>9</v>
      </c>
      <c r="AF11" s="5">
        <v>9</v>
      </c>
      <c r="AG11" s="5">
        <v>9</v>
      </c>
      <c r="AH11" s="5">
        <v>9</v>
      </c>
      <c r="AI11" s="5">
        <v>9</v>
      </c>
      <c r="AJ11" s="5">
        <v>9</v>
      </c>
      <c r="AK11" s="5">
        <v>9</v>
      </c>
      <c r="AL11" s="5">
        <v>9</v>
      </c>
      <c r="AM11" s="5">
        <v>9</v>
      </c>
      <c r="AN11" s="5">
        <v>9</v>
      </c>
      <c r="AO11" s="5">
        <v>9</v>
      </c>
      <c r="AP11" s="5">
        <v>9</v>
      </c>
      <c r="AQ11" s="5">
        <v>9</v>
      </c>
      <c r="AR11" s="5">
        <v>9</v>
      </c>
      <c r="AS11" s="5">
        <v>9</v>
      </c>
      <c r="AT11" s="5">
        <v>9</v>
      </c>
      <c r="AU11" s="5">
        <v>9</v>
      </c>
      <c r="AV11" s="5">
        <v>9</v>
      </c>
      <c r="AW11" s="5">
        <v>9</v>
      </c>
      <c r="AX11" s="5">
        <v>9</v>
      </c>
      <c r="AY11" s="5">
        <v>9</v>
      </c>
      <c r="AZ11" s="5">
        <v>9</v>
      </c>
      <c r="BA11" s="5">
        <v>9</v>
      </c>
      <c r="BB11" s="5">
        <v>9</v>
      </c>
      <c r="BC11" s="5">
        <v>8.3333333333333321</v>
      </c>
      <c r="BD11" s="5">
        <v>8.9032258064516121</v>
      </c>
      <c r="BE11" s="5">
        <v>10</v>
      </c>
      <c r="BF11" s="5">
        <v>10</v>
      </c>
      <c r="BG11" s="5">
        <v>10</v>
      </c>
      <c r="BH11" s="5">
        <v>10</v>
      </c>
      <c r="BI11" s="5">
        <v>10</v>
      </c>
      <c r="BJ11" s="5">
        <v>10</v>
      </c>
      <c r="BK11" s="5">
        <v>10</v>
      </c>
      <c r="BL11" s="5">
        <v>10</v>
      </c>
      <c r="BM11" s="5">
        <v>10</v>
      </c>
      <c r="BN11" s="5">
        <v>9.8387096774193559</v>
      </c>
      <c r="BO11" s="5">
        <v>9</v>
      </c>
      <c r="BP11" s="5">
        <v>9</v>
      </c>
      <c r="BQ11" s="5">
        <v>9</v>
      </c>
      <c r="BR11" s="5">
        <v>9</v>
      </c>
      <c r="BS11" s="5">
        <v>9</v>
      </c>
      <c r="BT11" s="5">
        <v>9</v>
      </c>
      <c r="BU11" s="5">
        <v>9</v>
      </c>
      <c r="BV11" s="5">
        <v>9</v>
      </c>
      <c r="BW11" s="5">
        <v>9</v>
      </c>
      <c r="BX11" s="5">
        <v>9</v>
      </c>
      <c r="BY11" s="5">
        <v>10</v>
      </c>
      <c r="BZ11" s="5">
        <v>10</v>
      </c>
      <c r="CA11" s="5">
        <v>10</v>
      </c>
      <c r="CB11" s="5">
        <v>10</v>
      </c>
      <c r="CC11" s="5">
        <v>10</v>
      </c>
      <c r="CD11" s="5">
        <v>10</v>
      </c>
      <c r="CE11" s="5">
        <v>10</v>
      </c>
      <c r="CF11" s="5">
        <v>10</v>
      </c>
      <c r="CG11" s="5">
        <v>10</v>
      </c>
      <c r="CH11" s="5">
        <v>10</v>
      </c>
      <c r="CI11" s="5">
        <v>10</v>
      </c>
      <c r="CJ11" s="5">
        <v>10</v>
      </c>
    </row>
    <row r="12" spans="1:88" x14ac:dyDescent="0.25">
      <c r="A12" s="3" t="s">
        <v>7</v>
      </c>
      <c r="B12" t="s">
        <v>6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>
        <v>1</v>
      </c>
      <c r="AE12" s="5">
        <v>1</v>
      </c>
      <c r="AF12" s="5">
        <v>1</v>
      </c>
      <c r="AG12" s="5">
        <v>1</v>
      </c>
      <c r="AH12" s="5">
        <v>1</v>
      </c>
      <c r="AI12" s="5">
        <v>1</v>
      </c>
      <c r="AJ12" s="5">
        <v>1</v>
      </c>
      <c r="AK12" s="5">
        <v>1</v>
      </c>
      <c r="AL12" s="5">
        <v>1</v>
      </c>
      <c r="AM12" s="5">
        <v>1</v>
      </c>
      <c r="AN12" s="5">
        <v>1</v>
      </c>
      <c r="AO12" s="5">
        <v>1</v>
      </c>
      <c r="AP12" s="5">
        <v>1</v>
      </c>
      <c r="AQ12" s="5">
        <v>1</v>
      </c>
      <c r="AR12" s="5">
        <v>1</v>
      </c>
      <c r="AS12" s="5">
        <v>1</v>
      </c>
      <c r="AT12" s="5">
        <v>1</v>
      </c>
      <c r="AU12" s="5">
        <v>1</v>
      </c>
      <c r="AV12" s="5">
        <v>1</v>
      </c>
      <c r="AW12" s="5">
        <v>1</v>
      </c>
      <c r="AX12" s="5">
        <v>1.8333333333333335</v>
      </c>
      <c r="AY12" s="5">
        <v>2</v>
      </c>
      <c r="AZ12" s="5">
        <v>2</v>
      </c>
      <c r="BA12" s="5">
        <v>2</v>
      </c>
      <c r="BB12" s="5">
        <v>2</v>
      </c>
      <c r="BC12" s="5">
        <v>2</v>
      </c>
      <c r="BD12" s="5">
        <v>2</v>
      </c>
      <c r="BE12" s="5">
        <v>2</v>
      </c>
      <c r="BF12" s="5">
        <v>2</v>
      </c>
      <c r="BG12" s="5">
        <v>2</v>
      </c>
      <c r="BH12" s="5">
        <v>2</v>
      </c>
      <c r="BI12" s="5">
        <v>2</v>
      </c>
      <c r="BJ12" s="5">
        <v>2</v>
      </c>
      <c r="BK12" s="5">
        <v>2</v>
      </c>
      <c r="BL12" s="5">
        <v>2</v>
      </c>
      <c r="BM12" s="5">
        <v>2</v>
      </c>
      <c r="BN12" s="5">
        <v>2</v>
      </c>
      <c r="BO12" s="5">
        <v>2</v>
      </c>
      <c r="BP12" s="5">
        <v>2</v>
      </c>
      <c r="BQ12" s="5">
        <v>2</v>
      </c>
      <c r="BR12" s="5">
        <v>2</v>
      </c>
      <c r="BS12" s="5">
        <v>2</v>
      </c>
      <c r="BT12" s="5">
        <v>2</v>
      </c>
      <c r="BU12" s="5">
        <v>2</v>
      </c>
      <c r="BV12" s="5">
        <v>2</v>
      </c>
      <c r="BW12" s="5">
        <v>2</v>
      </c>
      <c r="BX12" s="5">
        <v>2</v>
      </c>
      <c r="BY12" s="5">
        <v>2</v>
      </c>
      <c r="BZ12" s="5">
        <v>2</v>
      </c>
      <c r="CA12" s="5">
        <v>2</v>
      </c>
      <c r="CB12" s="5">
        <v>2</v>
      </c>
      <c r="CC12" s="5">
        <v>2</v>
      </c>
      <c r="CD12" s="5">
        <v>2</v>
      </c>
      <c r="CE12" s="5">
        <v>2</v>
      </c>
      <c r="CF12" s="5">
        <v>2</v>
      </c>
      <c r="CG12" s="5">
        <v>2</v>
      </c>
      <c r="CH12" s="5">
        <v>2</v>
      </c>
      <c r="CI12" s="5">
        <v>2</v>
      </c>
      <c r="CJ12" s="5">
        <v>2</v>
      </c>
    </row>
    <row r="13" spans="1:88" x14ac:dyDescent="0.25">
      <c r="A13" s="2" t="s">
        <v>8</v>
      </c>
      <c r="B13" t="s">
        <v>1</v>
      </c>
      <c r="D13" s="5">
        <v>7</v>
      </c>
      <c r="E13" s="5">
        <v>7</v>
      </c>
      <c r="F13" s="5">
        <v>7</v>
      </c>
      <c r="G13" s="5">
        <v>7</v>
      </c>
      <c r="H13" s="5">
        <v>7</v>
      </c>
      <c r="I13" s="5">
        <v>7</v>
      </c>
      <c r="J13" s="5">
        <v>7</v>
      </c>
      <c r="K13" s="5">
        <v>7</v>
      </c>
      <c r="L13" s="5">
        <v>7</v>
      </c>
      <c r="M13" s="5">
        <v>7</v>
      </c>
      <c r="N13" s="5">
        <v>7</v>
      </c>
      <c r="O13" s="5">
        <v>7</v>
      </c>
      <c r="P13" s="5">
        <v>7</v>
      </c>
      <c r="Q13" s="5">
        <v>7</v>
      </c>
      <c r="R13" s="5">
        <v>7</v>
      </c>
      <c r="S13" s="5">
        <v>7</v>
      </c>
      <c r="T13" s="5">
        <v>7</v>
      </c>
      <c r="U13" s="5">
        <v>7</v>
      </c>
      <c r="V13" s="5">
        <v>7</v>
      </c>
      <c r="W13" s="5">
        <v>7</v>
      </c>
      <c r="X13" s="5">
        <v>7</v>
      </c>
      <c r="Y13" s="5">
        <v>7</v>
      </c>
      <c r="Z13" s="5">
        <v>7</v>
      </c>
      <c r="AA13" s="5">
        <v>7</v>
      </c>
      <c r="AB13" s="5">
        <v>7</v>
      </c>
      <c r="AC13" s="5">
        <v>7</v>
      </c>
      <c r="AD13" s="5">
        <v>7</v>
      </c>
      <c r="AE13" s="5">
        <v>7</v>
      </c>
      <c r="AF13" s="5">
        <v>7</v>
      </c>
      <c r="AG13" s="5">
        <v>7</v>
      </c>
      <c r="AH13" s="5">
        <v>7</v>
      </c>
      <c r="AI13" s="5">
        <v>7</v>
      </c>
      <c r="AJ13" s="5">
        <v>7</v>
      </c>
      <c r="AK13" s="5">
        <v>7</v>
      </c>
      <c r="AL13" s="5">
        <v>7</v>
      </c>
      <c r="AM13" s="5">
        <v>7</v>
      </c>
      <c r="AN13" s="5">
        <v>7</v>
      </c>
      <c r="AO13" s="5">
        <v>7</v>
      </c>
      <c r="AP13" s="5">
        <v>7</v>
      </c>
      <c r="AQ13" s="5">
        <v>7</v>
      </c>
      <c r="AR13" s="5">
        <v>7</v>
      </c>
      <c r="AS13" s="5">
        <v>7</v>
      </c>
      <c r="AT13" s="5">
        <v>7</v>
      </c>
      <c r="AU13" s="5">
        <v>7</v>
      </c>
      <c r="AV13" s="5">
        <v>7</v>
      </c>
      <c r="AW13" s="5">
        <v>7</v>
      </c>
      <c r="AX13" s="5">
        <v>7</v>
      </c>
      <c r="AY13" s="5">
        <v>7</v>
      </c>
      <c r="AZ13" s="5">
        <v>7</v>
      </c>
      <c r="BA13" s="5">
        <v>7</v>
      </c>
      <c r="BB13" s="5">
        <v>7</v>
      </c>
      <c r="BC13" s="5">
        <v>7</v>
      </c>
      <c r="BD13" s="5">
        <v>7</v>
      </c>
      <c r="BE13" s="5">
        <v>7</v>
      </c>
      <c r="BF13" s="5">
        <v>7</v>
      </c>
      <c r="BG13" s="5">
        <v>7</v>
      </c>
      <c r="BH13" s="5">
        <v>7</v>
      </c>
      <c r="BI13" s="5">
        <v>7</v>
      </c>
      <c r="BJ13" s="5">
        <v>7</v>
      </c>
      <c r="BK13" s="5">
        <v>7</v>
      </c>
      <c r="BL13" s="5">
        <v>7</v>
      </c>
      <c r="BM13" s="5">
        <v>7</v>
      </c>
      <c r="BN13" s="5">
        <v>7</v>
      </c>
      <c r="BO13" s="5">
        <v>7</v>
      </c>
      <c r="BP13" s="5">
        <v>7</v>
      </c>
      <c r="BQ13" s="5">
        <v>7</v>
      </c>
      <c r="BR13" s="5">
        <v>7</v>
      </c>
      <c r="BS13" s="5">
        <v>7</v>
      </c>
      <c r="BT13" s="5">
        <v>7</v>
      </c>
      <c r="BU13" s="5">
        <v>7</v>
      </c>
      <c r="BV13" s="5">
        <v>7</v>
      </c>
      <c r="BW13" s="5">
        <v>7</v>
      </c>
      <c r="BX13" s="5">
        <v>7</v>
      </c>
      <c r="BY13" s="5">
        <v>7</v>
      </c>
      <c r="BZ13" s="5">
        <v>7</v>
      </c>
      <c r="CA13" s="5">
        <v>7</v>
      </c>
      <c r="CB13" s="5">
        <v>7</v>
      </c>
      <c r="CC13" s="5">
        <v>7</v>
      </c>
      <c r="CD13" s="5">
        <v>7</v>
      </c>
      <c r="CE13" s="5">
        <v>7</v>
      </c>
      <c r="CF13" s="5">
        <v>7</v>
      </c>
      <c r="CG13" s="5">
        <v>7</v>
      </c>
      <c r="CH13" s="5">
        <v>7</v>
      </c>
      <c r="CI13" s="5">
        <v>7</v>
      </c>
      <c r="CJ13" s="5">
        <v>7</v>
      </c>
    </row>
    <row r="14" spans="1:88" x14ac:dyDescent="0.25">
      <c r="A14" s="2" t="s">
        <v>8</v>
      </c>
      <c r="B14" t="s">
        <v>3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5">
        <v>1</v>
      </c>
      <c r="AF14" s="5">
        <v>1</v>
      </c>
      <c r="AG14" s="5">
        <v>1</v>
      </c>
      <c r="AH14" s="5">
        <v>1</v>
      </c>
      <c r="AI14" s="5">
        <v>1</v>
      </c>
      <c r="AJ14" s="5">
        <v>1</v>
      </c>
      <c r="AK14" s="5">
        <v>1</v>
      </c>
      <c r="AL14" s="5">
        <v>1</v>
      </c>
      <c r="AM14" s="5">
        <v>1</v>
      </c>
      <c r="AN14" s="5">
        <v>1</v>
      </c>
      <c r="AO14" s="5">
        <v>1</v>
      </c>
      <c r="AP14" s="5">
        <v>1</v>
      </c>
      <c r="AQ14" s="5">
        <v>1</v>
      </c>
      <c r="AR14" s="5">
        <v>1</v>
      </c>
      <c r="AS14" s="5">
        <v>1</v>
      </c>
      <c r="AT14" s="5">
        <v>1</v>
      </c>
      <c r="AU14" s="5">
        <v>1</v>
      </c>
      <c r="AV14" s="5">
        <v>1</v>
      </c>
      <c r="AW14" s="5">
        <v>1</v>
      </c>
      <c r="AX14" s="5">
        <v>1</v>
      </c>
      <c r="AY14" s="5">
        <v>1</v>
      </c>
      <c r="AZ14" s="5">
        <v>1</v>
      </c>
      <c r="BA14" s="5">
        <v>1</v>
      </c>
      <c r="BB14" s="5">
        <v>1</v>
      </c>
      <c r="BC14" s="5">
        <v>1</v>
      </c>
      <c r="BD14" s="5">
        <v>1</v>
      </c>
      <c r="BE14" s="5">
        <v>1</v>
      </c>
      <c r="BF14" s="5">
        <v>1</v>
      </c>
      <c r="BG14" s="5">
        <v>1</v>
      </c>
      <c r="BH14" s="5">
        <v>1</v>
      </c>
      <c r="BI14" s="5">
        <v>1</v>
      </c>
      <c r="BJ14" s="5">
        <v>1</v>
      </c>
      <c r="BK14" s="5">
        <v>1</v>
      </c>
      <c r="BL14" s="5">
        <v>1</v>
      </c>
      <c r="BM14" s="5">
        <v>1</v>
      </c>
      <c r="BN14" s="5">
        <v>1</v>
      </c>
      <c r="BO14" s="5">
        <v>1</v>
      </c>
      <c r="BP14" s="5">
        <v>1</v>
      </c>
      <c r="BQ14" s="5">
        <v>1</v>
      </c>
      <c r="BR14" s="5">
        <v>1</v>
      </c>
      <c r="BS14" s="5">
        <v>1</v>
      </c>
      <c r="BT14" s="5">
        <v>1</v>
      </c>
      <c r="BU14" s="5">
        <v>1</v>
      </c>
      <c r="BV14" s="5">
        <v>1</v>
      </c>
      <c r="BW14" s="5">
        <v>1</v>
      </c>
      <c r="BX14" s="5">
        <v>1</v>
      </c>
      <c r="BY14" s="5">
        <v>1</v>
      </c>
      <c r="BZ14" s="5">
        <v>1</v>
      </c>
      <c r="CA14" s="5">
        <v>1</v>
      </c>
      <c r="CB14" s="5">
        <v>1</v>
      </c>
      <c r="CC14" s="5">
        <v>1</v>
      </c>
      <c r="CD14" s="5">
        <v>1</v>
      </c>
      <c r="CE14" s="5">
        <v>1</v>
      </c>
      <c r="CF14" s="5">
        <v>1</v>
      </c>
      <c r="CG14" s="5">
        <v>1</v>
      </c>
      <c r="CH14" s="5">
        <v>1</v>
      </c>
      <c r="CI14" s="5">
        <v>1</v>
      </c>
      <c r="CJ14" s="5">
        <v>1</v>
      </c>
    </row>
    <row r="15" spans="1:88" x14ac:dyDescent="0.25">
      <c r="A15" s="3" t="s">
        <v>8</v>
      </c>
      <c r="B15" t="s">
        <v>5</v>
      </c>
      <c r="D15" s="5">
        <v>2.5333333333333332</v>
      </c>
      <c r="E15" s="5">
        <v>1.064516129032258</v>
      </c>
      <c r="F15" s="5">
        <v>1</v>
      </c>
      <c r="G15" s="5">
        <v>1</v>
      </c>
      <c r="H15" s="5">
        <v>1.7741935483870968</v>
      </c>
      <c r="I15" s="5">
        <v>1.3333333333333333</v>
      </c>
      <c r="J15" s="5">
        <v>1</v>
      </c>
      <c r="K15" s="5">
        <v>1</v>
      </c>
      <c r="L15" s="5">
        <v>1</v>
      </c>
      <c r="M15" s="5">
        <v>1</v>
      </c>
      <c r="N15" s="5">
        <v>0.76666666666666672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</row>
    <row r="16" spans="1:88" x14ac:dyDescent="0.25">
      <c r="A16" s="2" t="s">
        <v>9</v>
      </c>
      <c r="B16" t="s">
        <v>5</v>
      </c>
      <c r="D16" s="5">
        <v>485.60000000000008</v>
      </c>
      <c r="E16" s="5">
        <v>490.99999999999994</v>
      </c>
      <c r="F16" s="5">
        <v>493.64516129032256</v>
      </c>
      <c r="G16" s="5">
        <v>495.0333333333333</v>
      </c>
      <c r="H16" s="5">
        <v>491.87096774193543</v>
      </c>
      <c r="I16" s="5">
        <v>486.2</v>
      </c>
      <c r="J16" s="5">
        <v>484.51612903225805</v>
      </c>
      <c r="K16" s="5">
        <v>485.58064516129042</v>
      </c>
      <c r="L16" s="5">
        <v>482.14285714285711</v>
      </c>
      <c r="M16" s="5">
        <v>476.32258064516122</v>
      </c>
      <c r="N16" s="5">
        <v>476.59999999999991</v>
      </c>
      <c r="O16" s="5">
        <v>475.25806451612902</v>
      </c>
      <c r="P16" s="5">
        <v>479.13333333333333</v>
      </c>
      <c r="Q16" s="5">
        <v>479.83870967741944</v>
      </c>
      <c r="R16" s="5">
        <v>480.45161290322579</v>
      </c>
      <c r="S16" s="5">
        <v>481.2</v>
      </c>
      <c r="T16" s="5">
        <v>483.83870967741933</v>
      </c>
      <c r="U16" s="5">
        <v>485.5333333333333</v>
      </c>
      <c r="V16" s="5">
        <v>482.77419354838719</v>
      </c>
      <c r="W16" s="5">
        <v>475.32258064516128</v>
      </c>
      <c r="X16" s="5">
        <v>475.35714285714278</v>
      </c>
      <c r="Y16" s="5">
        <v>475.54838709677421</v>
      </c>
      <c r="Z16" s="5">
        <v>476.10000000000008</v>
      </c>
      <c r="AA16" s="5">
        <v>476.74193548387092</v>
      </c>
      <c r="AB16" s="5">
        <v>480.06666666666661</v>
      </c>
      <c r="AC16" s="5">
        <v>483.45161290322574</v>
      </c>
      <c r="AD16" s="5">
        <v>482.29032258064512</v>
      </c>
      <c r="AE16" s="5">
        <v>483.46666666666664</v>
      </c>
      <c r="AF16" s="5">
        <v>482.83870967741933</v>
      </c>
      <c r="AG16" s="5">
        <v>477.9</v>
      </c>
      <c r="AH16" s="5">
        <v>476.61290322580646</v>
      </c>
      <c r="AI16" s="5">
        <v>477.58064516129025</v>
      </c>
      <c r="AJ16" s="5">
        <v>477.32142857142856</v>
      </c>
      <c r="AK16" s="5">
        <v>473.19354838709671</v>
      </c>
      <c r="AL16" s="5">
        <v>472.8</v>
      </c>
      <c r="AM16" s="5">
        <v>475.41935483870975</v>
      </c>
      <c r="AN16" s="5">
        <v>476.9666666666667</v>
      </c>
      <c r="AO16" s="5">
        <v>477.70967741935482</v>
      </c>
      <c r="AP16" s="5">
        <v>477.16129032258061</v>
      </c>
      <c r="AQ16" s="5">
        <v>479.6</v>
      </c>
      <c r="AR16" s="5">
        <v>478.99999999999994</v>
      </c>
      <c r="AS16" s="5">
        <v>477.83333333333348</v>
      </c>
      <c r="AT16" s="5">
        <v>480.03225806451616</v>
      </c>
      <c r="AU16" s="5">
        <v>482.38709677419354</v>
      </c>
      <c r="AV16" s="5">
        <v>480.13793103448279</v>
      </c>
      <c r="AW16" s="5">
        <v>477.12903225806451</v>
      </c>
      <c r="AX16" s="5">
        <v>480.46666666666664</v>
      </c>
      <c r="AY16" s="5">
        <v>479.80645161290334</v>
      </c>
      <c r="AZ16" s="5">
        <v>478.73333333333341</v>
      </c>
      <c r="BA16" s="5">
        <v>479.03225806451616</v>
      </c>
      <c r="BB16" s="5">
        <v>479.38709677419348</v>
      </c>
      <c r="BC16" s="5">
        <v>475.66666666666669</v>
      </c>
      <c r="BD16" s="5">
        <v>473.12903225806446</v>
      </c>
      <c r="BE16" s="5">
        <v>471.89999999999992</v>
      </c>
      <c r="BF16" s="5">
        <v>470.54838709677415</v>
      </c>
      <c r="BG16" s="5">
        <v>469.29032258064518</v>
      </c>
      <c r="BH16" s="5">
        <v>464.96428571428578</v>
      </c>
      <c r="BI16" s="5">
        <v>463.87096774193543</v>
      </c>
      <c r="BJ16" s="5">
        <v>464.36666666666662</v>
      </c>
      <c r="BK16" s="5">
        <v>463.32258064516134</v>
      </c>
      <c r="BL16" s="5">
        <v>465.86666666666667</v>
      </c>
      <c r="BM16" s="5">
        <v>466.64516129032262</v>
      </c>
      <c r="BN16" s="5">
        <v>468.19354838709671</v>
      </c>
      <c r="BO16" s="5">
        <v>470.86666666666662</v>
      </c>
      <c r="BP16" s="5">
        <v>469.09677419354836</v>
      </c>
      <c r="BQ16" s="5">
        <v>470.16666666666669</v>
      </c>
      <c r="BR16" s="5">
        <v>469.58064516129031</v>
      </c>
      <c r="BS16" s="5">
        <v>468.51612903225811</v>
      </c>
      <c r="BT16" s="5">
        <v>468.32142857142856</v>
      </c>
      <c r="BU16" s="5">
        <v>466.51612903225811</v>
      </c>
      <c r="BV16" s="5">
        <v>465.1</v>
      </c>
      <c r="BW16" s="5">
        <v>465.22580645161293</v>
      </c>
      <c r="BX16" s="5">
        <v>465.23333333333329</v>
      </c>
      <c r="BY16" s="5">
        <v>462.0322580645161</v>
      </c>
      <c r="BZ16" s="5">
        <v>461.64516129032262</v>
      </c>
      <c r="CA16" s="5">
        <v>460.9</v>
      </c>
      <c r="CB16" s="5">
        <v>461.67741935483866</v>
      </c>
      <c r="CC16" s="5">
        <v>460.36666666666673</v>
      </c>
      <c r="CD16" s="5">
        <v>460.99999999999994</v>
      </c>
      <c r="CE16" s="5">
        <v>462.22580645161293</v>
      </c>
      <c r="CF16" s="5">
        <v>464.25</v>
      </c>
      <c r="CG16" s="5">
        <v>464.48387096774195</v>
      </c>
      <c r="CH16" s="5">
        <v>464.06666666666666</v>
      </c>
      <c r="CI16" s="5">
        <v>461.64516129032268</v>
      </c>
      <c r="CJ16" s="5">
        <v>460.9666666666667</v>
      </c>
    </row>
    <row r="17" spans="1:88" x14ac:dyDescent="0.25">
      <c r="A17" s="3" t="s">
        <v>9</v>
      </c>
      <c r="B17" t="s">
        <v>6</v>
      </c>
      <c r="D17" s="5">
        <v>18.166666666666664</v>
      </c>
      <c r="E17" s="5">
        <v>18</v>
      </c>
      <c r="F17" s="5">
        <v>18.70967741935484</v>
      </c>
      <c r="G17" s="5">
        <v>18</v>
      </c>
      <c r="H17" s="5">
        <v>18</v>
      </c>
      <c r="I17" s="5">
        <v>18</v>
      </c>
      <c r="J17" s="5">
        <v>18</v>
      </c>
      <c r="K17" s="5">
        <v>18</v>
      </c>
      <c r="L17" s="5">
        <v>17.357142857142858</v>
      </c>
      <c r="M17" s="5">
        <v>15.129032258064516</v>
      </c>
      <c r="N17" s="5">
        <v>16</v>
      </c>
      <c r="O17" s="5">
        <v>16</v>
      </c>
      <c r="P17" s="5">
        <v>16.133333333333333</v>
      </c>
      <c r="Q17" s="5">
        <v>17</v>
      </c>
      <c r="R17" s="5">
        <v>17</v>
      </c>
      <c r="S17" s="5">
        <v>17.900000000000002</v>
      </c>
      <c r="T17" s="5">
        <v>18</v>
      </c>
      <c r="U17" s="5">
        <v>18.833333333333336</v>
      </c>
      <c r="V17" s="5">
        <v>19.774193548387096</v>
      </c>
      <c r="W17" s="5">
        <v>21</v>
      </c>
      <c r="X17" s="5">
        <v>21</v>
      </c>
      <c r="Y17" s="5">
        <v>20.41935483870968</v>
      </c>
      <c r="Z17" s="5">
        <v>18.7</v>
      </c>
      <c r="AA17" s="5">
        <v>18</v>
      </c>
      <c r="AB17" s="5">
        <v>18.466666666666669</v>
      </c>
      <c r="AC17" s="5">
        <v>19.451612903225808</v>
      </c>
      <c r="AD17" s="5">
        <v>19.225806451612904</v>
      </c>
      <c r="AE17" s="5">
        <v>20</v>
      </c>
      <c r="AF17" s="5">
        <v>19.838709677419356</v>
      </c>
      <c r="AG17" s="5">
        <v>20.033333333333335</v>
      </c>
      <c r="AH17" s="5">
        <v>20.93548387096774</v>
      </c>
      <c r="AI17" s="5">
        <v>21</v>
      </c>
      <c r="AJ17" s="5">
        <v>21</v>
      </c>
      <c r="AK17" s="5">
        <v>20.35483870967742</v>
      </c>
      <c r="AL17" s="5">
        <v>20</v>
      </c>
      <c r="AM17" s="5">
        <v>20</v>
      </c>
      <c r="AN17" s="5">
        <v>20.766666666666666</v>
      </c>
      <c r="AO17" s="5">
        <v>20.387096774193548</v>
      </c>
      <c r="AP17" s="5">
        <v>19.35483870967742</v>
      </c>
      <c r="AQ17" s="5">
        <v>19</v>
      </c>
      <c r="AR17" s="5">
        <v>19</v>
      </c>
      <c r="AS17" s="5">
        <v>19</v>
      </c>
      <c r="AT17" s="5">
        <v>19</v>
      </c>
      <c r="AU17" s="5">
        <v>19</v>
      </c>
      <c r="AV17" s="5">
        <v>19</v>
      </c>
      <c r="AW17" s="5">
        <v>19</v>
      </c>
      <c r="AX17" s="5">
        <v>19</v>
      </c>
      <c r="AY17" s="5">
        <v>19</v>
      </c>
      <c r="AZ17" s="5">
        <v>19</v>
      </c>
      <c r="BA17" s="5">
        <v>19.387096774193548</v>
      </c>
      <c r="BB17" s="5">
        <v>19.419354838709676</v>
      </c>
      <c r="BC17" s="5">
        <v>19</v>
      </c>
      <c r="BD17" s="5">
        <v>18.58064516129032</v>
      </c>
      <c r="BE17" s="5">
        <v>17.866666666666667</v>
      </c>
      <c r="BF17" s="5">
        <v>17</v>
      </c>
      <c r="BG17" s="5">
        <v>17.903225806451612</v>
      </c>
      <c r="BH17" s="5">
        <v>18</v>
      </c>
      <c r="BI17" s="5">
        <v>18</v>
      </c>
      <c r="BJ17" s="5">
        <v>18</v>
      </c>
      <c r="BK17" s="5">
        <v>18</v>
      </c>
      <c r="BL17" s="5">
        <v>18</v>
      </c>
      <c r="BM17" s="5">
        <v>17.903225806451616</v>
      </c>
      <c r="BN17" s="5">
        <v>18</v>
      </c>
      <c r="BO17" s="5">
        <v>18</v>
      </c>
      <c r="BP17" s="5">
        <v>18</v>
      </c>
      <c r="BQ17" s="5">
        <v>18.166666666666668</v>
      </c>
      <c r="BR17" s="5">
        <v>19</v>
      </c>
      <c r="BS17" s="5">
        <v>19</v>
      </c>
      <c r="BT17" s="5">
        <v>18.892857142857142</v>
      </c>
      <c r="BU17" s="5">
        <v>18</v>
      </c>
      <c r="BV17" s="5">
        <v>18</v>
      </c>
      <c r="BW17" s="5">
        <v>18</v>
      </c>
      <c r="BX17" s="5">
        <v>18</v>
      </c>
      <c r="BY17" s="5">
        <v>17.548387096774192</v>
      </c>
      <c r="BZ17" s="5">
        <v>18.161290322580644</v>
      </c>
      <c r="CA17" s="5">
        <v>19</v>
      </c>
      <c r="CB17" s="5">
        <v>19</v>
      </c>
      <c r="CC17" s="5">
        <v>19</v>
      </c>
      <c r="CD17" s="5">
        <v>19</v>
      </c>
      <c r="CE17" s="5">
        <v>19.032258064516128</v>
      </c>
      <c r="CF17" s="5">
        <v>19</v>
      </c>
      <c r="CG17" s="5">
        <v>18.741935483870968</v>
      </c>
      <c r="CH17" s="5">
        <v>18</v>
      </c>
      <c r="CI17" s="5">
        <v>18</v>
      </c>
      <c r="CJ17" s="5">
        <v>17.033333333333331</v>
      </c>
    </row>
    <row r="18" spans="1:88" x14ac:dyDescent="0.25">
      <c r="A18" s="2" t="s">
        <v>10</v>
      </c>
      <c r="B18" t="s">
        <v>1</v>
      </c>
      <c r="D18" s="5">
        <v>66</v>
      </c>
      <c r="E18" s="5">
        <v>66</v>
      </c>
      <c r="F18" s="5">
        <v>66</v>
      </c>
      <c r="G18" s="5">
        <v>66</v>
      </c>
      <c r="H18" s="5">
        <v>66</v>
      </c>
      <c r="I18" s="5">
        <v>66</v>
      </c>
      <c r="J18" s="5">
        <v>66</v>
      </c>
      <c r="K18" s="5">
        <v>65.258064516129025</v>
      </c>
      <c r="L18" s="5">
        <v>65</v>
      </c>
      <c r="M18" s="5">
        <v>65</v>
      </c>
      <c r="N18" s="5">
        <v>65.099999999999994</v>
      </c>
      <c r="O18" s="5">
        <v>66</v>
      </c>
      <c r="P18" s="5">
        <v>66</v>
      </c>
      <c r="Q18" s="5">
        <v>66</v>
      </c>
      <c r="R18" s="5">
        <v>66</v>
      </c>
      <c r="S18" s="5">
        <v>65.333333333333343</v>
      </c>
      <c r="T18" s="5">
        <v>66</v>
      </c>
      <c r="U18" s="5">
        <v>65.666666666666657</v>
      </c>
      <c r="V18" s="5">
        <v>65.096774193548384</v>
      </c>
      <c r="W18" s="5">
        <v>66</v>
      </c>
      <c r="X18" s="5">
        <v>66</v>
      </c>
      <c r="Y18" s="5">
        <v>66</v>
      </c>
      <c r="Z18" s="5">
        <v>66</v>
      </c>
      <c r="AA18" s="5">
        <v>66</v>
      </c>
      <c r="AB18" s="5">
        <v>66</v>
      </c>
      <c r="AC18" s="5">
        <v>65.935483870967744</v>
      </c>
      <c r="AD18" s="5">
        <v>65</v>
      </c>
      <c r="AE18" s="5">
        <v>65</v>
      </c>
      <c r="AF18" s="5">
        <v>65.483870967741936</v>
      </c>
      <c r="AG18" s="5">
        <v>67</v>
      </c>
      <c r="AH18" s="5">
        <v>67</v>
      </c>
      <c r="AI18" s="5">
        <v>67</v>
      </c>
      <c r="AJ18" s="5">
        <v>67</v>
      </c>
      <c r="AK18" s="5">
        <v>67.258064516129025</v>
      </c>
      <c r="AL18" s="5">
        <v>68</v>
      </c>
      <c r="AM18" s="5">
        <v>68</v>
      </c>
      <c r="AN18" s="5">
        <v>68</v>
      </c>
      <c r="AO18" s="5">
        <v>68</v>
      </c>
      <c r="AP18" s="5">
        <v>68</v>
      </c>
      <c r="AQ18" s="5">
        <v>68</v>
      </c>
      <c r="AR18" s="5">
        <v>67.225806451612897</v>
      </c>
      <c r="AS18" s="5">
        <v>67</v>
      </c>
      <c r="AT18" s="5">
        <v>67</v>
      </c>
      <c r="AU18" s="5">
        <v>67</v>
      </c>
      <c r="AV18" s="5">
        <v>67.275862068965523</v>
      </c>
      <c r="AW18" s="5">
        <v>68</v>
      </c>
      <c r="AX18" s="5">
        <v>68</v>
      </c>
      <c r="AY18" s="5">
        <v>67.258064516129025</v>
      </c>
      <c r="AZ18" s="5">
        <v>67</v>
      </c>
      <c r="BA18" s="5">
        <v>67</v>
      </c>
      <c r="BB18" s="5">
        <v>67.741935483870975</v>
      </c>
      <c r="BC18" s="5">
        <v>67.366666666666674</v>
      </c>
      <c r="BD18" s="5">
        <v>67</v>
      </c>
      <c r="BE18" s="5">
        <v>67.800000000000011</v>
      </c>
      <c r="BF18" s="5">
        <v>68</v>
      </c>
      <c r="BG18" s="5">
        <v>67.774193548387103</v>
      </c>
      <c r="BH18" s="5">
        <v>66.75</v>
      </c>
      <c r="BI18" s="5">
        <v>66</v>
      </c>
      <c r="BJ18" s="5">
        <v>66</v>
      </c>
      <c r="BK18" s="5">
        <v>66.225806451612897</v>
      </c>
      <c r="BL18" s="5">
        <v>67</v>
      </c>
      <c r="BM18" s="5">
        <v>67</v>
      </c>
      <c r="BN18" s="5">
        <v>67</v>
      </c>
      <c r="BO18" s="5">
        <v>67.099999999999994</v>
      </c>
      <c r="BP18" s="5">
        <v>67</v>
      </c>
      <c r="BQ18" s="5">
        <v>67</v>
      </c>
      <c r="BR18" s="5">
        <v>67</v>
      </c>
      <c r="BS18" s="5">
        <v>67</v>
      </c>
      <c r="BT18" s="5">
        <v>67</v>
      </c>
      <c r="BU18" s="5">
        <v>67</v>
      </c>
      <c r="BV18" s="5">
        <v>67</v>
      </c>
      <c r="BW18" s="5">
        <v>67</v>
      </c>
      <c r="BX18" s="5">
        <v>67</v>
      </c>
      <c r="BY18" s="5">
        <v>67</v>
      </c>
      <c r="BZ18" s="5">
        <v>67</v>
      </c>
      <c r="CA18" s="5">
        <v>67</v>
      </c>
      <c r="CB18" s="5">
        <v>66.645161290322577</v>
      </c>
      <c r="CC18" s="5">
        <v>66.333333333333343</v>
      </c>
      <c r="CD18" s="5">
        <v>67</v>
      </c>
      <c r="CE18" s="5">
        <v>66.290322580645153</v>
      </c>
      <c r="CF18" s="5">
        <v>66</v>
      </c>
      <c r="CG18" s="5">
        <v>66</v>
      </c>
      <c r="CH18" s="5">
        <v>66</v>
      </c>
      <c r="CI18" s="5">
        <v>66.129032258064512</v>
      </c>
      <c r="CJ18" s="5">
        <v>67</v>
      </c>
    </row>
    <row r="19" spans="1:88" x14ac:dyDescent="0.25">
      <c r="A19" s="2" t="s">
        <v>10</v>
      </c>
      <c r="B19" t="s">
        <v>2</v>
      </c>
      <c r="D19" s="5">
        <v>18</v>
      </c>
      <c r="E19" s="5">
        <v>18</v>
      </c>
      <c r="F19" s="5">
        <v>18</v>
      </c>
      <c r="G19" s="5">
        <v>16.799999999999997</v>
      </c>
      <c r="H19" s="5">
        <v>16.903225806451612</v>
      </c>
      <c r="I19" s="5">
        <v>18</v>
      </c>
      <c r="J19" s="5">
        <v>18</v>
      </c>
      <c r="K19" s="5">
        <v>17.419354838709676</v>
      </c>
      <c r="L19" s="5">
        <v>16.142857142857142</v>
      </c>
      <c r="M19" s="5">
        <v>16.935483870967744</v>
      </c>
      <c r="N19" s="5">
        <v>17</v>
      </c>
      <c r="O19" s="5">
        <v>17</v>
      </c>
      <c r="P19" s="5">
        <v>17</v>
      </c>
      <c r="Q19" s="5">
        <v>16.741935483870968</v>
      </c>
      <c r="R19" s="5">
        <v>16</v>
      </c>
      <c r="S19" s="5">
        <v>16</v>
      </c>
      <c r="T19" s="5">
        <v>16</v>
      </c>
      <c r="U19" s="5">
        <v>15.8</v>
      </c>
      <c r="V19" s="5">
        <v>15.903225806451612</v>
      </c>
      <c r="W19" s="5">
        <v>16</v>
      </c>
      <c r="X19" s="5">
        <v>16</v>
      </c>
      <c r="Y19" s="5">
        <v>16</v>
      </c>
      <c r="Z19" s="5">
        <v>16.566666666666666</v>
      </c>
      <c r="AA19" s="5">
        <v>17</v>
      </c>
      <c r="AB19" s="5">
        <v>17</v>
      </c>
      <c r="AC19" s="5">
        <v>17</v>
      </c>
      <c r="AD19" s="5">
        <v>17.161290322580644</v>
      </c>
      <c r="AE19" s="5">
        <v>18</v>
      </c>
      <c r="AF19" s="5">
        <v>18</v>
      </c>
      <c r="AG19" s="5">
        <v>18</v>
      </c>
      <c r="AH19" s="5">
        <v>18</v>
      </c>
      <c r="AI19" s="5">
        <v>18</v>
      </c>
      <c r="AJ19" s="5">
        <v>17.821428571428573</v>
      </c>
      <c r="AK19" s="5">
        <v>17</v>
      </c>
      <c r="AL19" s="5">
        <v>17.766666666666666</v>
      </c>
      <c r="AM19" s="5">
        <v>18</v>
      </c>
      <c r="AN19" s="5">
        <v>18</v>
      </c>
      <c r="AO19" s="5">
        <v>18</v>
      </c>
      <c r="AP19" s="5">
        <v>18</v>
      </c>
      <c r="AQ19" s="5">
        <v>18</v>
      </c>
      <c r="AR19" s="5">
        <v>18</v>
      </c>
      <c r="AS19" s="5">
        <v>18</v>
      </c>
      <c r="AT19" s="5">
        <v>17.06451612903226</v>
      </c>
      <c r="AU19" s="5">
        <v>17</v>
      </c>
      <c r="AV19" s="5">
        <v>16.517241379310345</v>
      </c>
      <c r="AW19" s="5">
        <v>16.322580645161288</v>
      </c>
      <c r="AX19" s="5">
        <v>17.333333333333336</v>
      </c>
      <c r="AY19" s="5">
        <v>18</v>
      </c>
      <c r="AZ19" s="5">
        <v>18</v>
      </c>
      <c r="BA19" s="5">
        <v>18</v>
      </c>
      <c r="BB19" s="5">
        <v>18</v>
      </c>
      <c r="BC19" s="5">
        <v>18</v>
      </c>
      <c r="BD19" s="5">
        <v>18</v>
      </c>
      <c r="BE19" s="5">
        <v>18</v>
      </c>
      <c r="BF19" s="5">
        <v>18</v>
      </c>
      <c r="BG19" s="5">
        <v>18</v>
      </c>
      <c r="BH19" s="5">
        <v>18</v>
      </c>
      <c r="BI19" s="5">
        <v>18</v>
      </c>
      <c r="BJ19" s="5">
        <v>17.5</v>
      </c>
      <c r="BK19" s="5">
        <v>17</v>
      </c>
      <c r="BL19" s="5">
        <v>17.766666666666666</v>
      </c>
      <c r="BM19" s="5">
        <v>18.258064516129032</v>
      </c>
      <c r="BN19" s="5">
        <v>18</v>
      </c>
      <c r="BO19" s="5">
        <v>18</v>
      </c>
      <c r="BP19" s="5">
        <v>18</v>
      </c>
      <c r="BQ19" s="5">
        <v>18</v>
      </c>
      <c r="BR19" s="5">
        <v>18</v>
      </c>
      <c r="BS19" s="5">
        <v>18</v>
      </c>
      <c r="BT19" s="5">
        <v>18</v>
      </c>
      <c r="BU19" s="5">
        <v>18</v>
      </c>
      <c r="BV19" s="5">
        <v>17.566666666666666</v>
      </c>
      <c r="BW19" s="5">
        <v>17</v>
      </c>
      <c r="BX19" s="5">
        <v>17</v>
      </c>
      <c r="BY19" s="5">
        <v>17</v>
      </c>
      <c r="BZ19" s="5">
        <v>17</v>
      </c>
      <c r="CA19" s="5">
        <v>17</v>
      </c>
      <c r="CB19" s="5">
        <v>17</v>
      </c>
      <c r="CC19" s="5">
        <v>17</v>
      </c>
      <c r="CD19" s="5">
        <v>17</v>
      </c>
      <c r="CE19" s="5">
        <v>17</v>
      </c>
      <c r="CF19" s="5">
        <v>17</v>
      </c>
      <c r="CG19" s="5">
        <v>16.516129032258064</v>
      </c>
      <c r="CH19" s="5">
        <v>16</v>
      </c>
      <c r="CI19" s="5">
        <v>16</v>
      </c>
      <c r="CJ19" s="5">
        <v>16</v>
      </c>
    </row>
    <row r="20" spans="1:88" x14ac:dyDescent="0.25">
      <c r="A20" s="2" t="s">
        <v>10</v>
      </c>
      <c r="B20" t="s">
        <v>3</v>
      </c>
      <c r="D20" s="5">
        <v>29</v>
      </c>
      <c r="E20" s="5">
        <v>29</v>
      </c>
      <c r="F20" s="5">
        <v>29</v>
      </c>
      <c r="G20" s="5">
        <v>29.266666666666666</v>
      </c>
      <c r="H20" s="5">
        <v>30</v>
      </c>
      <c r="I20" s="5">
        <v>30</v>
      </c>
      <c r="J20" s="5">
        <v>30</v>
      </c>
      <c r="K20" s="5">
        <v>30</v>
      </c>
      <c r="L20" s="5">
        <v>30</v>
      </c>
      <c r="M20" s="5">
        <v>30</v>
      </c>
      <c r="N20" s="5">
        <v>30</v>
      </c>
      <c r="O20" s="5">
        <v>30.129032258064516</v>
      </c>
      <c r="P20" s="5">
        <v>31</v>
      </c>
      <c r="Q20" s="5">
        <v>31</v>
      </c>
      <c r="R20" s="5">
        <v>31</v>
      </c>
      <c r="S20" s="5">
        <v>31.866666666666667</v>
      </c>
      <c r="T20" s="5">
        <v>32</v>
      </c>
      <c r="U20" s="5">
        <v>31.8</v>
      </c>
      <c r="V20" s="5">
        <v>30.29032258064516</v>
      </c>
      <c r="W20" s="5">
        <v>30</v>
      </c>
      <c r="X20" s="5">
        <v>30</v>
      </c>
      <c r="Y20" s="5">
        <v>30.032258064516128</v>
      </c>
      <c r="Z20" s="5">
        <v>30.566666666666666</v>
      </c>
      <c r="AA20" s="5">
        <v>31</v>
      </c>
      <c r="AB20" s="5">
        <v>31</v>
      </c>
      <c r="AC20" s="5">
        <v>31</v>
      </c>
      <c r="AD20" s="5">
        <v>31</v>
      </c>
      <c r="AE20" s="5">
        <v>31</v>
      </c>
      <c r="AF20" s="5">
        <v>31</v>
      </c>
      <c r="AG20" s="5">
        <v>31</v>
      </c>
      <c r="AH20" s="5">
        <v>31</v>
      </c>
      <c r="AI20" s="5">
        <v>31</v>
      </c>
      <c r="AJ20" s="5">
        <v>30.821428571428569</v>
      </c>
      <c r="AK20" s="5">
        <v>30</v>
      </c>
      <c r="AL20" s="5">
        <v>30.766666666666666</v>
      </c>
      <c r="AM20" s="5">
        <v>31</v>
      </c>
      <c r="AN20" s="5">
        <v>31</v>
      </c>
      <c r="AO20" s="5">
        <v>31</v>
      </c>
      <c r="AP20" s="5">
        <v>32</v>
      </c>
      <c r="AQ20" s="5">
        <v>32</v>
      </c>
      <c r="AR20" s="5">
        <v>32</v>
      </c>
      <c r="AS20" s="5">
        <v>31.066666666666666</v>
      </c>
      <c r="AT20" s="5">
        <v>30.064516129032256</v>
      </c>
      <c r="AU20" s="5">
        <v>30</v>
      </c>
      <c r="AV20" s="5">
        <v>30</v>
      </c>
      <c r="AW20" s="5">
        <v>30.322580645161288</v>
      </c>
      <c r="AX20" s="5">
        <v>31.333333333333332</v>
      </c>
      <c r="AY20" s="5">
        <v>32</v>
      </c>
      <c r="AZ20" s="5">
        <v>32</v>
      </c>
      <c r="BA20" s="5">
        <v>31.741935483870968</v>
      </c>
      <c r="BB20" s="5">
        <v>30</v>
      </c>
      <c r="BC20" s="5">
        <v>30</v>
      </c>
      <c r="BD20" s="5">
        <v>30</v>
      </c>
      <c r="BE20" s="5">
        <v>30</v>
      </c>
      <c r="BF20" s="5">
        <v>30</v>
      </c>
      <c r="BG20" s="5">
        <v>30</v>
      </c>
      <c r="BH20" s="5">
        <v>30</v>
      </c>
      <c r="BI20" s="5">
        <v>30</v>
      </c>
      <c r="BJ20" s="5">
        <v>30</v>
      </c>
      <c r="BK20" s="5">
        <v>31</v>
      </c>
      <c r="BL20" s="5">
        <v>31</v>
      </c>
      <c r="BM20" s="5">
        <v>31</v>
      </c>
      <c r="BN20" s="5">
        <v>31</v>
      </c>
      <c r="BO20" s="5">
        <v>31</v>
      </c>
      <c r="BP20" s="5">
        <v>31</v>
      </c>
      <c r="BQ20" s="5">
        <v>31</v>
      </c>
      <c r="BR20" s="5">
        <v>31</v>
      </c>
      <c r="BS20" s="5">
        <v>31</v>
      </c>
      <c r="BT20" s="5">
        <v>31</v>
      </c>
      <c r="BU20" s="5">
        <v>31</v>
      </c>
      <c r="BV20" s="5">
        <v>31</v>
      </c>
      <c r="BW20" s="5">
        <v>31</v>
      </c>
      <c r="BX20" s="5">
        <v>31</v>
      </c>
      <c r="BY20" s="5">
        <v>31</v>
      </c>
      <c r="BZ20" s="5">
        <v>31</v>
      </c>
      <c r="CA20" s="5">
        <v>31</v>
      </c>
      <c r="CB20" s="5">
        <v>31</v>
      </c>
      <c r="CC20" s="5">
        <v>31</v>
      </c>
      <c r="CD20" s="5">
        <v>31</v>
      </c>
      <c r="CE20" s="5">
        <v>31</v>
      </c>
      <c r="CF20" s="5">
        <v>31</v>
      </c>
      <c r="CG20" s="5">
        <v>30.516129032258064</v>
      </c>
      <c r="CH20" s="5">
        <v>30</v>
      </c>
      <c r="CI20" s="5">
        <v>30</v>
      </c>
      <c r="CJ20" s="5">
        <v>30</v>
      </c>
    </row>
    <row r="21" spans="1:88" x14ac:dyDescent="0.25">
      <c r="A21" s="2" t="s">
        <v>10</v>
      </c>
      <c r="B21" t="s">
        <v>4</v>
      </c>
      <c r="D21" s="5">
        <v>3</v>
      </c>
      <c r="E21" s="5">
        <v>3</v>
      </c>
      <c r="F21" s="5">
        <v>3</v>
      </c>
      <c r="G21" s="5">
        <v>3</v>
      </c>
      <c r="H21" s="5">
        <v>3</v>
      </c>
      <c r="I21" s="5">
        <v>3</v>
      </c>
      <c r="J21" s="5">
        <v>3</v>
      </c>
      <c r="K21" s="5">
        <v>3</v>
      </c>
      <c r="L21" s="5">
        <v>3</v>
      </c>
      <c r="M21" s="5">
        <v>3</v>
      </c>
      <c r="N21" s="5">
        <v>3</v>
      </c>
      <c r="O21" s="5">
        <v>3</v>
      </c>
      <c r="P21" s="5">
        <v>3</v>
      </c>
      <c r="Q21" s="5">
        <v>3</v>
      </c>
      <c r="R21" s="5">
        <v>3</v>
      </c>
      <c r="S21" s="5">
        <v>3</v>
      </c>
      <c r="T21" s="5">
        <v>3</v>
      </c>
      <c r="U21" s="5">
        <v>3</v>
      </c>
      <c r="V21" s="5">
        <v>3</v>
      </c>
      <c r="W21" s="5">
        <v>3</v>
      </c>
      <c r="X21" s="5">
        <v>3</v>
      </c>
      <c r="Y21" s="5">
        <v>3</v>
      </c>
      <c r="Z21" s="5">
        <v>3</v>
      </c>
      <c r="AA21" s="5">
        <v>3</v>
      </c>
      <c r="AB21" s="5">
        <v>3</v>
      </c>
      <c r="AC21" s="5">
        <v>3</v>
      </c>
      <c r="AD21" s="5">
        <v>3.4838709677419355</v>
      </c>
      <c r="AE21" s="5">
        <v>3</v>
      </c>
      <c r="AF21" s="5">
        <v>3</v>
      </c>
      <c r="AG21" s="5">
        <v>3</v>
      </c>
      <c r="AH21" s="5">
        <v>3</v>
      </c>
      <c r="AI21" s="5">
        <v>3</v>
      </c>
      <c r="AJ21" s="5">
        <v>3</v>
      </c>
      <c r="AK21" s="5">
        <v>3</v>
      </c>
      <c r="AL21" s="5">
        <v>3</v>
      </c>
      <c r="AM21" s="5">
        <v>3</v>
      </c>
      <c r="AN21" s="5">
        <v>3</v>
      </c>
      <c r="AO21" s="5">
        <v>3</v>
      </c>
      <c r="AP21" s="5">
        <v>3</v>
      </c>
      <c r="AQ21" s="5">
        <v>3</v>
      </c>
      <c r="AR21" s="5">
        <v>3</v>
      </c>
      <c r="AS21" s="5">
        <v>3</v>
      </c>
      <c r="AT21" s="5">
        <v>3</v>
      </c>
      <c r="AU21" s="5">
        <v>3</v>
      </c>
      <c r="AV21" s="5">
        <v>3</v>
      </c>
      <c r="AW21" s="5">
        <v>3</v>
      </c>
      <c r="AX21" s="5">
        <v>3</v>
      </c>
      <c r="AY21" s="5">
        <v>3</v>
      </c>
      <c r="AZ21" s="5">
        <v>3</v>
      </c>
      <c r="BA21" s="5">
        <v>3</v>
      </c>
      <c r="BB21" s="5">
        <v>3</v>
      </c>
      <c r="BC21" s="5">
        <v>3</v>
      </c>
      <c r="BD21" s="5">
        <v>3</v>
      </c>
      <c r="BE21" s="5">
        <v>3</v>
      </c>
      <c r="BF21" s="5">
        <v>3</v>
      </c>
      <c r="BG21" s="5">
        <v>3</v>
      </c>
      <c r="BH21" s="5">
        <v>3</v>
      </c>
      <c r="BI21" s="5">
        <v>3</v>
      </c>
      <c r="BJ21" s="5">
        <v>3</v>
      </c>
      <c r="BK21" s="5">
        <v>3</v>
      </c>
      <c r="BL21" s="5">
        <v>3</v>
      </c>
      <c r="BM21" s="5">
        <v>3</v>
      </c>
      <c r="BN21" s="5">
        <v>3</v>
      </c>
      <c r="BO21" s="5">
        <v>3</v>
      </c>
      <c r="BP21" s="5">
        <v>3</v>
      </c>
      <c r="BQ21" s="5">
        <v>3</v>
      </c>
      <c r="BR21" s="5">
        <v>3</v>
      </c>
      <c r="BS21" s="5">
        <v>3</v>
      </c>
      <c r="BT21" s="5">
        <v>3</v>
      </c>
      <c r="BU21" s="5">
        <v>3</v>
      </c>
      <c r="BV21" s="5">
        <v>3</v>
      </c>
      <c r="BW21" s="5">
        <v>3</v>
      </c>
      <c r="BX21" s="5">
        <v>3</v>
      </c>
      <c r="BY21" s="5">
        <v>3</v>
      </c>
      <c r="BZ21" s="5">
        <v>3</v>
      </c>
      <c r="CA21" s="5">
        <v>3</v>
      </c>
      <c r="CB21" s="5">
        <v>3</v>
      </c>
      <c r="CC21" s="5">
        <v>3</v>
      </c>
      <c r="CD21" s="5">
        <v>3</v>
      </c>
      <c r="CE21" s="5">
        <v>3</v>
      </c>
      <c r="CF21" s="5">
        <v>3</v>
      </c>
      <c r="CG21" s="5">
        <v>3</v>
      </c>
      <c r="CH21" s="5">
        <v>3</v>
      </c>
      <c r="CI21" s="5">
        <v>3</v>
      </c>
      <c r="CJ21" s="5">
        <v>3</v>
      </c>
    </row>
    <row r="22" spans="1:88" x14ac:dyDescent="0.25">
      <c r="A22" s="2" t="s">
        <v>10</v>
      </c>
      <c r="B22" t="s">
        <v>5</v>
      </c>
      <c r="D22" s="5">
        <v>2</v>
      </c>
      <c r="E22" s="5">
        <v>2</v>
      </c>
      <c r="F22" s="5">
        <v>2</v>
      </c>
      <c r="G22" s="5">
        <v>2</v>
      </c>
      <c r="H22" s="5">
        <v>2</v>
      </c>
      <c r="I22" s="5">
        <v>2</v>
      </c>
      <c r="J22" s="5">
        <v>2</v>
      </c>
      <c r="K22" s="5">
        <v>2</v>
      </c>
      <c r="L22" s="5">
        <v>2</v>
      </c>
      <c r="M22" s="5">
        <v>2</v>
      </c>
      <c r="N22" s="5">
        <v>2</v>
      </c>
      <c r="O22" s="5">
        <v>2</v>
      </c>
      <c r="P22" s="5">
        <v>2</v>
      </c>
      <c r="Q22" s="5">
        <v>2</v>
      </c>
      <c r="R22" s="5">
        <v>2</v>
      </c>
      <c r="S22" s="5">
        <v>2</v>
      </c>
      <c r="T22" s="5">
        <v>2</v>
      </c>
      <c r="U22" s="5">
        <v>2</v>
      </c>
      <c r="V22" s="5">
        <v>2</v>
      </c>
      <c r="W22" s="5">
        <v>2</v>
      </c>
      <c r="X22" s="5">
        <v>2</v>
      </c>
      <c r="Y22" s="5">
        <v>2</v>
      </c>
      <c r="Z22" s="5">
        <v>2</v>
      </c>
      <c r="AA22" s="5">
        <v>2</v>
      </c>
      <c r="AB22" s="5">
        <v>2</v>
      </c>
      <c r="AC22" s="5">
        <v>2</v>
      </c>
      <c r="AD22" s="5">
        <v>2</v>
      </c>
      <c r="AE22" s="5">
        <v>2</v>
      </c>
      <c r="AF22" s="5">
        <v>2</v>
      </c>
      <c r="AG22" s="5">
        <v>2</v>
      </c>
      <c r="AH22" s="5">
        <v>2</v>
      </c>
      <c r="AI22" s="5">
        <v>2</v>
      </c>
      <c r="AJ22" s="5">
        <v>2</v>
      </c>
      <c r="AK22" s="5">
        <v>2</v>
      </c>
      <c r="AL22" s="5">
        <v>2</v>
      </c>
      <c r="AM22" s="5">
        <v>2</v>
      </c>
      <c r="AN22" s="5">
        <v>2</v>
      </c>
      <c r="AO22" s="5">
        <v>2</v>
      </c>
      <c r="AP22" s="5">
        <v>2</v>
      </c>
      <c r="AQ22" s="5">
        <v>2</v>
      </c>
      <c r="AR22" s="5">
        <v>2</v>
      </c>
      <c r="AS22" s="5">
        <v>2</v>
      </c>
      <c r="AT22" s="5">
        <v>2</v>
      </c>
      <c r="AU22" s="5">
        <v>2</v>
      </c>
      <c r="AV22" s="5">
        <v>2</v>
      </c>
      <c r="AW22" s="5">
        <v>2</v>
      </c>
      <c r="AX22" s="5">
        <v>2</v>
      </c>
      <c r="AY22" s="5">
        <v>2</v>
      </c>
      <c r="AZ22" s="5">
        <v>2</v>
      </c>
      <c r="BA22" s="5">
        <v>2</v>
      </c>
      <c r="BB22" s="5">
        <v>2</v>
      </c>
      <c r="BC22" s="5">
        <v>2</v>
      </c>
      <c r="BD22" s="5">
        <v>2</v>
      </c>
      <c r="BE22" s="5">
        <v>2</v>
      </c>
      <c r="BF22" s="5">
        <v>2</v>
      </c>
      <c r="BG22" s="5">
        <v>2</v>
      </c>
      <c r="BH22" s="5">
        <v>2</v>
      </c>
      <c r="BI22" s="5">
        <v>2</v>
      </c>
      <c r="BJ22" s="5">
        <v>2</v>
      </c>
      <c r="BK22" s="5">
        <v>2</v>
      </c>
      <c r="BL22" s="5">
        <v>2</v>
      </c>
      <c r="BM22" s="5">
        <v>2</v>
      </c>
      <c r="BN22" s="5">
        <v>2</v>
      </c>
      <c r="BO22" s="5">
        <v>2</v>
      </c>
      <c r="BP22" s="5">
        <v>2</v>
      </c>
      <c r="BQ22" s="5">
        <v>2</v>
      </c>
      <c r="BR22" s="5">
        <v>2</v>
      </c>
      <c r="BS22" s="5">
        <v>2</v>
      </c>
      <c r="BT22" s="5">
        <v>2</v>
      </c>
      <c r="BU22" s="5">
        <v>2</v>
      </c>
      <c r="BV22" s="5">
        <v>2</v>
      </c>
      <c r="BW22" s="5">
        <v>2</v>
      </c>
      <c r="BX22" s="5">
        <v>2</v>
      </c>
      <c r="BY22" s="5">
        <v>2</v>
      </c>
      <c r="BZ22" s="5">
        <v>2</v>
      </c>
      <c r="CA22" s="5">
        <v>2</v>
      </c>
      <c r="CB22" s="5">
        <v>2</v>
      </c>
      <c r="CC22" s="5">
        <v>2</v>
      </c>
      <c r="CD22" s="5">
        <v>2</v>
      </c>
      <c r="CE22" s="5">
        <v>2</v>
      </c>
      <c r="CF22" s="5">
        <v>2</v>
      </c>
      <c r="CG22" s="5">
        <v>2</v>
      </c>
      <c r="CH22" s="5">
        <v>2</v>
      </c>
      <c r="CI22" s="5">
        <v>2</v>
      </c>
      <c r="CJ22" s="5">
        <v>2</v>
      </c>
    </row>
    <row r="23" spans="1:88" x14ac:dyDescent="0.25">
      <c r="A23" s="2" t="s">
        <v>10</v>
      </c>
      <c r="B23" t="s">
        <v>11</v>
      </c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>
        <v>1</v>
      </c>
      <c r="P23" s="5">
        <v>1</v>
      </c>
      <c r="Q23" s="5">
        <v>1</v>
      </c>
      <c r="R23" s="5">
        <v>1</v>
      </c>
      <c r="S23" s="5">
        <v>1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>
        <v>1</v>
      </c>
      <c r="AE23" s="5">
        <v>1</v>
      </c>
      <c r="AF23" s="5">
        <v>1</v>
      </c>
      <c r="AG23" s="5">
        <v>1</v>
      </c>
      <c r="AH23" s="5">
        <v>1</v>
      </c>
      <c r="AI23" s="5">
        <v>1</v>
      </c>
      <c r="AJ23" s="5">
        <v>1</v>
      </c>
      <c r="AK23" s="5">
        <v>1</v>
      </c>
      <c r="AL23" s="5">
        <v>1</v>
      </c>
      <c r="AM23" s="5">
        <v>1</v>
      </c>
      <c r="AN23" s="5">
        <v>1</v>
      </c>
      <c r="AO23" s="5">
        <v>1</v>
      </c>
      <c r="AP23" s="5">
        <v>1</v>
      </c>
      <c r="AQ23" s="5">
        <v>1</v>
      </c>
      <c r="AR23" s="5">
        <v>1</v>
      </c>
      <c r="AS23" s="5">
        <v>1</v>
      </c>
      <c r="AT23" s="5">
        <v>1</v>
      </c>
      <c r="AU23" s="5">
        <v>1</v>
      </c>
      <c r="AV23" s="5">
        <v>1</v>
      </c>
      <c r="AW23" s="5">
        <v>1</v>
      </c>
      <c r="AX23" s="5">
        <v>1</v>
      </c>
      <c r="AY23" s="5">
        <v>1</v>
      </c>
      <c r="AZ23" s="5">
        <v>1</v>
      </c>
      <c r="BA23" s="5">
        <v>1</v>
      </c>
      <c r="BB23" s="5">
        <v>1</v>
      </c>
      <c r="BC23" s="5">
        <v>1</v>
      </c>
      <c r="BD23" s="5">
        <v>1</v>
      </c>
      <c r="BE23" s="5">
        <v>1</v>
      </c>
      <c r="BF23" s="5">
        <v>1</v>
      </c>
      <c r="BG23" s="5">
        <v>1</v>
      </c>
      <c r="BH23" s="5">
        <v>1</v>
      </c>
      <c r="BI23" s="5">
        <v>1</v>
      </c>
      <c r="BJ23" s="5">
        <v>1</v>
      </c>
      <c r="BK23" s="5">
        <v>1</v>
      </c>
      <c r="BL23" s="5">
        <v>1</v>
      </c>
      <c r="BM23" s="5">
        <v>1</v>
      </c>
      <c r="BN23" s="5">
        <v>1</v>
      </c>
      <c r="BO23" s="5">
        <v>1</v>
      </c>
      <c r="BP23" s="5">
        <v>1</v>
      </c>
      <c r="BQ23" s="5">
        <v>1</v>
      </c>
      <c r="BR23" s="5">
        <v>1</v>
      </c>
      <c r="BS23" s="5">
        <v>1</v>
      </c>
      <c r="BT23" s="5">
        <v>1</v>
      </c>
      <c r="BU23" s="5">
        <v>1</v>
      </c>
      <c r="BV23" s="5">
        <v>1</v>
      </c>
      <c r="BW23" s="5">
        <v>1</v>
      </c>
      <c r="BX23" s="5">
        <v>1</v>
      </c>
      <c r="BY23" s="5">
        <v>1</v>
      </c>
      <c r="BZ23" s="5">
        <v>1</v>
      </c>
      <c r="CA23" s="5">
        <v>1</v>
      </c>
      <c r="CB23" s="5">
        <v>1</v>
      </c>
      <c r="CC23" s="5">
        <v>1</v>
      </c>
      <c r="CD23" s="5">
        <v>1</v>
      </c>
      <c r="CE23" s="5">
        <v>1</v>
      </c>
      <c r="CF23" s="5">
        <v>1</v>
      </c>
      <c r="CG23" s="5">
        <v>1</v>
      </c>
      <c r="CH23" s="5">
        <v>1</v>
      </c>
      <c r="CI23" s="5">
        <v>1</v>
      </c>
      <c r="CJ23" s="5">
        <v>1</v>
      </c>
    </row>
    <row r="24" spans="1:88" x14ac:dyDescent="0.25">
      <c r="A24" s="2" t="s">
        <v>10</v>
      </c>
      <c r="B24" t="s">
        <v>6</v>
      </c>
      <c r="D24" s="5">
        <v>542.20000000000005</v>
      </c>
      <c r="E24" s="5">
        <v>544.19354838709671</v>
      </c>
      <c r="F24" s="5">
        <v>542.35483870967732</v>
      </c>
      <c r="G24" s="5">
        <v>540.16666666666674</v>
      </c>
      <c r="H24" s="5">
        <v>539.61290322580646</v>
      </c>
      <c r="I24" s="5">
        <v>541.43333333333328</v>
      </c>
      <c r="J24" s="5">
        <v>542.87096774193549</v>
      </c>
      <c r="K24" s="5">
        <v>541.83870967741927</v>
      </c>
      <c r="L24" s="5">
        <v>539.82142857142867</v>
      </c>
      <c r="M24" s="5">
        <v>540.61290322580635</v>
      </c>
      <c r="N24" s="5">
        <v>538.76666666666665</v>
      </c>
      <c r="O24" s="5">
        <v>536.16129032258073</v>
      </c>
      <c r="P24" s="5">
        <v>543.06666666666649</v>
      </c>
      <c r="Q24" s="5">
        <v>547.35483870967744</v>
      </c>
      <c r="R24" s="5">
        <v>546.19354838709683</v>
      </c>
      <c r="S24" s="5">
        <v>547.13333333333344</v>
      </c>
      <c r="T24" s="5">
        <v>547.70967741935476</v>
      </c>
      <c r="U24" s="5">
        <v>546.29999999999995</v>
      </c>
      <c r="V24" s="5">
        <v>546.0322580645161</v>
      </c>
      <c r="W24" s="5">
        <v>542.9032258064517</v>
      </c>
      <c r="X24" s="5">
        <v>540</v>
      </c>
      <c r="Y24" s="5">
        <v>539.9677419354839</v>
      </c>
      <c r="Z24" s="5">
        <v>538.56666666666661</v>
      </c>
      <c r="AA24" s="5">
        <v>539.58064516129025</v>
      </c>
      <c r="AB24" s="5">
        <v>541.9666666666667</v>
      </c>
      <c r="AC24" s="5">
        <v>541.0967741935483</v>
      </c>
      <c r="AD24" s="5">
        <v>535.9032258064517</v>
      </c>
      <c r="AE24" s="5">
        <v>533.29999999999995</v>
      </c>
      <c r="AF24" s="5">
        <v>534.29032258064512</v>
      </c>
      <c r="AG24" s="5">
        <v>534.70000000000005</v>
      </c>
      <c r="AH24" s="5">
        <v>534.48387096774195</v>
      </c>
      <c r="AI24" s="5">
        <v>533.9354838709678</v>
      </c>
      <c r="AJ24" s="5">
        <v>532.78571428571422</v>
      </c>
      <c r="AK24" s="5">
        <v>532.9677419354839</v>
      </c>
      <c r="AL24" s="5">
        <v>533.40000000000009</v>
      </c>
      <c r="AM24" s="5">
        <v>534</v>
      </c>
      <c r="AN24" s="5">
        <v>535.26666666666654</v>
      </c>
      <c r="AO24" s="5">
        <v>534.9032258064517</v>
      </c>
      <c r="AP24" s="5">
        <v>538.74193548387098</v>
      </c>
      <c r="AQ24" s="5">
        <v>540.36666666666667</v>
      </c>
      <c r="AR24" s="5">
        <v>538.38709677419365</v>
      </c>
      <c r="AS24" s="5">
        <v>535</v>
      </c>
      <c r="AT24" s="5">
        <v>531.58064516129036</v>
      </c>
      <c r="AU24" s="5">
        <v>530.54838709677415</v>
      </c>
      <c r="AV24" s="5">
        <v>531.41379310344826</v>
      </c>
      <c r="AW24" s="5">
        <v>530.70967741935476</v>
      </c>
      <c r="AX24" s="5">
        <v>529.5</v>
      </c>
      <c r="AY24" s="5">
        <v>530.32258064516134</v>
      </c>
      <c r="AZ24" s="5">
        <v>527.83333333333348</v>
      </c>
      <c r="BA24" s="5">
        <v>526.22580645161304</v>
      </c>
      <c r="BB24" s="5">
        <v>526.32258064516122</v>
      </c>
      <c r="BC24" s="5">
        <v>525.16666666666674</v>
      </c>
      <c r="BD24" s="5">
        <v>529.32258064516122</v>
      </c>
      <c r="BE24" s="5">
        <v>528.9</v>
      </c>
      <c r="BF24" s="5">
        <v>527.0322580645161</v>
      </c>
      <c r="BG24" s="5">
        <v>524.16129032258061</v>
      </c>
      <c r="BH24" s="5">
        <v>524</v>
      </c>
      <c r="BI24" s="5">
        <v>523.96774193548379</v>
      </c>
      <c r="BJ24" s="5">
        <v>525.06666666666672</v>
      </c>
      <c r="BK24" s="5">
        <v>522.0645161290322</v>
      </c>
      <c r="BL24" s="5">
        <v>518.29999999999995</v>
      </c>
      <c r="BM24" s="5">
        <v>517.80645161290317</v>
      </c>
      <c r="BN24" s="5">
        <v>523.64516129032268</v>
      </c>
      <c r="BO24" s="5">
        <v>530.16666666666674</v>
      </c>
      <c r="BP24" s="5">
        <v>531.54838709677415</v>
      </c>
      <c r="BQ24" s="5">
        <v>531.5</v>
      </c>
      <c r="BR24" s="5">
        <v>531</v>
      </c>
      <c r="BS24" s="5">
        <v>529.9032258064517</v>
      </c>
      <c r="BT24" s="5">
        <v>528.28571428571422</v>
      </c>
      <c r="BU24" s="5">
        <v>530.61290322580646</v>
      </c>
      <c r="BV24" s="5">
        <v>530.93333333333339</v>
      </c>
      <c r="BW24" s="5">
        <v>531.87096774193549</v>
      </c>
      <c r="BX24" s="5">
        <v>531.90000000000009</v>
      </c>
      <c r="BY24" s="5">
        <v>534.61290322580658</v>
      </c>
      <c r="BZ24" s="5">
        <v>535.8387096774195</v>
      </c>
      <c r="CA24" s="5">
        <v>534.36666666666667</v>
      </c>
      <c r="CB24" s="5">
        <v>535.22580645161293</v>
      </c>
      <c r="CC24" s="5">
        <v>534.1</v>
      </c>
      <c r="CD24" s="5">
        <v>532.77419354838707</v>
      </c>
      <c r="CE24" s="5">
        <v>533.54838709677415</v>
      </c>
      <c r="CF24" s="5">
        <v>532.53571428571433</v>
      </c>
      <c r="CG24" s="5">
        <v>527.9032258064517</v>
      </c>
      <c r="CH24" s="5">
        <v>523</v>
      </c>
      <c r="CI24" s="5">
        <v>524.0645161290322</v>
      </c>
      <c r="CJ24" s="5">
        <v>522.63333333333333</v>
      </c>
    </row>
    <row r="25" spans="1:88" x14ac:dyDescent="0.25">
      <c r="A25" s="3" t="s">
        <v>10</v>
      </c>
      <c r="B25" t="s">
        <v>12</v>
      </c>
      <c r="D25" s="5">
        <v>2</v>
      </c>
      <c r="E25" s="5">
        <v>2</v>
      </c>
      <c r="F25" s="5">
        <v>2</v>
      </c>
      <c r="G25" s="5">
        <v>2</v>
      </c>
      <c r="H25" s="5">
        <v>2</v>
      </c>
      <c r="I25" s="5">
        <v>2</v>
      </c>
      <c r="J25" s="5">
        <v>2</v>
      </c>
      <c r="K25" s="5">
        <v>2</v>
      </c>
      <c r="L25" s="5">
        <v>2</v>
      </c>
      <c r="M25" s="5">
        <v>2</v>
      </c>
      <c r="N25" s="5">
        <v>2</v>
      </c>
      <c r="O25" s="5">
        <v>2</v>
      </c>
      <c r="P25" s="5">
        <v>2</v>
      </c>
      <c r="Q25" s="5">
        <v>2</v>
      </c>
      <c r="R25" s="5">
        <v>2</v>
      </c>
      <c r="S25" s="5">
        <v>2</v>
      </c>
      <c r="T25" s="5">
        <v>2</v>
      </c>
      <c r="U25" s="5">
        <v>2</v>
      </c>
      <c r="V25" s="5">
        <v>2</v>
      </c>
      <c r="W25" s="5">
        <v>2</v>
      </c>
      <c r="X25" s="5">
        <v>2</v>
      </c>
      <c r="Y25" s="5">
        <v>2</v>
      </c>
      <c r="Z25" s="5">
        <v>2</v>
      </c>
      <c r="AA25" s="5">
        <v>2</v>
      </c>
      <c r="AB25" s="5">
        <v>2</v>
      </c>
      <c r="AC25" s="5">
        <v>2</v>
      </c>
      <c r="AD25" s="5">
        <v>2</v>
      </c>
      <c r="AE25" s="5">
        <v>2</v>
      </c>
      <c r="AF25" s="5">
        <v>2</v>
      </c>
      <c r="AG25" s="5">
        <v>2</v>
      </c>
      <c r="AH25" s="5">
        <v>2</v>
      </c>
      <c r="AI25" s="5">
        <v>2</v>
      </c>
      <c r="AJ25" s="5">
        <v>2</v>
      </c>
      <c r="AK25" s="5">
        <v>2</v>
      </c>
      <c r="AL25" s="5">
        <v>2</v>
      </c>
      <c r="AM25" s="5">
        <v>2</v>
      </c>
      <c r="AN25" s="5">
        <v>2</v>
      </c>
      <c r="AO25" s="5">
        <v>2</v>
      </c>
      <c r="AP25" s="5">
        <v>2</v>
      </c>
      <c r="AQ25" s="5">
        <v>2</v>
      </c>
      <c r="AR25" s="5">
        <v>2</v>
      </c>
      <c r="AS25" s="5">
        <v>2</v>
      </c>
      <c r="AT25" s="5">
        <v>2</v>
      </c>
      <c r="AU25" s="5">
        <v>2</v>
      </c>
      <c r="AV25" s="5">
        <v>2</v>
      </c>
      <c r="AW25" s="5">
        <v>2</v>
      </c>
      <c r="AX25" s="5">
        <v>2</v>
      </c>
      <c r="AY25" s="5">
        <v>2</v>
      </c>
      <c r="AZ25" s="5">
        <v>2</v>
      </c>
      <c r="BA25" s="5">
        <v>2</v>
      </c>
      <c r="BB25" s="5">
        <v>2</v>
      </c>
      <c r="BC25" s="5">
        <v>2</v>
      </c>
      <c r="BD25" s="5">
        <v>2</v>
      </c>
      <c r="BE25" s="5">
        <v>2</v>
      </c>
      <c r="BF25" s="5">
        <v>2</v>
      </c>
      <c r="BG25" s="5">
        <v>2</v>
      </c>
      <c r="BH25" s="5">
        <v>2</v>
      </c>
      <c r="BI25" s="5">
        <v>2</v>
      </c>
      <c r="BJ25" s="5">
        <v>2</v>
      </c>
      <c r="BK25" s="5">
        <v>2</v>
      </c>
      <c r="BL25" s="5">
        <v>2</v>
      </c>
      <c r="BM25" s="5">
        <v>2</v>
      </c>
      <c r="BN25" s="5">
        <v>2</v>
      </c>
      <c r="BO25" s="5">
        <v>2</v>
      </c>
      <c r="BP25" s="5">
        <v>2</v>
      </c>
      <c r="BQ25" s="5">
        <v>2</v>
      </c>
      <c r="BR25" s="5">
        <v>2</v>
      </c>
      <c r="BS25" s="5">
        <v>2</v>
      </c>
      <c r="BT25" s="5">
        <v>2</v>
      </c>
      <c r="BU25" s="5">
        <v>2</v>
      </c>
      <c r="BV25" s="5">
        <v>2</v>
      </c>
      <c r="BW25" s="5">
        <v>2</v>
      </c>
      <c r="BX25" s="5">
        <v>2</v>
      </c>
      <c r="BY25" s="5">
        <v>2</v>
      </c>
      <c r="BZ25" s="5">
        <v>2</v>
      </c>
      <c r="CA25" s="5">
        <v>2</v>
      </c>
      <c r="CB25" s="5">
        <v>2</v>
      </c>
      <c r="CC25" s="5">
        <v>2</v>
      </c>
      <c r="CD25" s="5">
        <v>2</v>
      </c>
      <c r="CE25" s="5">
        <v>2</v>
      </c>
      <c r="CF25" s="5">
        <v>2</v>
      </c>
      <c r="CG25" s="5">
        <v>2</v>
      </c>
      <c r="CH25" s="5">
        <v>2</v>
      </c>
      <c r="CI25" s="5">
        <v>2</v>
      </c>
      <c r="CJ25" s="5">
        <v>2</v>
      </c>
    </row>
    <row r="26" spans="1:88" x14ac:dyDescent="0.25">
      <c r="A26" s="2" t="s">
        <v>13</v>
      </c>
      <c r="B26" t="s">
        <v>1</v>
      </c>
      <c r="D26" s="5">
        <v>3</v>
      </c>
      <c r="E26" s="5">
        <v>3</v>
      </c>
      <c r="F26" s="5">
        <v>3</v>
      </c>
      <c r="G26" s="5">
        <v>3</v>
      </c>
      <c r="H26" s="5">
        <v>3</v>
      </c>
      <c r="I26" s="5">
        <v>3</v>
      </c>
      <c r="J26" s="5">
        <v>3</v>
      </c>
      <c r="K26" s="5">
        <v>3</v>
      </c>
      <c r="L26" s="5">
        <v>3</v>
      </c>
      <c r="M26" s="5">
        <v>3</v>
      </c>
      <c r="N26" s="5">
        <v>3</v>
      </c>
      <c r="O26" s="5">
        <v>3</v>
      </c>
      <c r="P26" s="5">
        <v>3</v>
      </c>
      <c r="Q26" s="5">
        <v>3</v>
      </c>
      <c r="R26" s="5">
        <v>3</v>
      </c>
      <c r="S26" s="5">
        <v>3</v>
      </c>
      <c r="T26" s="5">
        <v>3</v>
      </c>
      <c r="U26" s="5">
        <v>3</v>
      </c>
      <c r="V26" s="5">
        <v>3</v>
      </c>
      <c r="W26" s="5">
        <v>3</v>
      </c>
      <c r="X26" s="5">
        <v>3</v>
      </c>
      <c r="Y26" s="5">
        <v>3</v>
      </c>
      <c r="Z26" s="5">
        <v>3</v>
      </c>
      <c r="AA26" s="5">
        <v>3</v>
      </c>
      <c r="AB26" s="5">
        <v>3</v>
      </c>
      <c r="AC26" s="5">
        <v>3</v>
      </c>
      <c r="AD26" s="5">
        <v>3</v>
      </c>
      <c r="AE26" s="5">
        <v>3</v>
      </c>
      <c r="AF26" s="5">
        <v>3</v>
      </c>
      <c r="AG26" s="5">
        <v>3</v>
      </c>
      <c r="AH26" s="5">
        <v>3</v>
      </c>
      <c r="AI26" s="5">
        <v>3</v>
      </c>
      <c r="AJ26" s="5">
        <v>3</v>
      </c>
      <c r="AK26" s="5">
        <v>3</v>
      </c>
      <c r="AL26" s="5">
        <v>3</v>
      </c>
      <c r="AM26" s="5">
        <v>3</v>
      </c>
      <c r="AN26" s="5">
        <v>3</v>
      </c>
      <c r="AO26" s="5">
        <v>3</v>
      </c>
      <c r="AP26" s="5">
        <v>3</v>
      </c>
      <c r="AQ26" s="5">
        <v>3</v>
      </c>
      <c r="AR26" s="5">
        <v>3</v>
      </c>
      <c r="AS26" s="5">
        <v>3</v>
      </c>
      <c r="AT26" s="5">
        <v>3</v>
      </c>
      <c r="AU26" s="5">
        <v>3</v>
      </c>
      <c r="AV26" s="5">
        <v>3</v>
      </c>
      <c r="AW26" s="5">
        <v>3</v>
      </c>
      <c r="AX26" s="5">
        <v>3</v>
      </c>
      <c r="AY26" s="5">
        <v>3</v>
      </c>
      <c r="AZ26" s="5">
        <v>3</v>
      </c>
      <c r="BA26" s="5">
        <v>3</v>
      </c>
      <c r="BB26" s="5">
        <v>3</v>
      </c>
      <c r="BC26" s="5">
        <v>3</v>
      </c>
      <c r="BD26" s="5">
        <v>3</v>
      </c>
      <c r="BE26" s="5">
        <v>3</v>
      </c>
      <c r="BF26" s="5">
        <v>3</v>
      </c>
      <c r="BG26" s="5">
        <v>3</v>
      </c>
      <c r="BH26" s="5">
        <v>3</v>
      </c>
      <c r="BI26" s="5">
        <v>3</v>
      </c>
      <c r="BJ26" s="5">
        <v>3</v>
      </c>
      <c r="BK26" s="5">
        <v>3</v>
      </c>
      <c r="BL26" s="5">
        <v>3</v>
      </c>
      <c r="BM26" s="5">
        <v>3</v>
      </c>
      <c r="BN26" s="5">
        <v>3</v>
      </c>
      <c r="BO26" s="5">
        <v>3</v>
      </c>
      <c r="BP26" s="5">
        <v>3</v>
      </c>
      <c r="BQ26" s="5">
        <v>3</v>
      </c>
      <c r="BR26" s="5">
        <v>3</v>
      </c>
      <c r="BS26" s="5">
        <v>3</v>
      </c>
      <c r="BT26" s="5">
        <v>3</v>
      </c>
      <c r="BU26" s="5">
        <v>3</v>
      </c>
      <c r="BV26" s="5">
        <v>3</v>
      </c>
      <c r="BW26" s="5">
        <v>3</v>
      </c>
      <c r="BX26" s="5">
        <v>3</v>
      </c>
      <c r="BY26" s="5">
        <v>3</v>
      </c>
      <c r="BZ26" s="5">
        <v>3</v>
      </c>
      <c r="CA26" s="5">
        <v>3</v>
      </c>
      <c r="CB26" s="5">
        <v>3</v>
      </c>
      <c r="CC26" s="5">
        <v>3</v>
      </c>
      <c r="CD26" s="5">
        <v>3</v>
      </c>
      <c r="CE26" s="5">
        <v>3</v>
      </c>
      <c r="CF26" s="5">
        <v>3</v>
      </c>
      <c r="CG26" s="5">
        <v>3</v>
      </c>
      <c r="CH26" s="5">
        <v>3</v>
      </c>
      <c r="CI26" s="5">
        <v>3</v>
      </c>
      <c r="CJ26" s="5">
        <v>3</v>
      </c>
    </row>
    <row r="27" spans="1:88" x14ac:dyDescent="0.25">
      <c r="A27" s="2" t="s">
        <v>13</v>
      </c>
      <c r="B27" t="s">
        <v>2</v>
      </c>
      <c r="D27" s="5">
        <v>5</v>
      </c>
      <c r="E27" s="5">
        <v>5</v>
      </c>
      <c r="F27" s="5">
        <v>5</v>
      </c>
      <c r="G27" s="5">
        <v>5</v>
      </c>
      <c r="H27" s="5">
        <v>5</v>
      </c>
      <c r="I27" s="5">
        <v>5</v>
      </c>
      <c r="J27" s="5">
        <v>5</v>
      </c>
      <c r="K27" s="5">
        <v>5</v>
      </c>
      <c r="L27" s="5">
        <v>5</v>
      </c>
      <c r="M27" s="5">
        <v>5</v>
      </c>
      <c r="N27" s="5">
        <v>5</v>
      </c>
      <c r="O27" s="5">
        <v>5</v>
      </c>
      <c r="P27" s="5">
        <v>5</v>
      </c>
      <c r="Q27" s="5">
        <v>5</v>
      </c>
      <c r="R27" s="5">
        <v>5</v>
      </c>
      <c r="S27" s="5">
        <v>5</v>
      </c>
      <c r="T27" s="5">
        <v>5</v>
      </c>
      <c r="U27" s="5">
        <v>5</v>
      </c>
      <c r="V27" s="5">
        <v>5</v>
      </c>
      <c r="W27" s="5">
        <v>5</v>
      </c>
      <c r="X27" s="5">
        <v>5</v>
      </c>
      <c r="Y27" s="5">
        <v>5</v>
      </c>
      <c r="Z27" s="5">
        <v>5</v>
      </c>
      <c r="AA27" s="5">
        <v>5</v>
      </c>
      <c r="AB27" s="5">
        <v>5</v>
      </c>
      <c r="AC27" s="5">
        <v>5</v>
      </c>
      <c r="AD27" s="5">
        <v>5</v>
      </c>
      <c r="AE27" s="5">
        <v>5</v>
      </c>
      <c r="AF27" s="5">
        <v>5</v>
      </c>
      <c r="AG27" s="5">
        <v>5</v>
      </c>
      <c r="AH27" s="5">
        <v>5</v>
      </c>
      <c r="AI27" s="5">
        <v>5</v>
      </c>
      <c r="AJ27" s="5">
        <v>5</v>
      </c>
      <c r="AK27" s="5">
        <v>5</v>
      </c>
      <c r="AL27" s="5">
        <v>5</v>
      </c>
      <c r="AM27" s="5">
        <v>5</v>
      </c>
      <c r="AN27" s="5">
        <v>5</v>
      </c>
      <c r="AO27" s="5">
        <v>5</v>
      </c>
      <c r="AP27" s="5">
        <v>5</v>
      </c>
      <c r="AQ27" s="5">
        <v>5</v>
      </c>
      <c r="AR27" s="5">
        <v>5</v>
      </c>
      <c r="AS27" s="5">
        <v>5</v>
      </c>
      <c r="AT27" s="5">
        <v>5</v>
      </c>
      <c r="AU27" s="5">
        <v>5</v>
      </c>
      <c r="AV27" s="5">
        <v>5</v>
      </c>
      <c r="AW27" s="5">
        <v>5</v>
      </c>
      <c r="AX27" s="5">
        <v>5</v>
      </c>
      <c r="AY27" s="5">
        <v>5</v>
      </c>
      <c r="AZ27" s="5">
        <v>5</v>
      </c>
      <c r="BA27" s="5">
        <v>5</v>
      </c>
      <c r="BB27" s="5">
        <v>5</v>
      </c>
      <c r="BC27" s="5">
        <v>5</v>
      </c>
      <c r="BD27" s="5">
        <v>5</v>
      </c>
      <c r="BE27" s="5">
        <v>5</v>
      </c>
      <c r="BF27" s="5">
        <v>5</v>
      </c>
      <c r="BG27" s="5">
        <v>5</v>
      </c>
      <c r="BH27" s="5">
        <v>5</v>
      </c>
      <c r="BI27" s="5">
        <v>5</v>
      </c>
      <c r="BJ27" s="5">
        <v>5</v>
      </c>
      <c r="BK27" s="5">
        <v>5</v>
      </c>
      <c r="BL27" s="5">
        <v>5</v>
      </c>
      <c r="BM27" s="5">
        <v>5</v>
      </c>
      <c r="BN27" s="5">
        <v>5</v>
      </c>
      <c r="BO27" s="5">
        <v>5</v>
      </c>
      <c r="BP27" s="5">
        <v>5</v>
      </c>
      <c r="BQ27" s="5">
        <v>5</v>
      </c>
      <c r="BR27" s="5">
        <v>5</v>
      </c>
      <c r="BS27" s="5">
        <v>5</v>
      </c>
      <c r="BT27" s="5">
        <v>5</v>
      </c>
      <c r="BU27" s="5">
        <v>5</v>
      </c>
      <c r="BV27" s="5">
        <v>5</v>
      </c>
      <c r="BW27" s="5">
        <v>5</v>
      </c>
      <c r="BX27" s="5">
        <v>5</v>
      </c>
      <c r="BY27" s="5">
        <v>5</v>
      </c>
      <c r="BZ27" s="5">
        <v>5</v>
      </c>
      <c r="CA27" s="5">
        <v>5</v>
      </c>
      <c r="CB27" s="5">
        <v>5</v>
      </c>
      <c r="CC27" s="5">
        <v>5</v>
      </c>
      <c r="CD27" s="5">
        <v>5</v>
      </c>
      <c r="CE27" s="5">
        <v>5</v>
      </c>
      <c r="CF27" s="5">
        <v>5</v>
      </c>
      <c r="CG27" s="5">
        <v>5</v>
      </c>
      <c r="CH27" s="5">
        <v>5</v>
      </c>
      <c r="CI27" s="5">
        <v>5</v>
      </c>
      <c r="CJ27" s="5">
        <v>5</v>
      </c>
    </row>
    <row r="28" spans="1:88" x14ac:dyDescent="0.25">
      <c r="A28" s="2" t="s">
        <v>13</v>
      </c>
      <c r="B28" t="s">
        <v>3</v>
      </c>
      <c r="D28" s="5">
        <v>16</v>
      </c>
      <c r="E28" s="5">
        <v>16</v>
      </c>
      <c r="F28" s="5">
        <v>16</v>
      </c>
      <c r="G28" s="5">
        <v>16</v>
      </c>
      <c r="H28" s="5">
        <v>16</v>
      </c>
      <c r="I28" s="5">
        <v>16</v>
      </c>
      <c r="J28" s="5">
        <v>16</v>
      </c>
      <c r="K28" s="5">
        <v>16</v>
      </c>
      <c r="L28" s="5">
        <v>16</v>
      </c>
      <c r="M28" s="5">
        <v>16</v>
      </c>
      <c r="N28" s="5">
        <v>16</v>
      </c>
      <c r="O28" s="5">
        <v>16</v>
      </c>
      <c r="P28" s="5">
        <v>16</v>
      </c>
      <c r="Q28" s="5">
        <v>16</v>
      </c>
      <c r="R28" s="5">
        <v>16</v>
      </c>
      <c r="S28" s="5">
        <v>16</v>
      </c>
      <c r="T28" s="5">
        <v>16</v>
      </c>
      <c r="U28" s="5">
        <v>16</v>
      </c>
      <c r="V28" s="5">
        <v>16</v>
      </c>
      <c r="W28" s="5">
        <v>16</v>
      </c>
      <c r="X28" s="5">
        <v>16</v>
      </c>
      <c r="Y28" s="5">
        <v>16</v>
      </c>
      <c r="Z28" s="5">
        <v>16</v>
      </c>
      <c r="AA28" s="5">
        <v>16</v>
      </c>
      <c r="AB28" s="5">
        <v>16</v>
      </c>
      <c r="AC28" s="5">
        <v>16</v>
      </c>
      <c r="AD28" s="5">
        <v>16</v>
      </c>
      <c r="AE28" s="5">
        <v>16</v>
      </c>
      <c r="AF28" s="5">
        <v>16</v>
      </c>
      <c r="AG28" s="5">
        <v>16</v>
      </c>
      <c r="AH28" s="5">
        <v>16</v>
      </c>
      <c r="AI28" s="5">
        <v>16</v>
      </c>
      <c r="AJ28" s="5">
        <v>16</v>
      </c>
      <c r="AK28" s="5">
        <v>16</v>
      </c>
      <c r="AL28" s="5">
        <v>16</v>
      </c>
      <c r="AM28" s="5">
        <v>16</v>
      </c>
      <c r="AN28" s="5">
        <v>16</v>
      </c>
      <c r="AO28" s="5">
        <v>16</v>
      </c>
      <c r="AP28" s="5">
        <v>16</v>
      </c>
      <c r="AQ28" s="5">
        <v>16</v>
      </c>
      <c r="AR28" s="5">
        <v>16</v>
      </c>
      <c r="AS28" s="5">
        <v>16</v>
      </c>
      <c r="AT28" s="5">
        <v>16</v>
      </c>
      <c r="AU28" s="5">
        <v>16</v>
      </c>
      <c r="AV28" s="5">
        <v>16</v>
      </c>
      <c r="AW28" s="5">
        <v>16</v>
      </c>
      <c r="AX28" s="5">
        <v>16</v>
      </c>
      <c r="AY28" s="5">
        <v>16</v>
      </c>
      <c r="AZ28" s="5">
        <v>16</v>
      </c>
      <c r="BA28" s="5">
        <v>16</v>
      </c>
      <c r="BB28" s="5">
        <v>16</v>
      </c>
      <c r="BC28" s="5">
        <v>16</v>
      </c>
      <c r="BD28" s="5">
        <v>16</v>
      </c>
      <c r="BE28" s="5">
        <v>16</v>
      </c>
      <c r="BF28" s="5">
        <v>16</v>
      </c>
      <c r="BG28" s="5">
        <v>16</v>
      </c>
      <c r="BH28" s="5">
        <v>16</v>
      </c>
      <c r="BI28" s="5">
        <v>16</v>
      </c>
      <c r="BJ28" s="5">
        <v>16</v>
      </c>
      <c r="BK28" s="5">
        <v>16</v>
      </c>
      <c r="BL28" s="5">
        <v>16</v>
      </c>
      <c r="BM28" s="5">
        <v>16</v>
      </c>
      <c r="BN28" s="5">
        <v>16</v>
      </c>
      <c r="BO28" s="5">
        <v>16</v>
      </c>
      <c r="BP28" s="5">
        <v>16</v>
      </c>
      <c r="BQ28" s="5">
        <v>16</v>
      </c>
      <c r="BR28" s="5">
        <v>16</v>
      </c>
      <c r="BS28" s="5">
        <v>16</v>
      </c>
      <c r="BT28" s="5">
        <v>16</v>
      </c>
      <c r="BU28" s="5">
        <v>16</v>
      </c>
      <c r="BV28" s="5">
        <v>16</v>
      </c>
      <c r="BW28" s="5">
        <v>16</v>
      </c>
      <c r="BX28" s="5">
        <v>16</v>
      </c>
      <c r="BY28" s="5">
        <v>16</v>
      </c>
      <c r="BZ28" s="5">
        <v>16</v>
      </c>
      <c r="CA28" s="5">
        <v>16</v>
      </c>
      <c r="CB28" s="5">
        <v>16</v>
      </c>
      <c r="CC28" s="5">
        <v>16</v>
      </c>
      <c r="CD28" s="5">
        <v>16</v>
      </c>
      <c r="CE28" s="5">
        <v>16</v>
      </c>
      <c r="CF28" s="5">
        <v>16</v>
      </c>
      <c r="CG28" s="5">
        <v>16</v>
      </c>
      <c r="CH28" s="5">
        <v>16</v>
      </c>
      <c r="CI28" s="5">
        <v>16</v>
      </c>
      <c r="CJ28" s="5">
        <v>16</v>
      </c>
    </row>
    <row r="29" spans="1:88" x14ac:dyDescent="0.25">
      <c r="A29" s="2" t="s">
        <v>13</v>
      </c>
      <c r="B29" t="s">
        <v>4</v>
      </c>
      <c r="D29" s="5">
        <v>4</v>
      </c>
      <c r="E29" s="5">
        <v>4</v>
      </c>
      <c r="F29" s="5">
        <v>4</v>
      </c>
      <c r="G29" s="5">
        <v>4</v>
      </c>
      <c r="H29" s="5">
        <v>4</v>
      </c>
      <c r="I29" s="5">
        <v>4</v>
      </c>
      <c r="J29" s="5">
        <v>4</v>
      </c>
      <c r="K29" s="5">
        <v>4</v>
      </c>
      <c r="L29" s="5">
        <v>4</v>
      </c>
      <c r="M29" s="5">
        <v>4</v>
      </c>
      <c r="N29" s="5">
        <v>4</v>
      </c>
      <c r="O29" s="5">
        <v>4</v>
      </c>
      <c r="P29" s="5">
        <v>4</v>
      </c>
      <c r="Q29" s="5">
        <v>4</v>
      </c>
      <c r="R29" s="5">
        <v>4</v>
      </c>
      <c r="S29" s="5">
        <v>4</v>
      </c>
      <c r="T29" s="5">
        <v>4</v>
      </c>
      <c r="U29" s="5">
        <v>4</v>
      </c>
      <c r="V29" s="5">
        <v>4</v>
      </c>
      <c r="W29" s="5">
        <v>4</v>
      </c>
      <c r="X29" s="5">
        <v>4</v>
      </c>
      <c r="Y29" s="5">
        <v>4</v>
      </c>
      <c r="Z29" s="5">
        <v>4</v>
      </c>
      <c r="AA29" s="5">
        <v>4</v>
      </c>
      <c r="AB29" s="5">
        <v>4</v>
      </c>
      <c r="AC29" s="5">
        <v>4</v>
      </c>
      <c r="AD29" s="5">
        <v>4</v>
      </c>
      <c r="AE29" s="5">
        <v>4</v>
      </c>
      <c r="AF29" s="5">
        <v>4</v>
      </c>
      <c r="AG29" s="5">
        <v>4</v>
      </c>
      <c r="AH29" s="5">
        <v>4</v>
      </c>
      <c r="AI29" s="5">
        <v>4</v>
      </c>
      <c r="AJ29" s="5">
        <v>4</v>
      </c>
      <c r="AK29" s="5">
        <v>4</v>
      </c>
      <c r="AL29" s="5">
        <v>4</v>
      </c>
      <c r="AM29" s="5">
        <v>4</v>
      </c>
      <c r="AN29" s="5">
        <v>4</v>
      </c>
      <c r="AO29" s="5">
        <v>4</v>
      </c>
      <c r="AP29" s="5">
        <v>4</v>
      </c>
      <c r="AQ29" s="5">
        <v>4</v>
      </c>
      <c r="AR29" s="5">
        <v>4</v>
      </c>
      <c r="AS29" s="5">
        <v>4</v>
      </c>
      <c r="AT29" s="5">
        <v>4</v>
      </c>
      <c r="AU29" s="5">
        <v>4</v>
      </c>
      <c r="AV29" s="5">
        <v>4</v>
      </c>
      <c r="AW29" s="5">
        <v>4</v>
      </c>
      <c r="AX29" s="5">
        <v>4</v>
      </c>
      <c r="AY29" s="5">
        <v>4</v>
      </c>
      <c r="AZ29" s="5">
        <v>4</v>
      </c>
      <c r="BA29" s="5">
        <v>4</v>
      </c>
      <c r="BB29" s="5">
        <v>4</v>
      </c>
      <c r="BC29" s="5">
        <v>4</v>
      </c>
      <c r="BD29" s="5">
        <v>4</v>
      </c>
      <c r="BE29" s="5">
        <v>4</v>
      </c>
      <c r="BF29" s="5">
        <v>4</v>
      </c>
      <c r="BG29" s="5">
        <v>4</v>
      </c>
      <c r="BH29" s="5">
        <v>4</v>
      </c>
      <c r="BI29" s="5">
        <v>4</v>
      </c>
      <c r="BJ29" s="5">
        <v>4</v>
      </c>
      <c r="BK29" s="5">
        <v>4</v>
      </c>
      <c r="BL29" s="5">
        <v>4</v>
      </c>
      <c r="BM29" s="5">
        <v>4</v>
      </c>
      <c r="BN29" s="5">
        <v>4</v>
      </c>
      <c r="BO29" s="5">
        <v>4</v>
      </c>
      <c r="BP29" s="5">
        <v>4</v>
      </c>
      <c r="BQ29" s="5">
        <v>4</v>
      </c>
      <c r="BR29" s="5">
        <v>4</v>
      </c>
      <c r="BS29" s="5">
        <v>4</v>
      </c>
      <c r="BT29" s="5">
        <v>4</v>
      </c>
      <c r="BU29" s="5">
        <v>4</v>
      </c>
      <c r="BV29" s="5">
        <v>4</v>
      </c>
      <c r="BW29" s="5">
        <v>4</v>
      </c>
      <c r="BX29" s="5">
        <v>4</v>
      </c>
      <c r="BY29" s="5">
        <v>4</v>
      </c>
      <c r="BZ29" s="5">
        <v>4</v>
      </c>
      <c r="CA29" s="5">
        <v>4</v>
      </c>
      <c r="CB29" s="5">
        <v>4</v>
      </c>
      <c r="CC29" s="5">
        <v>4</v>
      </c>
      <c r="CD29" s="5">
        <v>4</v>
      </c>
      <c r="CE29" s="5">
        <v>4</v>
      </c>
      <c r="CF29" s="5">
        <v>4</v>
      </c>
      <c r="CG29" s="5">
        <v>4</v>
      </c>
      <c r="CH29" s="5">
        <v>4</v>
      </c>
      <c r="CI29" s="5">
        <v>4</v>
      </c>
      <c r="CJ29" s="5">
        <v>4</v>
      </c>
    </row>
    <row r="30" spans="1:88" x14ac:dyDescent="0.25">
      <c r="A30" s="2" t="s">
        <v>13</v>
      </c>
      <c r="B30" t="s">
        <v>11</v>
      </c>
      <c r="D30" s="5">
        <v>1</v>
      </c>
      <c r="E30" s="5">
        <v>1</v>
      </c>
      <c r="F30" s="5">
        <v>1</v>
      </c>
      <c r="G30" s="5">
        <v>1</v>
      </c>
      <c r="H30" s="5">
        <v>1</v>
      </c>
      <c r="I30" s="5">
        <v>1</v>
      </c>
      <c r="J30" s="5">
        <v>1</v>
      </c>
      <c r="K30" s="5">
        <v>1</v>
      </c>
      <c r="L30" s="5">
        <v>1</v>
      </c>
      <c r="M30" s="5">
        <v>1</v>
      </c>
      <c r="N30" s="5">
        <v>1</v>
      </c>
      <c r="O30" s="5">
        <v>1</v>
      </c>
      <c r="P30" s="5">
        <v>1</v>
      </c>
      <c r="Q30" s="5">
        <v>1</v>
      </c>
      <c r="R30" s="5">
        <v>1</v>
      </c>
      <c r="S30" s="5">
        <v>1</v>
      </c>
      <c r="T30" s="5">
        <v>1</v>
      </c>
      <c r="U30" s="5">
        <v>1</v>
      </c>
      <c r="V30" s="5">
        <v>1</v>
      </c>
      <c r="W30" s="5">
        <v>1</v>
      </c>
      <c r="X30" s="5">
        <v>1</v>
      </c>
      <c r="Y30" s="5">
        <v>1</v>
      </c>
      <c r="Z30" s="5">
        <v>1</v>
      </c>
      <c r="AA30" s="5">
        <v>1</v>
      </c>
      <c r="AB30" s="5">
        <v>1</v>
      </c>
      <c r="AC30" s="5">
        <v>1</v>
      </c>
      <c r="AD30" s="5">
        <v>1</v>
      </c>
      <c r="AE30" s="5">
        <v>1</v>
      </c>
      <c r="AF30" s="5">
        <v>1</v>
      </c>
      <c r="AG30" s="5">
        <v>1</v>
      </c>
      <c r="AH30" s="5">
        <v>1</v>
      </c>
      <c r="AI30" s="5">
        <v>1</v>
      </c>
      <c r="AJ30" s="5">
        <v>1</v>
      </c>
      <c r="AK30" s="5">
        <v>1</v>
      </c>
      <c r="AL30" s="5">
        <v>1</v>
      </c>
      <c r="AM30" s="5">
        <v>1</v>
      </c>
      <c r="AN30" s="5">
        <v>1</v>
      </c>
      <c r="AO30" s="5">
        <v>1</v>
      </c>
      <c r="AP30" s="5">
        <v>1</v>
      </c>
      <c r="AQ30" s="5">
        <v>1</v>
      </c>
      <c r="AR30" s="5">
        <v>1</v>
      </c>
      <c r="AS30" s="5">
        <v>1</v>
      </c>
      <c r="AT30" s="5">
        <v>1</v>
      </c>
      <c r="AU30" s="5">
        <v>1</v>
      </c>
      <c r="AV30" s="5">
        <v>1</v>
      </c>
      <c r="AW30" s="5">
        <v>1</v>
      </c>
      <c r="AX30" s="5">
        <v>1</v>
      </c>
      <c r="AY30" s="5">
        <v>1</v>
      </c>
      <c r="AZ30" s="5">
        <v>1</v>
      </c>
      <c r="BA30" s="5">
        <v>1</v>
      </c>
      <c r="BB30" s="5">
        <v>1</v>
      </c>
      <c r="BC30" s="5">
        <v>1</v>
      </c>
      <c r="BD30" s="5">
        <v>1</v>
      </c>
      <c r="BE30" s="5">
        <v>1</v>
      </c>
      <c r="BF30" s="5">
        <v>1</v>
      </c>
      <c r="BG30" s="5">
        <v>1</v>
      </c>
      <c r="BH30" s="5">
        <v>1</v>
      </c>
      <c r="BI30" s="5">
        <v>1</v>
      </c>
      <c r="BJ30" s="5">
        <v>1</v>
      </c>
      <c r="BK30" s="5">
        <v>1</v>
      </c>
      <c r="BL30" s="5">
        <v>1</v>
      </c>
      <c r="BM30" s="5">
        <v>1</v>
      </c>
      <c r="BN30" s="5">
        <v>1</v>
      </c>
      <c r="BO30" s="5">
        <v>1</v>
      </c>
      <c r="BP30" s="5">
        <v>1</v>
      </c>
      <c r="BQ30" s="5">
        <v>1</v>
      </c>
      <c r="BR30" s="5">
        <v>1</v>
      </c>
      <c r="BS30" s="5">
        <v>1</v>
      </c>
      <c r="BT30" s="5">
        <v>1</v>
      </c>
      <c r="BU30" s="5">
        <v>1</v>
      </c>
      <c r="BV30" s="5">
        <v>1</v>
      </c>
      <c r="BW30" s="5">
        <v>1</v>
      </c>
      <c r="BX30" s="5">
        <v>1</v>
      </c>
      <c r="BY30" s="5">
        <v>1</v>
      </c>
      <c r="BZ30" s="5">
        <v>1</v>
      </c>
      <c r="CA30" s="5">
        <v>1</v>
      </c>
      <c r="CB30" s="5">
        <v>1</v>
      </c>
      <c r="CC30" s="5">
        <v>1</v>
      </c>
      <c r="CD30" s="5">
        <v>1</v>
      </c>
      <c r="CE30" s="5">
        <v>1</v>
      </c>
      <c r="CF30" s="5">
        <v>1</v>
      </c>
      <c r="CG30" s="5">
        <v>1</v>
      </c>
      <c r="CH30" s="5">
        <v>1</v>
      </c>
      <c r="CI30" s="5">
        <v>1</v>
      </c>
      <c r="CJ30" s="5">
        <v>1</v>
      </c>
    </row>
    <row r="31" spans="1:88" x14ac:dyDescent="0.25">
      <c r="A31" s="3" t="s">
        <v>13</v>
      </c>
      <c r="B31" t="s">
        <v>6</v>
      </c>
      <c r="D31" s="5">
        <v>13</v>
      </c>
      <c r="E31" s="5">
        <v>13</v>
      </c>
      <c r="F31" s="5">
        <v>12.387096774193548</v>
      </c>
      <c r="G31" s="5">
        <v>12</v>
      </c>
      <c r="H31" s="5">
        <v>12</v>
      </c>
      <c r="I31" s="5">
        <v>12</v>
      </c>
      <c r="J31" s="5">
        <v>12</v>
      </c>
      <c r="K31" s="5">
        <v>12</v>
      </c>
      <c r="L31" s="5">
        <v>12</v>
      </c>
      <c r="M31" s="5">
        <v>12.35483870967742</v>
      </c>
      <c r="N31" s="5">
        <v>13</v>
      </c>
      <c r="O31" s="5">
        <v>13</v>
      </c>
      <c r="P31" s="5">
        <v>12.4</v>
      </c>
      <c r="Q31" s="5">
        <v>12</v>
      </c>
      <c r="R31" s="5">
        <v>12</v>
      </c>
      <c r="S31" s="5">
        <v>12</v>
      </c>
      <c r="T31" s="5">
        <v>12</v>
      </c>
      <c r="U31" s="5">
        <v>12</v>
      </c>
      <c r="V31" s="5">
        <v>12</v>
      </c>
      <c r="W31" s="5">
        <v>12</v>
      </c>
      <c r="X31" s="5">
        <v>12</v>
      </c>
      <c r="Y31" s="5">
        <v>12.258064516129032</v>
      </c>
      <c r="Z31" s="5">
        <v>13</v>
      </c>
      <c r="AA31" s="5">
        <v>13</v>
      </c>
      <c r="AB31" s="5">
        <v>13</v>
      </c>
      <c r="AC31" s="5">
        <v>12.03225806451613</v>
      </c>
      <c r="AD31" s="5">
        <v>12.903225806451612</v>
      </c>
      <c r="AE31" s="5">
        <v>13</v>
      </c>
      <c r="AF31" s="5">
        <v>13</v>
      </c>
      <c r="AG31" s="5">
        <v>13</v>
      </c>
      <c r="AH31" s="5">
        <v>13</v>
      </c>
      <c r="AI31" s="5">
        <v>13</v>
      </c>
      <c r="AJ31" s="5">
        <v>13</v>
      </c>
      <c r="AK31" s="5">
        <v>13.29032258064516</v>
      </c>
      <c r="AL31" s="5">
        <v>14</v>
      </c>
      <c r="AM31" s="5">
        <v>14</v>
      </c>
      <c r="AN31" s="5">
        <v>14</v>
      </c>
      <c r="AO31" s="5">
        <v>13.161290322580644</v>
      </c>
      <c r="AP31" s="5">
        <v>13</v>
      </c>
      <c r="AQ31" s="5">
        <v>13</v>
      </c>
      <c r="AR31" s="5">
        <v>13</v>
      </c>
      <c r="AS31" s="5">
        <v>13</v>
      </c>
      <c r="AT31" s="5">
        <v>13</v>
      </c>
      <c r="AU31" s="5">
        <v>13</v>
      </c>
      <c r="AV31" s="5">
        <v>13</v>
      </c>
      <c r="AW31" s="5">
        <v>13.35483870967742</v>
      </c>
      <c r="AX31" s="5">
        <v>14</v>
      </c>
      <c r="AY31" s="5">
        <v>14</v>
      </c>
      <c r="AZ31" s="5">
        <v>14</v>
      </c>
      <c r="BA31" s="5">
        <v>13.419354838709676</v>
      </c>
      <c r="BB31" s="5">
        <v>13</v>
      </c>
      <c r="BC31" s="5">
        <v>13</v>
      </c>
      <c r="BD31" s="5">
        <v>13</v>
      </c>
      <c r="BE31" s="5">
        <v>13</v>
      </c>
      <c r="BF31" s="5">
        <v>13</v>
      </c>
      <c r="BG31" s="5">
        <v>13</v>
      </c>
      <c r="BH31" s="5">
        <v>12.714285714285714</v>
      </c>
      <c r="BI31" s="5">
        <v>12.35483870967742</v>
      </c>
      <c r="BJ31" s="5">
        <v>13</v>
      </c>
      <c r="BK31" s="5">
        <v>13</v>
      </c>
      <c r="BL31" s="5">
        <v>13</v>
      </c>
      <c r="BM31" s="5">
        <v>12.35483870967742</v>
      </c>
      <c r="BN31" s="5">
        <v>12</v>
      </c>
      <c r="BO31" s="5">
        <v>12</v>
      </c>
      <c r="BP31" s="5">
        <v>12</v>
      </c>
      <c r="BQ31" s="5">
        <v>12</v>
      </c>
      <c r="BR31" s="5">
        <v>12</v>
      </c>
      <c r="BS31" s="5">
        <v>12</v>
      </c>
      <c r="BT31" s="5">
        <v>12</v>
      </c>
      <c r="BU31" s="5">
        <v>12.225806451612904</v>
      </c>
      <c r="BV31" s="5">
        <v>13</v>
      </c>
      <c r="BW31" s="5">
        <v>13</v>
      </c>
      <c r="BX31" s="5">
        <v>13</v>
      </c>
      <c r="BY31" s="5">
        <v>13</v>
      </c>
      <c r="BZ31" s="5">
        <v>13</v>
      </c>
      <c r="CA31" s="5">
        <v>13</v>
      </c>
      <c r="CB31" s="5">
        <v>13</v>
      </c>
      <c r="CC31" s="5">
        <v>13</v>
      </c>
      <c r="CD31" s="5">
        <v>13</v>
      </c>
      <c r="CE31" s="5">
        <v>13</v>
      </c>
      <c r="CF31" s="5">
        <v>13</v>
      </c>
      <c r="CG31" s="5">
        <v>13</v>
      </c>
      <c r="CH31" s="5">
        <v>13</v>
      </c>
      <c r="CI31" s="5">
        <v>13</v>
      </c>
      <c r="CJ31" s="5">
        <v>13</v>
      </c>
    </row>
    <row r="32" spans="1:88" x14ac:dyDescent="0.25">
      <c r="A32" s="2" t="s">
        <v>14</v>
      </c>
      <c r="B32" t="s">
        <v>1</v>
      </c>
      <c r="D32" s="5">
        <v>1</v>
      </c>
      <c r="E32" s="5">
        <v>1</v>
      </c>
      <c r="F32" s="5">
        <v>1</v>
      </c>
      <c r="G32" s="5">
        <v>1</v>
      </c>
      <c r="H32" s="5">
        <v>1</v>
      </c>
      <c r="I32" s="5">
        <v>1</v>
      </c>
      <c r="J32" s="5">
        <v>1</v>
      </c>
      <c r="K32" s="5">
        <v>1</v>
      </c>
      <c r="L32" s="5">
        <v>1</v>
      </c>
      <c r="M32" s="5">
        <v>1</v>
      </c>
      <c r="N32" s="5">
        <v>1</v>
      </c>
      <c r="O32" s="5">
        <v>1</v>
      </c>
      <c r="P32" s="5">
        <v>1</v>
      </c>
      <c r="Q32" s="5">
        <v>1</v>
      </c>
      <c r="R32" s="5">
        <v>1</v>
      </c>
      <c r="S32" s="5">
        <v>1</v>
      </c>
      <c r="T32" s="5">
        <v>1</v>
      </c>
      <c r="U32" s="5">
        <v>1</v>
      </c>
      <c r="V32" s="5">
        <v>1</v>
      </c>
      <c r="W32" s="5">
        <v>1</v>
      </c>
      <c r="X32" s="5">
        <v>1</v>
      </c>
      <c r="Y32" s="5">
        <v>1</v>
      </c>
      <c r="Z32" s="5">
        <v>1</v>
      </c>
      <c r="AA32" s="5">
        <v>1</v>
      </c>
      <c r="AB32" s="5">
        <v>1</v>
      </c>
      <c r="AC32" s="5">
        <v>1</v>
      </c>
      <c r="AD32" s="5">
        <v>1</v>
      </c>
      <c r="AE32" s="5">
        <v>1</v>
      </c>
      <c r="AF32" s="5">
        <v>1</v>
      </c>
      <c r="AG32" s="5">
        <v>1</v>
      </c>
      <c r="AH32" s="5">
        <v>1</v>
      </c>
      <c r="AI32" s="5">
        <v>1</v>
      </c>
      <c r="AJ32" s="5">
        <v>1</v>
      </c>
      <c r="AK32" s="5">
        <v>1</v>
      </c>
      <c r="AL32" s="5">
        <v>1</v>
      </c>
      <c r="AM32" s="5">
        <v>1</v>
      </c>
      <c r="AN32" s="5">
        <v>1</v>
      </c>
      <c r="AO32" s="5">
        <v>1</v>
      </c>
      <c r="AP32" s="5">
        <v>1</v>
      </c>
      <c r="AQ32" s="5">
        <v>1</v>
      </c>
      <c r="AR32" s="5">
        <v>1</v>
      </c>
      <c r="AS32" s="5">
        <v>1</v>
      </c>
      <c r="AT32" s="5">
        <v>1</v>
      </c>
      <c r="AU32" s="5">
        <v>1</v>
      </c>
      <c r="AV32" s="5">
        <v>1</v>
      </c>
      <c r="AW32" s="5">
        <v>1</v>
      </c>
      <c r="AX32" s="5">
        <v>1</v>
      </c>
      <c r="AY32" s="5">
        <v>1</v>
      </c>
      <c r="AZ32" s="5">
        <v>1</v>
      </c>
      <c r="BA32" s="5">
        <v>1</v>
      </c>
      <c r="BB32" s="5">
        <v>1</v>
      </c>
      <c r="BC32" s="5">
        <v>1</v>
      </c>
      <c r="BD32" s="5">
        <v>1</v>
      </c>
      <c r="BE32" s="5">
        <v>1</v>
      </c>
      <c r="BF32" s="5">
        <v>1</v>
      </c>
      <c r="BG32" s="5">
        <v>1</v>
      </c>
      <c r="BH32" s="5">
        <v>1</v>
      </c>
      <c r="BI32" s="5">
        <v>1</v>
      </c>
      <c r="BJ32" s="5">
        <v>1</v>
      </c>
      <c r="BK32" s="5">
        <v>1</v>
      </c>
      <c r="BL32" s="5">
        <v>1</v>
      </c>
      <c r="BM32" s="5">
        <v>1</v>
      </c>
      <c r="BN32" s="5">
        <v>1</v>
      </c>
      <c r="BO32" s="5">
        <v>1</v>
      </c>
      <c r="BP32" s="5">
        <v>1</v>
      </c>
      <c r="BQ32" s="5">
        <v>1</v>
      </c>
      <c r="BR32" s="5">
        <v>1</v>
      </c>
      <c r="BS32" s="5">
        <v>1</v>
      </c>
      <c r="BT32" s="5">
        <v>1</v>
      </c>
      <c r="BU32" s="5">
        <v>1</v>
      </c>
      <c r="BV32" s="5">
        <v>1</v>
      </c>
      <c r="BW32" s="5">
        <v>1</v>
      </c>
      <c r="BX32" s="5">
        <v>1</v>
      </c>
      <c r="BY32" s="5">
        <v>1</v>
      </c>
      <c r="BZ32" s="5">
        <v>1</v>
      </c>
      <c r="CA32" s="5">
        <v>1</v>
      </c>
      <c r="CB32" s="5">
        <v>1</v>
      </c>
      <c r="CC32" s="5">
        <v>1</v>
      </c>
      <c r="CD32" s="5">
        <v>1</v>
      </c>
      <c r="CE32" s="5">
        <v>1</v>
      </c>
      <c r="CF32" s="5">
        <v>1</v>
      </c>
      <c r="CG32" s="5">
        <v>1</v>
      </c>
      <c r="CH32" s="5">
        <v>1</v>
      </c>
      <c r="CI32" s="5">
        <v>1</v>
      </c>
      <c r="CJ32" s="5">
        <v>1</v>
      </c>
    </row>
    <row r="33" spans="1:88" x14ac:dyDescent="0.25">
      <c r="A33" s="2" t="s">
        <v>14</v>
      </c>
      <c r="B33" t="s">
        <v>2</v>
      </c>
      <c r="D33" s="5">
        <v>2</v>
      </c>
      <c r="E33" s="5">
        <v>2</v>
      </c>
      <c r="F33" s="5">
        <v>2</v>
      </c>
      <c r="G33" s="5">
        <v>2</v>
      </c>
      <c r="H33" s="5">
        <v>2</v>
      </c>
      <c r="I33" s="5">
        <v>2</v>
      </c>
      <c r="J33" s="5">
        <v>2</v>
      </c>
      <c r="K33" s="5">
        <v>2</v>
      </c>
      <c r="L33" s="5">
        <v>2</v>
      </c>
      <c r="M33" s="5">
        <v>2</v>
      </c>
      <c r="N33" s="5">
        <v>2</v>
      </c>
      <c r="O33" s="5">
        <v>2</v>
      </c>
      <c r="P33" s="5">
        <v>2</v>
      </c>
      <c r="Q33" s="5">
        <v>2</v>
      </c>
      <c r="R33" s="5">
        <v>2</v>
      </c>
      <c r="S33" s="5">
        <v>2</v>
      </c>
      <c r="T33" s="5">
        <v>2</v>
      </c>
      <c r="U33" s="5">
        <v>2</v>
      </c>
      <c r="V33" s="5">
        <v>2</v>
      </c>
      <c r="W33" s="5">
        <v>2</v>
      </c>
      <c r="X33" s="5">
        <v>2</v>
      </c>
      <c r="Y33" s="5">
        <v>2</v>
      </c>
      <c r="Z33" s="5">
        <v>2</v>
      </c>
      <c r="AA33" s="5">
        <v>2</v>
      </c>
      <c r="AB33" s="5">
        <v>2</v>
      </c>
      <c r="AC33" s="5">
        <v>2</v>
      </c>
      <c r="AD33" s="5">
        <v>2</v>
      </c>
      <c r="AE33" s="5">
        <v>2</v>
      </c>
      <c r="AF33" s="5">
        <v>2</v>
      </c>
      <c r="AG33" s="5">
        <v>2</v>
      </c>
      <c r="AH33" s="5">
        <v>2</v>
      </c>
      <c r="AI33" s="5">
        <v>2</v>
      </c>
      <c r="AJ33" s="5">
        <v>2</v>
      </c>
      <c r="AK33" s="5">
        <v>2</v>
      </c>
      <c r="AL33" s="5">
        <v>2</v>
      </c>
      <c r="AM33" s="5">
        <v>2</v>
      </c>
      <c r="AN33" s="5">
        <v>2</v>
      </c>
      <c r="AO33" s="5">
        <v>2</v>
      </c>
      <c r="AP33" s="5">
        <v>2</v>
      </c>
      <c r="AQ33" s="5">
        <v>2</v>
      </c>
      <c r="AR33" s="5">
        <v>2</v>
      </c>
      <c r="AS33" s="5">
        <v>2</v>
      </c>
      <c r="AT33" s="5">
        <v>2</v>
      </c>
      <c r="AU33" s="5">
        <v>2</v>
      </c>
      <c r="AV33" s="5">
        <v>2</v>
      </c>
      <c r="AW33" s="5">
        <v>2</v>
      </c>
      <c r="AX33" s="5">
        <v>2</v>
      </c>
      <c r="AY33" s="5">
        <v>2</v>
      </c>
      <c r="AZ33" s="5">
        <v>2</v>
      </c>
      <c r="BA33" s="5">
        <v>2</v>
      </c>
      <c r="BB33" s="5">
        <v>2</v>
      </c>
      <c r="BC33" s="5">
        <v>2</v>
      </c>
      <c r="BD33" s="5">
        <v>2</v>
      </c>
      <c r="BE33" s="5">
        <v>2</v>
      </c>
      <c r="BF33" s="5">
        <v>2</v>
      </c>
      <c r="BG33" s="5">
        <v>2</v>
      </c>
      <c r="BH33" s="5">
        <v>2</v>
      </c>
      <c r="BI33" s="5">
        <v>2</v>
      </c>
      <c r="BJ33" s="5">
        <v>2</v>
      </c>
      <c r="BK33" s="5">
        <v>2</v>
      </c>
      <c r="BL33" s="5">
        <v>2</v>
      </c>
      <c r="BM33" s="5">
        <v>2</v>
      </c>
      <c r="BN33" s="5">
        <v>2</v>
      </c>
      <c r="BO33" s="5">
        <v>2</v>
      </c>
      <c r="BP33" s="5">
        <v>2</v>
      </c>
      <c r="BQ33" s="5">
        <v>2</v>
      </c>
      <c r="BR33" s="5">
        <v>2</v>
      </c>
      <c r="BS33" s="5">
        <v>2</v>
      </c>
      <c r="BT33" s="5">
        <v>2</v>
      </c>
      <c r="BU33" s="5">
        <v>2</v>
      </c>
      <c r="BV33" s="5">
        <v>2</v>
      </c>
      <c r="BW33" s="5">
        <v>2</v>
      </c>
      <c r="BX33" s="5">
        <v>2</v>
      </c>
      <c r="BY33" s="5">
        <v>2</v>
      </c>
      <c r="BZ33" s="5">
        <v>2</v>
      </c>
      <c r="CA33" s="5">
        <v>2</v>
      </c>
      <c r="CB33" s="5">
        <v>2</v>
      </c>
      <c r="CC33" s="5">
        <v>2</v>
      </c>
      <c r="CD33" s="5">
        <v>2</v>
      </c>
      <c r="CE33" s="5">
        <v>2</v>
      </c>
      <c r="CF33" s="5">
        <v>2</v>
      </c>
      <c r="CG33" s="5">
        <v>2</v>
      </c>
      <c r="CH33" s="5">
        <v>2</v>
      </c>
      <c r="CI33" s="5">
        <v>2</v>
      </c>
      <c r="CJ33" s="5">
        <v>2</v>
      </c>
    </row>
    <row r="34" spans="1:88" x14ac:dyDescent="0.25">
      <c r="A34" s="2" t="s">
        <v>14</v>
      </c>
      <c r="B34" t="s">
        <v>3</v>
      </c>
      <c r="D34" s="5">
        <v>3</v>
      </c>
      <c r="E34" s="5">
        <v>3</v>
      </c>
      <c r="F34" s="5">
        <v>3</v>
      </c>
      <c r="G34" s="5">
        <v>3</v>
      </c>
      <c r="H34" s="5">
        <v>3</v>
      </c>
      <c r="I34" s="5">
        <v>3</v>
      </c>
      <c r="J34" s="5">
        <v>3</v>
      </c>
      <c r="K34" s="5">
        <v>3</v>
      </c>
      <c r="L34" s="5">
        <v>3</v>
      </c>
      <c r="M34" s="5">
        <v>3</v>
      </c>
      <c r="N34" s="5">
        <v>3</v>
      </c>
      <c r="O34" s="5">
        <v>3</v>
      </c>
      <c r="P34" s="5">
        <v>3</v>
      </c>
      <c r="Q34" s="5">
        <v>3</v>
      </c>
      <c r="R34" s="5">
        <v>3</v>
      </c>
      <c r="S34" s="5">
        <v>3</v>
      </c>
      <c r="T34" s="5">
        <v>3</v>
      </c>
      <c r="U34" s="5">
        <v>3</v>
      </c>
      <c r="V34" s="5">
        <v>3</v>
      </c>
      <c r="W34" s="5">
        <v>3</v>
      </c>
      <c r="X34" s="5">
        <v>3</v>
      </c>
      <c r="Y34" s="5">
        <v>3</v>
      </c>
      <c r="Z34" s="5">
        <v>3</v>
      </c>
      <c r="AA34" s="5">
        <v>3</v>
      </c>
      <c r="AB34" s="5">
        <v>3</v>
      </c>
      <c r="AC34" s="5">
        <v>3</v>
      </c>
      <c r="AD34" s="5">
        <v>3</v>
      </c>
      <c r="AE34" s="5">
        <v>2.4666666666666668</v>
      </c>
      <c r="AF34" s="5">
        <v>2</v>
      </c>
      <c r="AG34" s="5">
        <v>2</v>
      </c>
      <c r="AH34" s="5">
        <v>2</v>
      </c>
      <c r="AI34" s="5">
        <v>2</v>
      </c>
      <c r="AJ34" s="5">
        <v>2</v>
      </c>
      <c r="AK34" s="5">
        <v>2.4516129032258065</v>
      </c>
      <c r="AL34" s="5">
        <v>3</v>
      </c>
      <c r="AM34" s="5">
        <v>3</v>
      </c>
      <c r="AN34" s="5">
        <v>3</v>
      </c>
      <c r="AO34" s="5">
        <v>3</v>
      </c>
      <c r="AP34" s="5">
        <v>3</v>
      </c>
      <c r="AQ34" s="5">
        <v>3</v>
      </c>
      <c r="AR34" s="5">
        <v>3</v>
      </c>
      <c r="AS34" s="5">
        <v>3</v>
      </c>
      <c r="AT34" s="5">
        <v>3</v>
      </c>
      <c r="AU34" s="5">
        <v>3</v>
      </c>
      <c r="AV34" s="5">
        <v>3</v>
      </c>
      <c r="AW34" s="5">
        <v>3</v>
      </c>
      <c r="AX34" s="5">
        <v>3</v>
      </c>
      <c r="AY34" s="5">
        <v>3</v>
      </c>
      <c r="AZ34" s="5">
        <v>3</v>
      </c>
      <c r="BA34" s="5">
        <v>3</v>
      </c>
      <c r="BB34" s="5">
        <v>3</v>
      </c>
      <c r="BC34" s="5">
        <v>3</v>
      </c>
      <c r="BD34" s="5">
        <v>3</v>
      </c>
      <c r="BE34" s="5">
        <v>3</v>
      </c>
      <c r="BF34" s="5">
        <v>3</v>
      </c>
      <c r="BG34" s="5">
        <v>3</v>
      </c>
      <c r="BH34" s="5">
        <v>3</v>
      </c>
      <c r="BI34" s="5">
        <v>3</v>
      </c>
      <c r="BJ34" s="5">
        <v>3</v>
      </c>
      <c r="BK34" s="5">
        <v>3</v>
      </c>
      <c r="BL34" s="5">
        <v>3</v>
      </c>
      <c r="BM34" s="5">
        <v>3</v>
      </c>
      <c r="BN34" s="5">
        <v>3</v>
      </c>
      <c r="BO34" s="5">
        <v>3</v>
      </c>
      <c r="BP34" s="5">
        <v>3</v>
      </c>
      <c r="BQ34" s="5">
        <v>3</v>
      </c>
      <c r="BR34" s="5">
        <v>3</v>
      </c>
      <c r="BS34" s="5">
        <v>3</v>
      </c>
      <c r="BT34" s="5">
        <v>3</v>
      </c>
      <c r="BU34" s="5">
        <v>3</v>
      </c>
      <c r="BV34" s="5">
        <v>3</v>
      </c>
      <c r="BW34" s="5">
        <v>3</v>
      </c>
      <c r="BX34" s="5">
        <v>3</v>
      </c>
      <c r="BY34" s="5">
        <v>3</v>
      </c>
      <c r="BZ34" s="5">
        <v>3</v>
      </c>
      <c r="CA34" s="5">
        <v>3</v>
      </c>
      <c r="CB34" s="5">
        <v>3</v>
      </c>
      <c r="CC34" s="5">
        <v>3</v>
      </c>
      <c r="CD34" s="5">
        <v>3</v>
      </c>
      <c r="CE34" s="5">
        <v>3</v>
      </c>
      <c r="CF34" s="5">
        <v>3</v>
      </c>
      <c r="CG34" s="5">
        <v>3</v>
      </c>
      <c r="CH34" s="5">
        <v>3</v>
      </c>
      <c r="CI34" s="5">
        <v>3</v>
      </c>
      <c r="CJ34" s="5">
        <v>3</v>
      </c>
    </row>
    <row r="35" spans="1:88" x14ac:dyDescent="0.25">
      <c r="A35" s="2" t="s">
        <v>14</v>
      </c>
      <c r="B35" t="s">
        <v>4</v>
      </c>
      <c r="D35" s="5">
        <v>1</v>
      </c>
      <c r="E35" s="5">
        <v>1</v>
      </c>
      <c r="F35" s="5">
        <v>1</v>
      </c>
      <c r="G35" s="5">
        <v>1</v>
      </c>
      <c r="H35" s="5">
        <v>1</v>
      </c>
      <c r="I35" s="5">
        <v>1</v>
      </c>
      <c r="J35" s="5">
        <v>1</v>
      </c>
      <c r="K35" s="5">
        <v>1</v>
      </c>
      <c r="L35" s="5">
        <v>1</v>
      </c>
      <c r="M35" s="5">
        <v>1</v>
      </c>
      <c r="N35" s="5">
        <v>1</v>
      </c>
      <c r="O35" s="5">
        <v>1</v>
      </c>
      <c r="P35" s="5">
        <v>1</v>
      </c>
      <c r="Q35" s="5">
        <v>1</v>
      </c>
      <c r="R35" s="5">
        <v>1</v>
      </c>
      <c r="S35" s="5">
        <v>1</v>
      </c>
      <c r="T35" s="5">
        <v>1</v>
      </c>
      <c r="U35" s="5">
        <v>1</v>
      </c>
      <c r="V35" s="5">
        <v>1</v>
      </c>
      <c r="W35" s="5">
        <v>1</v>
      </c>
      <c r="X35" s="5">
        <v>1</v>
      </c>
      <c r="Y35" s="5">
        <v>1</v>
      </c>
      <c r="Z35" s="5">
        <v>1</v>
      </c>
      <c r="AA35" s="5">
        <v>1</v>
      </c>
      <c r="AB35" s="5">
        <v>1</v>
      </c>
      <c r="AC35" s="5">
        <v>1</v>
      </c>
      <c r="AD35" s="5">
        <v>1</v>
      </c>
      <c r="AE35" s="5">
        <v>1</v>
      </c>
      <c r="AF35" s="5">
        <v>1</v>
      </c>
      <c r="AG35" s="5">
        <v>1</v>
      </c>
      <c r="AH35" s="5">
        <v>1</v>
      </c>
      <c r="AI35" s="5">
        <v>1</v>
      </c>
      <c r="AJ35" s="5">
        <v>1</v>
      </c>
      <c r="AK35" s="5">
        <v>1</v>
      </c>
      <c r="AL35" s="5">
        <v>1</v>
      </c>
      <c r="AM35" s="5">
        <v>1</v>
      </c>
      <c r="AN35" s="5">
        <v>1</v>
      </c>
      <c r="AO35" s="5">
        <v>1</v>
      </c>
      <c r="AP35" s="5">
        <v>1</v>
      </c>
      <c r="AQ35" s="5">
        <v>1</v>
      </c>
      <c r="AR35" s="5">
        <v>1</v>
      </c>
      <c r="AS35" s="5">
        <v>1</v>
      </c>
      <c r="AT35" s="5">
        <v>1</v>
      </c>
      <c r="AU35" s="5">
        <v>1</v>
      </c>
      <c r="AV35" s="5">
        <v>1</v>
      </c>
      <c r="AW35" s="5">
        <v>1</v>
      </c>
      <c r="AX35" s="5">
        <v>1</v>
      </c>
      <c r="AY35" s="5">
        <v>1</v>
      </c>
      <c r="AZ35" s="5">
        <v>1</v>
      </c>
      <c r="BA35" s="5">
        <v>1</v>
      </c>
      <c r="BB35" s="5">
        <v>1</v>
      </c>
      <c r="BC35" s="5">
        <v>1</v>
      </c>
      <c r="BD35" s="5">
        <v>1</v>
      </c>
      <c r="BE35" s="5">
        <v>1</v>
      </c>
      <c r="BF35" s="5">
        <v>1</v>
      </c>
      <c r="BG35" s="5">
        <v>1</v>
      </c>
      <c r="BH35" s="5">
        <v>1</v>
      </c>
      <c r="BI35" s="5">
        <v>1</v>
      </c>
      <c r="BJ35" s="5">
        <v>1</v>
      </c>
      <c r="BK35" s="5">
        <v>1</v>
      </c>
      <c r="BL35" s="5">
        <v>1</v>
      </c>
      <c r="BM35" s="5">
        <v>1</v>
      </c>
      <c r="BN35" s="5">
        <v>1</v>
      </c>
      <c r="BO35" s="5">
        <v>1</v>
      </c>
      <c r="BP35" s="5">
        <v>1</v>
      </c>
      <c r="BQ35" s="5">
        <v>1</v>
      </c>
      <c r="BR35" s="5">
        <v>1</v>
      </c>
      <c r="BS35" s="5">
        <v>1</v>
      </c>
      <c r="BT35" s="5">
        <v>1</v>
      </c>
      <c r="BU35" s="5">
        <v>1</v>
      </c>
      <c r="BV35" s="5">
        <v>1</v>
      </c>
      <c r="BW35" s="5">
        <v>1</v>
      </c>
      <c r="BX35" s="5">
        <v>1</v>
      </c>
      <c r="BY35" s="5">
        <v>1</v>
      </c>
      <c r="BZ35" s="5">
        <v>1</v>
      </c>
      <c r="CA35" s="5">
        <v>1</v>
      </c>
      <c r="CB35" s="5">
        <v>1</v>
      </c>
      <c r="CC35" s="5">
        <v>1</v>
      </c>
      <c r="CD35" s="5">
        <v>1</v>
      </c>
      <c r="CE35" s="5">
        <v>1</v>
      </c>
      <c r="CF35" s="5">
        <v>1</v>
      </c>
      <c r="CG35" s="5">
        <v>1</v>
      </c>
      <c r="CH35" s="5">
        <v>1</v>
      </c>
      <c r="CI35" s="5">
        <v>1</v>
      </c>
      <c r="CJ35" s="5">
        <v>1</v>
      </c>
    </row>
    <row r="36" spans="1:88" x14ac:dyDescent="0.25">
      <c r="A36" s="2" t="s">
        <v>14</v>
      </c>
      <c r="B36" t="s">
        <v>11</v>
      </c>
      <c r="D36" s="5">
        <v>1</v>
      </c>
      <c r="E36" s="5">
        <v>1</v>
      </c>
      <c r="F36" s="5">
        <v>1</v>
      </c>
      <c r="G36" s="5">
        <v>1</v>
      </c>
      <c r="H36" s="5">
        <v>1</v>
      </c>
      <c r="I36" s="5">
        <v>1</v>
      </c>
      <c r="J36" s="5">
        <v>1</v>
      </c>
      <c r="K36" s="5">
        <v>1</v>
      </c>
      <c r="L36" s="5">
        <v>1</v>
      </c>
      <c r="M36" s="5">
        <v>1</v>
      </c>
      <c r="N36" s="5">
        <v>1</v>
      </c>
      <c r="O36" s="5">
        <v>1</v>
      </c>
      <c r="P36" s="5">
        <v>1</v>
      </c>
      <c r="Q36" s="5">
        <v>1</v>
      </c>
      <c r="R36" s="5">
        <v>1</v>
      </c>
      <c r="S36" s="5">
        <v>1</v>
      </c>
      <c r="T36" s="5">
        <v>1</v>
      </c>
      <c r="U36" s="5">
        <v>1</v>
      </c>
      <c r="V36" s="5">
        <v>1</v>
      </c>
      <c r="W36" s="5">
        <v>1</v>
      </c>
      <c r="X36" s="5">
        <v>1</v>
      </c>
      <c r="Y36" s="5">
        <v>1</v>
      </c>
      <c r="Z36" s="5">
        <v>1</v>
      </c>
      <c r="AA36" s="5">
        <v>1</v>
      </c>
      <c r="AB36" s="5">
        <v>1</v>
      </c>
      <c r="AC36" s="5">
        <v>1</v>
      </c>
      <c r="AD36" s="5">
        <v>1</v>
      </c>
      <c r="AE36" s="5">
        <v>1</v>
      </c>
      <c r="AF36" s="5">
        <v>1</v>
      </c>
      <c r="AG36" s="5">
        <v>1</v>
      </c>
      <c r="AH36" s="5">
        <v>1</v>
      </c>
      <c r="AI36" s="5">
        <v>1</v>
      </c>
      <c r="AJ36" s="5">
        <v>1</v>
      </c>
      <c r="AK36" s="5">
        <v>1</v>
      </c>
      <c r="AL36" s="5">
        <v>1</v>
      </c>
      <c r="AM36" s="5">
        <v>1</v>
      </c>
      <c r="AN36" s="5">
        <v>1</v>
      </c>
      <c r="AO36" s="5">
        <v>1</v>
      </c>
      <c r="AP36" s="5">
        <v>1</v>
      </c>
      <c r="AQ36" s="5">
        <v>1</v>
      </c>
      <c r="AR36" s="5">
        <v>1</v>
      </c>
      <c r="AS36" s="5">
        <v>1</v>
      </c>
      <c r="AT36" s="5">
        <v>1</v>
      </c>
      <c r="AU36" s="5">
        <v>1</v>
      </c>
      <c r="AV36" s="5">
        <v>1</v>
      </c>
      <c r="AW36" s="5">
        <v>1</v>
      </c>
      <c r="AX36" s="5">
        <v>1</v>
      </c>
      <c r="AY36" s="5">
        <v>1</v>
      </c>
      <c r="AZ36" s="5">
        <v>1</v>
      </c>
      <c r="BA36" s="5">
        <v>1</v>
      </c>
      <c r="BB36" s="5">
        <v>1</v>
      </c>
      <c r="BC36" s="5">
        <v>1</v>
      </c>
      <c r="BD36" s="5">
        <v>1</v>
      </c>
      <c r="BE36" s="5">
        <v>1</v>
      </c>
      <c r="BF36" s="5">
        <v>1</v>
      </c>
      <c r="BG36" s="5">
        <v>1</v>
      </c>
      <c r="BH36" s="5">
        <v>1</v>
      </c>
      <c r="BI36" s="5">
        <v>1</v>
      </c>
      <c r="BJ36" s="5">
        <v>1</v>
      </c>
      <c r="BK36" s="5">
        <v>1</v>
      </c>
      <c r="BL36" s="5">
        <v>1</v>
      </c>
      <c r="BM36" s="5">
        <v>1</v>
      </c>
      <c r="BN36" s="5">
        <v>1</v>
      </c>
      <c r="BO36" s="5">
        <v>1</v>
      </c>
      <c r="BP36" s="5">
        <v>1</v>
      </c>
      <c r="BQ36" s="5">
        <v>1</v>
      </c>
      <c r="BR36" s="5">
        <v>1</v>
      </c>
      <c r="BS36" s="5">
        <v>1</v>
      </c>
      <c r="BT36" s="5">
        <v>1</v>
      </c>
      <c r="BU36" s="5">
        <v>1</v>
      </c>
      <c r="BV36" s="5">
        <v>1</v>
      </c>
      <c r="BW36" s="5">
        <v>1</v>
      </c>
      <c r="BX36" s="5">
        <v>1</v>
      </c>
      <c r="BY36" s="5">
        <v>1</v>
      </c>
      <c r="BZ36" s="5">
        <v>1</v>
      </c>
      <c r="CA36" s="5">
        <v>1</v>
      </c>
      <c r="CB36" s="5">
        <v>1</v>
      </c>
      <c r="CC36" s="5">
        <v>1</v>
      </c>
      <c r="CD36" s="5">
        <v>1</v>
      </c>
      <c r="CE36" s="5">
        <v>1</v>
      </c>
      <c r="CF36" s="5">
        <v>1</v>
      </c>
      <c r="CG36" s="5">
        <v>1</v>
      </c>
      <c r="CH36" s="5">
        <v>1</v>
      </c>
      <c r="CI36" s="5">
        <v>1</v>
      </c>
      <c r="CJ36" s="5">
        <v>1</v>
      </c>
    </row>
    <row r="37" spans="1:88" x14ac:dyDescent="0.25">
      <c r="A37" s="2" t="s">
        <v>14</v>
      </c>
      <c r="B37" t="s">
        <v>6</v>
      </c>
      <c r="D37" s="5">
        <v>7</v>
      </c>
      <c r="E37" s="5">
        <v>7</v>
      </c>
      <c r="F37" s="5">
        <v>7</v>
      </c>
      <c r="G37" s="5">
        <v>7</v>
      </c>
      <c r="H37" s="5">
        <v>7</v>
      </c>
      <c r="I37" s="5">
        <v>7</v>
      </c>
      <c r="J37" s="5">
        <v>7</v>
      </c>
      <c r="K37" s="5">
        <v>7</v>
      </c>
      <c r="L37" s="5">
        <v>7</v>
      </c>
      <c r="M37" s="5">
        <v>7</v>
      </c>
      <c r="N37" s="5">
        <v>7</v>
      </c>
      <c r="O37" s="5">
        <v>7</v>
      </c>
      <c r="P37" s="5">
        <v>7</v>
      </c>
      <c r="Q37" s="5">
        <v>7</v>
      </c>
      <c r="R37" s="5">
        <v>7</v>
      </c>
      <c r="S37" s="5">
        <v>7</v>
      </c>
      <c r="T37" s="5">
        <v>7</v>
      </c>
      <c r="U37" s="5">
        <v>7</v>
      </c>
      <c r="V37" s="5">
        <v>7</v>
      </c>
      <c r="W37" s="5">
        <v>7</v>
      </c>
      <c r="X37" s="5">
        <v>7</v>
      </c>
      <c r="Y37" s="5">
        <v>7</v>
      </c>
      <c r="Z37" s="5">
        <v>7</v>
      </c>
      <c r="AA37" s="5">
        <v>7</v>
      </c>
      <c r="AB37" s="5">
        <v>7</v>
      </c>
      <c r="AC37" s="5">
        <v>7</v>
      </c>
      <c r="AD37" s="5">
        <v>7.161290322580645</v>
      </c>
      <c r="AE37" s="5">
        <v>8</v>
      </c>
      <c r="AF37" s="5">
        <v>8</v>
      </c>
      <c r="AG37" s="5">
        <v>8</v>
      </c>
      <c r="AH37" s="5">
        <v>8</v>
      </c>
      <c r="AI37" s="5">
        <v>8</v>
      </c>
      <c r="AJ37" s="5">
        <v>8</v>
      </c>
      <c r="AK37" s="5">
        <v>8</v>
      </c>
      <c r="AL37" s="5">
        <v>8</v>
      </c>
      <c r="AM37" s="5">
        <v>8</v>
      </c>
      <c r="AN37" s="5">
        <v>8</v>
      </c>
      <c r="AO37" s="5">
        <v>8</v>
      </c>
      <c r="AP37" s="5">
        <v>8</v>
      </c>
      <c r="AQ37" s="5">
        <v>7.9333333333333336</v>
      </c>
      <c r="AR37" s="5">
        <v>7</v>
      </c>
      <c r="AS37" s="5">
        <v>7</v>
      </c>
      <c r="AT37" s="5">
        <v>7</v>
      </c>
      <c r="AU37" s="5">
        <v>7</v>
      </c>
      <c r="AV37" s="5">
        <v>7.068965517241379</v>
      </c>
      <c r="AW37" s="5">
        <v>8</v>
      </c>
      <c r="AX37" s="5">
        <v>8</v>
      </c>
      <c r="AY37" s="5">
        <v>8</v>
      </c>
      <c r="AZ37" s="5">
        <v>8</v>
      </c>
      <c r="BA37" s="5">
        <v>8</v>
      </c>
      <c r="BB37" s="5">
        <v>8</v>
      </c>
      <c r="BC37" s="5">
        <v>8</v>
      </c>
      <c r="BD37" s="5">
        <v>8</v>
      </c>
      <c r="BE37" s="5">
        <v>8</v>
      </c>
      <c r="BF37" s="5">
        <v>8</v>
      </c>
      <c r="BG37" s="5">
        <v>8</v>
      </c>
      <c r="BH37" s="5">
        <v>8</v>
      </c>
      <c r="BI37" s="5">
        <v>8</v>
      </c>
      <c r="BJ37" s="5">
        <v>8</v>
      </c>
      <c r="BK37" s="5">
        <v>8</v>
      </c>
      <c r="BL37" s="5">
        <v>8</v>
      </c>
      <c r="BM37" s="5">
        <v>8</v>
      </c>
      <c r="BN37" s="5">
        <v>8</v>
      </c>
      <c r="BO37" s="5">
        <v>8</v>
      </c>
      <c r="BP37" s="5">
        <v>8</v>
      </c>
      <c r="BQ37" s="5">
        <v>8</v>
      </c>
      <c r="BR37" s="5">
        <v>8</v>
      </c>
      <c r="BS37" s="5">
        <v>8</v>
      </c>
      <c r="BT37" s="5">
        <v>8</v>
      </c>
      <c r="BU37" s="5">
        <v>8</v>
      </c>
      <c r="BV37" s="5">
        <v>8</v>
      </c>
      <c r="BW37" s="5">
        <v>8</v>
      </c>
      <c r="BX37" s="5">
        <v>8</v>
      </c>
      <c r="BY37" s="5">
        <v>8</v>
      </c>
      <c r="BZ37" s="5">
        <v>8</v>
      </c>
      <c r="CA37" s="5">
        <v>8</v>
      </c>
      <c r="CB37" s="5">
        <v>8</v>
      </c>
      <c r="CC37" s="5">
        <v>8</v>
      </c>
      <c r="CD37" s="5">
        <v>8</v>
      </c>
      <c r="CE37" s="5">
        <v>8</v>
      </c>
      <c r="CF37" s="5">
        <v>8</v>
      </c>
      <c r="CG37" s="5">
        <v>8</v>
      </c>
      <c r="CH37" s="5">
        <v>8</v>
      </c>
      <c r="CI37" s="5">
        <v>8</v>
      </c>
      <c r="CJ37" s="5">
        <v>8</v>
      </c>
    </row>
    <row r="38" spans="1:88" x14ac:dyDescent="0.25">
      <c r="A38" s="3" t="s">
        <v>14</v>
      </c>
      <c r="B38" t="s">
        <v>12</v>
      </c>
      <c r="D38" s="5">
        <v>1</v>
      </c>
      <c r="E38" s="5">
        <v>1</v>
      </c>
      <c r="F38" s="5">
        <v>1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5">
        <v>1</v>
      </c>
      <c r="M38" s="5">
        <v>1</v>
      </c>
      <c r="N38" s="5">
        <v>1</v>
      </c>
      <c r="O38" s="5">
        <v>1</v>
      </c>
      <c r="P38" s="5">
        <v>1</v>
      </c>
      <c r="Q38" s="5">
        <v>1</v>
      </c>
      <c r="R38" s="5">
        <v>1</v>
      </c>
      <c r="S38" s="5">
        <v>1</v>
      </c>
      <c r="T38" s="5">
        <v>1</v>
      </c>
      <c r="U38" s="5">
        <v>1</v>
      </c>
      <c r="V38" s="5">
        <v>1</v>
      </c>
      <c r="W38" s="5">
        <v>1</v>
      </c>
      <c r="X38" s="5">
        <v>1</v>
      </c>
      <c r="Y38" s="5">
        <v>1</v>
      </c>
      <c r="Z38" s="5">
        <v>1</v>
      </c>
      <c r="AA38" s="5">
        <v>1</v>
      </c>
      <c r="AB38" s="5">
        <v>1</v>
      </c>
      <c r="AC38" s="5">
        <v>1</v>
      </c>
      <c r="AD38" s="5">
        <v>1</v>
      </c>
      <c r="AE38" s="5">
        <v>1</v>
      </c>
      <c r="AF38" s="5">
        <v>1</v>
      </c>
      <c r="AG38" s="5">
        <v>1</v>
      </c>
      <c r="AH38" s="5">
        <v>1</v>
      </c>
      <c r="AI38" s="5">
        <v>1</v>
      </c>
      <c r="AJ38" s="5">
        <v>1</v>
      </c>
      <c r="AK38" s="5">
        <v>1</v>
      </c>
      <c r="AL38" s="5">
        <v>1</v>
      </c>
      <c r="AM38" s="5">
        <v>1</v>
      </c>
      <c r="AN38" s="5">
        <v>1</v>
      </c>
      <c r="AO38" s="5">
        <v>1</v>
      </c>
      <c r="AP38" s="5">
        <v>1</v>
      </c>
      <c r="AQ38" s="5">
        <v>1</v>
      </c>
      <c r="AR38" s="5">
        <v>1</v>
      </c>
      <c r="AS38" s="5">
        <v>1</v>
      </c>
      <c r="AT38" s="5">
        <v>1</v>
      </c>
      <c r="AU38" s="5">
        <v>1</v>
      </c>
      <c r="AV38" s="5">
        <v>1</v>
      </c>
      <c r="AW38" s="5">
        <v>1</v>
      </c>
      <c r="AX38" s="5">
        <v>1</v>
      </c>
      <c r="AY38" s="5">
        <v>1</v>
      </c>
      <c r="AZ38" s="5">
        <v>1</v>
      </c>
      <c r="BA38" s="5">
        <v>1</v>
      </c>
      <c r="BB38" s="5">
        <v>1</v>
      </c>
      <c r="BC38" s="5">
        <v>1</v>
      </c>
      <c r="BD38" s="5">
        <v>1</v>
      </c>
      <c r="BE38" s="5">
        <v>1</v>
      </c>
      <c r="BF38" s="5">
        <v>1</v>
      </c>
      <c r="BG38" s="5">
        <v>1</v>
      </c>
      <c r="BH38" s="5">
        <v>1</v>
      </c>
      <c r="BI38" s="5">
        <v>1</v>
      </c>
      <c r="BJ38" s="5">
        <v>1</v>
      </c>
      <c r="BK38" s="5">
        <v>1</v>
      </c>
      <c r="BL38" s="5">
        <v>1</v>
      </c>
      <c r="BM38" s="5">
        <v>1</v>
      </c>
      <c r="BN38" s="5">
        <v>1</v>
      </c>
      <c r="BO38" s="5">
        <v>1</v>
      </c>
      <c r="BP38" s="5">
        <v>1</v>
      </c>
      <c r="BQ38" s="5">
        <v>1</v>
      </c>
      <c r="BR38" s="5">
        <v>1</v>
      </c>
      <c r="BS38" s="5">
        <v>1</v>
      </c>
      <c r="BT38" s="5">
        <v>1</v>
      </c>
      <c r="BU38" s="5">
        <v>1</v>
      </c>
      <c r="BV38" s="5">
        <v>1</v>
      </c>
      <c r="BW38" s="5">
        <v>1</v>
      </c>
      <c r="BX38" s="5">
        <v>1</v>
      </c>
      <c r="BY38" s="5">
        <v>1</v>
      </c>
      <c r="BZ38" s="5">
        <v>1</v>
      </c>
      <c r="CA38" s="5">
        <v>1</v>
      </c>
      <c r="CB38" s="5">
        <v>1</v>
      </c>
      <c r="CC38" s="5">
        <v>1</v>
      </c>
      <c r="CD38" s="5">
        <v>1</v>
      </c>
      <c r="CE38" s="5">
        <v>1</v>
      </c>
      <c r="CF38" s="5">
        <v>1</v>
      </c>
      <c r="CG38" s="5">
        <v>1</v>
      </c>
      <c r="CH38" s="5">
        <v>1</v>
      </c>
      <c r="CI38" s="5">
        <v>1</v>
      </c>
      <c r="CJ38" s="5">
        <v>1</v>
      </c>
    </row>
    <row r="39" spans="1:88" x14ac:dyDescent="0.25">
      <c r="A39" s="2" t="s">
        <v>15</v>
      </c>
      <c r="B39" t="s">
        <v>1</v>
      </c>
      <c r="D39" s="5">
        <v>23</v>
      </c>
      <c r="E39" s="5">
        <v>23</v>
      </c>
      <c r="F39" s="5">
        <v>23</v>
      </c>
      <c r="G39" s="5">
        <v>23</v>
      </c>
      <c r="H39" s="5">
        <v>23</v>
      </c>
      <c r="I39" s="5">
        <v>23</v>
      </c>
      <c r="J39" s="5">
        <v>23</v>
      </c>
      <c r="K39" s="5">
        <v>23</v>
      </c>
      <c r="L39" s="5">
        <v>23</v>
      </c>
      <c r="M39" s="5">
        <v>23</v>
      </c>
      <c r="N39" s="5">
        <v>23</v>
      </c>
      <c r="O39" s="5">
        <v>23</v>
      </c>
      <c r="P39" s="5">
        <v>23</v>
      </c>
      <c r="Q39" s="5">
        <v>23</v>
      </c>
      <c r="R39" s="5">
        <v>22.322580645161292</v>
      </c>
      <c r="S39" s="5">
        <v>22</v>
      </c>
      <c r="T39" s="5">
        <v>22</v>
      </c>
      <c r="U39" s="5">
        <v>22</v>
      </c>
      <c r="V39" s="5">
        <v>22</v>
      </c>
      <c r="W39" s="5">
        <v>22</v>
      </c>
      <c r="X39" s="5">
        <v>22</v>
      </c>
      <c r="Y39" s="5">
        <v>22</v>
      </c>
      <c r="Z39" s="5">
        <v>22</v>
      </c>
      <c r="AA39" s="5">
        <v>22</v>
      </c>
      <c r="AB39" s="5">
        <v>22</v>
      </c>
      <c r="AC39" s="5">
        <v>22</v>
      </c>
      <c r="AD39" s="5">
        <v>22</v>
      </c>
      <c r="AE39" s="5">
        <v>22</v>
      </c>
      <c r="AF39" s="5">
        <v>22</v>
      </c>
      <c r="AG39" s="5">
        <v>22</v>
      </c>
      <c r="AH39" s="5">
        <v>22</v>
      </c>
      <c r="AI39" s="5">
        <v>22</v>
      </c>
      <c r="AJ39" s="5">
        <v>22</v>
      </c>
      <c r="AK39" s="5">
        <v>22</v>
      </c>
      <c r="AL39" s="5">
        <v>22</v>
      </c>
      <c r="AM39" s="5">
        <v>22</v>
      </c>
      <c r="AN39" s="5">
        <v>22</v>
      </c>
      <c r="AO39" s="5">
        <v>22</v>
      </c>
      <c r="AP39" s="5">
        <v>21.806451612903228</v>
      </c>
      <c r="AQ39" s="5">
        <v>22</v>
      </c>
      <c r="AR39" s="5">
        <v>22</v>
      </c>
      <c r="AS39" s="5">
        <v>22</v>
      </c>
      <c r="AT39" s="5">
        <v>22</v>
      </c>
      <c r="AU39" s="5">
        <v>22.387096774193548</v>
      </c>
      <c r="AV39" s="5">
        <v>23</v>
      </c>
      <c r="AW39" s="5">
        <v>23</v>
      </c>
      <c r="AX39" s="5">
        <v>23</v>
      </c>
      <c r="AY39" s="5">
        <v>23</v>
      </c>
      <c r="AZ39" s="5">
        <v>23</v>
      </c>
      <c r="BA39" s="5">
        <v>23</v>
      </c>
      <c r="BB39" s="5">
        <v>23</v>
      </c>
      <c r="BC39" s="5">
        <v>23</v>
      </c>
      <c r="BD39" s="5">
        <v>23</v>
      </c>
      <c r="BE39" s="5">
        <v>23</v>
      </c>
      <c r="BF39" s="5">
        <v>23</v>
      </c>
      <c r="BG39" s="5">
        <v>23</v>
      </c>
      <c r="BH39" s="5">
        <v>23</v>
      </c>
      <c r="BI39" s="5">
        <v>23</v>
      </c>
      <c r="BJ39" s="5">
        <v>23</v>
      </c>
      <c r="BK39" s="5">
        <v>23</v>
      </c>
      <c r="BL39" s="5">
        <v>23</v>
      </c>
      <c r="BM39" s="5">
        <v>23</v>
      </c>
      <c r="BN39" s="5">
        <v>23</v>
      </c>
      <c r="BO39" s="5">
        <v>23</v>
      </c>
      <c r="BP39" s="5">
        <v>23</v>
      </c>
      <c r="BQ39" s="5">
        <v>23</v>
      </c>
      <c r="BR39" s="5">
        <v>23</v>
      </c>
      <c r="BS39" s="5">
        <v>23</v>
      </c>
      <c r="BT39" s="5">
        <v>23</v>
      </c>
      <c r="BU39" s="5">
        <v>23.096774193548388</v>
      </c>
      <c r="BV39" s="5">
        <v>24</v>
      </c>
      <c r="BW39" s="5">
        <v>24</v>
      </c>
      <c r="BX39" s="5">
        <v>24</v>
      </c>
      <c r="BY39" s="5">
        <v>24</v>
      </c>
      <c r="BZ39" s="5">
        <v>24</v>
      </c>
      <c r="CA39" s="5">
        <v>24</v>
      </c>
      <c r="CB39" s="5">
        <v>24</v>
      </c>
      <c r="CC39" s="5">
        <v>24</v>
      </c>
      <c r="CD39" s="5">
        <v>24</v>
      </c>
      <c r="CE39" s="5">
        <v>24</v>
      </c>
      <c r="CF39" s="5">
        <v>24</v>
      </c>
      <c r="CG39" s="5">
        <v>24</v>
      </c>
      <c r="CH39" s="5">
        <v>24</v>
      </c>
      <c r="CI39" s="5">
        <v>24</v>
      </c>
      <c r="CJ39" s="5">
        <v>24</v>
      </c>
    </row>
    <row r="40" spans="1:88" x14ac:dyDescent="0.25">
      <c r="A40" s="2" t="s">
        <v>15</v>
      </c>
      <c r="B40" t="s">
        <v>3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0.29032258064516125</v>
      </c>
      <c r="P40" s="5">
        <v>1</v>
      </c>
      <c r="Q40" s="5">
        <v>1</v>
      </c>
      <c r="R40" s="5">
        <v>0.58064516129032262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0.22580645161290322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</row>
    <row r="41" spans="1:88" x14ac:dyDescent="0.25">
      <c r="A41" s="3" t="s">
        <v>15</v>
      </c>
      <c r="B41" t="s">
        <v>6</v>
      </c>
      <c r="D41" s="5">
        <v>4988.3666666666659</v>
      </c>
      <c r="E41" s="5">
        <v>5000.580645161288</v>
      </c>
      <c r="F41" s="5">
        <v>5008.5161290322567</v>
      </c>
      <c r="G41" s="5">
        <v>5009.533333333331</v>
      </c>
      <c r="H41" s="5">
        <v>5003.8387096774177</v>
      </c>
      <c r="I41" s="5">
        <v>5006.3999999999996</v>
      </c>
      <c r="J41" s="5">
        <v>4995.4193548387084</v>
      </c>
      <c r="K41" s="5">
        <v>4975.612903225805</v>
      </c>
      <c r="L41" s="5">
        <v>4965.8928571428569</v>
      </c>
      <c r="M41" s="5">
        <v>4983.5483870967719</v>
      </c>
      <c r="N41" s="5">
        <v>5000.6333333333305</v>
      </c>
      <c r="O41" s="5">
        <v>5012.1290322580653</v>
      </c>
      <c r="P41" s="5">
        <v>5017.1666666666679</v>
      </c>
      <c r="Q41" s="5">
        <v>5030.9032258064499</v>
      </c>
      <c r="R41" s="5">
        <v>5035.2903225806467</v>
      </c>
      <c r="S41" s="5">
        <v>5032.8666666666677</v>
      </c>
      <c r="T41" s="5">
        <v>5029.7096774193533</v>
      </c>
      <c r="U41" s="5">
        <v>5020.5666666666621</v>
      </c>
      <c r="V41" s="5">
        <v>5015.677419354839</v>
      </c>
      <c r="W41" s="5">
        <v>5007.9677419354857</v>
      </c>
      <c r="X41" s="5">
        <v>5009.7142857142826</v>
      </c>
      <c r="Y41" s="5">
        <v>5017.3225806451583</v>
      </c>
      <c r="Z41" s="5">
        <v>5006.0999999999995</v>
      </c>
      <c r="AA41" s="5">
        <v>5010.1612903225805</v>
      </c>
      <c r="AB41" s="5">
        <v>5018.1000000000013</v>
      </c>
      <c r="AC41" s="5">
        <v>5020.2580645161297</v>
      </c>
      <c r="AD41" s="5">
        <v>5007.967741935483</v>
      </c>
      <c r="AE41" s="5">
        <v>4998.6000000000013</v>
      </c>
      <c r="AF41" s="5">
        <v>4999.2903225806449</v>
      </c>
      <c r="AG41" s="5">
        <v>4990.1999999999971</v>
      </c>
      <c r="AH41" s="5">
        <v>4992.6774193548372</v>
      </c>
      <c r="AI41" s="5">
        <v>4999.1612903225814</v>
      </c>
      <c r="AJ41" s="5">
        <v>5015.9642857142871</v>
      </c>
      <c r="AK41" s="5">
        <v>5019.1612903225805</v>
      </c>
      <c r="AL41" s="5">
        <v>5024.8666666666659</v>
      </c>
      <c r="AM41" s="5">
        <v>5019.2903225806431</v>
      </c>
      <c r="AN41" s="5">
        <v>5026.5666666666675</v>
      </c>
      <c r="AO41" s="5">
        <v>5028.9677419354857</v>
      </c>
      <c r="AP41" s="5">
        <v>5021.2903225806458</v>
      </c>
      <c r="AQ41" s="5">
        <v>5016.9333333333334</v>
      </c>
      <c r="AR41" s="5">
        <v>5013.9032258064508</v>
      </c>
      <c r="AS41" s="5">
        <v>5003.9333333333334</v>
      </c>
      <c r="AT41" s="5">
        <v>4995.1290322580644</v>
      </c>
      <c r="AU41" s="5">
        <v>4996.2580645161324</v>
      </c>
      <c r="AV41" s="5">
        <v>5006.8965517241368</v>
      </c>
      <c r="AW41" s="5">
        <v>5014.77419354839</v>
      </c>
      <c r="AX41" s="5">
        <v>5016.5999999999995</v>
      </c>
      <c r="AY41" s="5">
        <v>5005.967741935483</v>
      </c>
      <c r="AZ41" s="5">
        <v>5014.2000000000007</v>
      </c>
      <c r="BA41" s="5">
        <v>5006.5161290322558</v>
      </c>
      <c r="BB41" s="5">
        <v>5002.838709677415</v>
      </c>
      <c r="BC41" s="5">
        <v>4998.4666666666662</v>
      </c>
      <c r="BD41" s="5">
        <v>4987.4838709677433</v>
      </c>
      <c r="BE41" s="5">
        <v>4967.2000000000044</v>
      </c>
      <c r="BF41" s="5">
        <v>4954.3548387096762</v>
      </c>
      <c r="BG41" s="5">
        <v>4962.0322580645152</v>
      </c>
      <c r="BH41" s="5">
        <v>4955.107142857144</v>
      </c>
      <c r="BI41" s="5">
        <v>4949.5161290322576</v>
      </c>
      <c r="BJ41" s="5">
        <v>4946.7333333333327</v>
      </c>
      <c r="BK41" s="5">
        <v>4955.645161290322</v>
      </c>
      <c r="BL41" s="5">
        <v>4962.7999999999993</v>
      </c>
      <c r="BM41" s="5">
        <v>4963.4838709677433</v>
      </c>
      <c r="BN41" s="5">
        <v>4964.1290322580626</v>
      </c>
      <c r="BO41" s="5">
        <v>4978.8666666666686</v>
      </c>
      <c r="BP41" s="5">
        <v>4979.5483870967764</v>
      </c>
      <c r="BQ41" s="5">
        <v>4971.2333333333327</v>
      </c>
      <c r="BR41" s="5">
        <v>4960.1935483870957</v>
      </c>
      <c r="BS41" s="5">
        <v>4943.4516129032272</v>
      </c>
      <c r="BT41" s="5">
        <v>4926.4642857142881</v>
      </c>
      <c r="BU41" s="5">
        <v>4930.935483870966</v>
      </c>
      <c r="BV41" s="5">
        <v>4935.3999999999987</v>
      </c>
      <c r="BW41" s="5">
        <v>4931.677419354839</v>
      </c>
      <c r="BX41" s="5">
        <v>4924.800000000002</v>
      </c>
      <c r="BY41" s="5">
        <v>4911.6129032258059</v>
      </c>
      <c r="BZ41" s="5">
        <v>4907.3548387096753</v>
      </c>
      <c r="CA41" s="5">
        <v>4901.233333333329</v>
      </c>
      <c r="CB41" s="5">
        <v>4889.6774193548345</v>
      </c>
      <c r="CC41" s="5">
        <v>4874.8666666666668</v>
      </c>
      <c r="CD41" s="5">
        <v>4873.4193548387102</v>
      </c>
      <c r="CE41" s="5">
        <v>4869.967741935483</v>
      </c>
      <c r="CF41" s="5">
        <v>4862.0357142857147</v>
      </c>
      <c r="CG41" s="5">
        <v>4857.4516129032245</v>
      </c>
      <c r="CH41" s="5">
        <v>4853.9333333333334</v>
      </c>
      <c r="CI41" s="5">
        <v>4858.1612903225778</v>
      </c>
      <c r="CJ41" s="5">
        <v>4870.433333333337</v>
      </c>
    </row>
    <row r="45" spans="1:88" x14ac:dyDescent="0.25">
      <c r="A45" s="4" t="s">
        <v>0</v>
      </c>
      <c r="D45" s="5">
        <v>71.233333333333334</v>
      </c>
      <c r="E45" s="5">
        <v>72</v>
      </c>
      <c r="F45" s="5">
        <v>72</v>
      </c>
      <c r="G45" s="5">
        <v>71.8</v>
      </c>
      <c r="H45" s="5">
        <v>72.064516129032256</v>
      </c>
      <c r="I45" s="5">
        <v>73</v>
      </c>
      <c r="J45" s="5">
        <v>72.967741935483872</v>
      </c>
      <c r="K45" s="5">
        <v>73.548387096774192</v>
      </c>
      <c r="L45" s="5">
        <v>74</v>
      </c>
      <c r="M45" s="5">
        <v>73.225806451612897</v>
      </c>
      <c r="N45" s="5">
        <v>74</v>
      </c>
      <c r="O45" s="5">
        <v>73.161290322580641</v>
      </c>
      <c r="P45" s="5">
        <v>72</v>
      </c>
      <c r="Q45" s="5">
        <v>73</v>
      </c>
      <c r="R45" s="5">
        <v>72.806451612903231</v>
      </c>
      <c r="S45" s="5">
        <v>70.433333333333337</v>
      </c>
      <c r="T45" s="5">
        <v>70</v>
      </c>
      <c r="U45" s="5">
        <v>70.599999999999994</v>
      </c>
      <c r="V45" s="5">
        <v>70.806451612903231</v>
      </c>
      <c r="W45" s="5">
        <v>70.161290322580641</v>
      </c>
      <c r="X45" s="5">
        <v>70</v>
      </c>
      <c r="Y45" s="5">
        <v>70.451612903225808</v>
      </c>
      <c r="Z45" s="5">
        <v>71.3</v>
      </c>
      <c r="AA45" s="5">
        <v>72</v>
      </c>
      <c r="AB45" s="5">
        <v>71.566666666666663</v>
      </c>
      <c r="AC45" s="5">
        <v>71.967741935483872</v>
      </c>
      <c r="AD45" s="5">
        <v>72</v>
      </c>
      <c r="AE45" s="5">
        <v>71.7</v>
      </c>
      <c r="AF45" s="5">
        <v>70.193548387096769</v>
      </c>
      <c r="AG45" s="5">
        <v>70</v>
      </c>
      <c r="AH45" s="5">
        <v>67.967741935483872</v>
      </c>
      <c r="AI45" s="5">
        <v>67</v>
      </c>
      <c r="AJ45" s="5">
        <v>67.857142857142861</v>
      </c>
      <c r="AK45" s="5">
        <v>70.677419354838719</v>
      </c>
      <c r="AL45" s="5">
        <v>71.166666666666657</v>
      </c>
      <c r="AM45" s="5">
        <v>70.129032258064512</v>
      </c>
      <c r="AN45" s="5">
        <v>70</v>
      </c>
      <c r="AO45" s="5">
        <v>70.645161290322577</v>
      </c>
      <c r="AP45" s="5">
        <v>71</v>
      </c>
      <c r="AQ45" s="5">
        <v>71</v>
      </c>
      <c r="AR45" s="5">
        <v>71</v>
      </c>
      <c r="AS45" s="5">
        <v>71.400000000000006</v>
      </c>
      <c r="AT45" s="5">
        <v>70.516129032258064</v>
      </c>
      <c r="AU45" s="5">
        <v>68.935483870967744</v>
      </c>
      <c r="AV45" s="5">
        <v>68</v>
      </c>
      <c r="AW45" s="5">
        <v>68</v>
      </c>
      <c r="AX45" s="5">
        <v>68</v>
      </c>
      <c r="AY45" s="5">
        <v>68</v>
      </c>
      <c r="AZ45" s="5">
        <v>68</v>
      </c>
      <c r="BA45" s="5">
        <v>68.354838709677423</v>
      </c>
      <c r="BB45" s="5">
        <v>69.548387096774192</v>
      </c>
      <c r="BC45" s="5">
        <v>69</v>
      </c>
      <c r="BD45" s="5">
        <v>69</v>
      </c>
      <c r="BE45" s="5">
        <v>69</v>
      </c>
      <c r="BF45" s="5">
        <v>68.838709677419359</v>
      </c>
      <c r="BG45" s="5">
        <v>66.935483870967744</v>
      </c>
      <c r="BH45" s="5">
        <v>66.071428571428569</v>
      </c>
      <c r="BI45" s="5">
        <v>66</v>
      </c>
      <c r="BJ45" s="5">
        <v>66</v>
      </c>
      <c r="BK45" s="5">
        <v>66</v>
      </c>
      <c r="BL45" s="5">
        <v>66</v>
      </c>
      <c r="BM45" s="5">
        <v>66.193548387096769</v>
      </c>
      <c r="BN45" s="5">
        <v>67</v>
      </c>
      <c r="BO45" s="5">
        <v>67</v>
      </c>
      <c r="BP45" s="5">
        <v>66.064516129032256</v>
      </c>
      <c r="BQ45" s="5">
        <v>65.5</v>
      </c>
      <c r="BR45" s="5">
        <v>65.612903225806448</v>
      </c>
      <c r="BS45" s="5">
        <v>66</v>
      </c>
      <c r="BT45" s="5">
        <v>66</v>
      </c>
      <c r="BU45" s="5">
        <v>65.096774193548384</v>
      </c>
      <c r="BV45" s="5">
        <v>65</v>
      </c>
      <c r="BW45" s="5">
        <v>65</v>
      </c>
      <c r="BX45" s="5">
        <v>65</v>
      </c>
      <c r="BY45" s="5">
        <v>67.096774193548384</v>
      </c>
      <c r="BZ45" s="5">
        <v>67.41935483870968</v>
      </c>
      <c r="CA45" s="5">
        <v>66</v>
      </c>
      <c r="CB45" s="5">
        <v>66.225806451612897</v>
      </c>
      <c r="CC45" s="5">
        <v>65.466666666666669</v>
      </c>
      <c r="CD45" s="5">
        <v>64</v>
      </c>
      <c r="CE45" s="5">
        <v>64</v>
      </c>
      <c r="CF45" s="5">
        <v>63.642857142857146</v>
      </c>
      <c r="CG45" s="5">
        <v>63</v>
      </c>
      <c r="CH45" s="5">
        <v>63</v>
      </c>
      <c r="CI45" s="5">
        <v>63</v>
      </c>
      <c r="CJ45" s="5">
        <v>63</v>
      </c>
    </row>
    <row r="46" spans="1:88" x14ac:dyDescent="0.25">
      <c r="A46" s="4" t="s">
        <v>7</v>
      </c>
      <c r="D46" s="5">
        <v>21</v>
      </c>
      <c r="E46" s="5">
        <v>21</v>
      </c>
      <c r="F46" s="5">
        <v>21</v>
      </c>
      <c r="G46" s="5">
        <v>21</v>
      </c>
      <c r="H46" s="5">
        <v>21</v>
      </c>
      <c r="I46" s="5">
        <v>21</v>
      </c>
      <c r="J46" s="5">
        <v>21</v>
      </c>
      <c r="K46" s="5">
        <v>21</v>
      </c>
      <c r="L46" s="5">
        <v>21</v>
      </c>
      <c r="M46" s="5">
        <v>21</v>
      </c>
      <c r="N46" s="5">
        <v>21</v>
      </c>
      <c r="O46" s="5">
        <v>21</v>
      </c>
      <c r="P46" s="5">
        <v>21</v>
      </c>
      <c r="Q46" s="5">
        <v>21</v>
      </c>
      <c r="R46" s="5">
        <v>21</v>
      </c>
      <c r="S46" s="5">
        <v>21</v>
      </c>
      <c r="T46" s="5">
        <v>21</v>
      </c>
      <c r="U46" s="5">
        <v>21</v>
      </c>
      <c r="V46" s="5">
        <v>20.967741935483872</v>
      </c>
      <c r="W46" s="5">
        <v>21</v>
      </c>
      <c r="X46" s="5">
        <v>21</v>
      </c>
      <c r="Y46" s="5">
        <v>21</v>
      </c>
      <c r="Z46" s="5">
        <v>21</v>
      </c>
      <c r="AA46" s="5">
        <v>21</v>
      </c>
      <c r="AB46" s="5">
        <v>21</v>
      </c>
      <c r="AC46" s="5">
        <v>21</v>
      </c>
      <c r="AD46" s="5">
        <v>21</v>
      </c>
      <c r="AE46" s="5">
        <v>21</v>
      </c>
      <c r="AF46" s="5">
        <v>21</v>
      </c>
      <c r="AG46" s="5">
        <v>21</v>
      </c>
      <c r="AH46" s="5">
        <v>21</v>
      </c>
      <c r="AI46" s="5">
        <v>21</v>
      </c>
      <c r="AJ46" s="5">
        <v>21</v>
      </c>
      <c r="AK46" s="5">
        <v>21</v>
      </c>
      <c r="AL46" s="5">
        <v>21</v>
      </c>
      <c r="AM46" s="5">
        <v>21</v>
      </c>
      <c r="AN46" s="5">
        <v>21</v>
      </c>
      <c r="AO46" s="5">
        <v>21</v>
      </c>
      <c r="AP46" s="5">
        <v>21</v>
      </c>
      <c r="AQ46" s="5">
        <v>21</v>
      </c>
      <c r="AR46" s="5">
        <v>21</v>
      </c>
      <c r="AS46" s="5">
        <v>21</v>
      </c>
      <c r="AT46" s="5">
        <v>21</v>
      </c>
      <c r="AU46" s="5">
        <v>21</v>
      </c>
      <c r="AV46" s="5">
        <v>21</v>
      </c>
      <c r="AW46" s="5">
        <v>21</v>
      </c>
      <c r="AX46" s="5">
        <v>21.833333333333332</v>
      </c>
      <c r="AY46" s="5">
        <v>22</v>
      </c>
      <c r="AZ46" s="5">
        <v>22</v>
      </c>
      <c r="BA46" s="5">
        <v>22</v>
      </c>
      <c r="BB46" s="5">
        <v>22</v>
      </c>
      <c r="BC46" s="5">
        <v>21.333333333333332</v>
      </c>
      <c r="BD46" s="5">
        <v>21.903225806451612</v>
      </c>
      <c r="BE46" s="5">
        <v>23</v>
      </c>
      <c r="BF46" s="5">
        <v>23</v>
      </c>
      <c r="BG46" s="5">
        <v>23</v>
      </c>
      <c r="BH46" s="5">
        <v>23</v>
      </c>
      <c r="BI46" s="5">
        <v>23.870967741935484</v>
      </c>
      <c r="BJ46" s="5">
        <v>24</v>
      </c>
      <c r="BK46" s="5">
        <v>24</v>
      </c>
      <c r="BL46" s="5">
        <v>24</v>
      </c>
      <c r="BM46" s="5">
        <v>24</v>
      </c>
      <c r="BN46" s="5">
        <v>23.838709677419356</v>
      </c>
      <c r="BO46" s="5">
        <v>23</v>
      </c>
      <c r="BP46" s="5">
        <v>23</v>
      </c>
      <c r="BQ46" s="5">
        <v>23</v>
      </c>
      <c r="BR46" s="5">
        <v>23</v>
      </c>
      <c r="BS46" s="5">
        <v>23</v>
      </c>
      <c r="BT46" s="5">
        <v>23</v>
      </c>
      <c r="BU46" s="5">
        <v>23</v>
      </c>
      <c r="BV46" s="5">
        <v>23</v>
      </c>
      <c r="BW46" s="5">
        <v>23</v>
      </c>
      <c r="BX46" s="5">
        <v>23</v>
      </c>
      <c r="BY46" s="5">
        <v>26</v>
      </c>
      <c r="BZ46" s="5">
        <v>26</v>
      </c>
      <c r="CA46" s="5">
        <v>26</v>
      </c>
      <c r="CB46" s="5">
        <v>26</v>
      </c>
      <c r="CC46" s="5">
        <v>26</v>
      </c>
      <c r="CD46" s="5">
        <v>26</v>
      </c>
      <c r="CE46" s="5">
        <v>26</v>
      </c>
      <c r="CF46" s="5">
        <v>26</v>
      </c>
      <c r="CG46" s="5">
        <v>26</v>
      </c>
      <c r="CH46" s="5">
        <v>26</v>
      </c>
      <c r="CI46" s="5">
        <v>26</v>
      </c>
      <c r="CJ46" s="5">
        <v>26</v>
      </c>
    </row>
    <row r="47" spans="1:88" x14ac:dyDescent="0.25">
      <c r="A47" s="4" t="s">
        <v>8</v>
      </c>
      <c r="D47" s="5">
        <v>10.533333333333333</v>
      </c>
      <c r="E47" s="5">
        <v>9.064516129032258</v>
      </c>
      <c r="F47" s="5">
        <v>9</v>
      </c>
      <c r="G47" s="5">
        <v>9</v>
      </c>
      <c r="H47" s="5">
        <v>9.7741935483870961</v>
      </c>
      <c r="I47" s="5">
        <v>9.3333333333333339</v>
      </c>
      <c r="J47" s="5">
        <v>9</v>
      </c>
      <c r="K47" s="5">
        <v>9</v>
      </c>
      <c r="L47" s="5">
        <v>9</v>
      </c>
      <c r="M47" s="5">
        <v>9</v>
      </c>
      <c r="N47" s="5">
        <v>8.7666666666666675</v>
      </c>
      <c r="O47" s="5">
        <v>8</v>
      </c>
      <c r="P47" s="5">
        <v>8</v>
      </c>
      <c r="Q47" s="5">
        <v>8</v>
      </c>
      <c r="R47" s="5">
        <v>8</v>
      </c>
      <c r="S47" s="5">
        <v>8</v>
      </c>
      <c r="T47" s="5">
        <v>8</v>
      </c>
      <c r="U47" s="5">
        <v>8</v>
      </c>
      <c r="V47" s="5">
        <v>8</v>
      </c>
      <c r="W47" s="5">
        <v>8</v>
      </c>
      <c r="X47" s="5">
        <v>8</v>
      </c>
      <c r="Y47" s="5">
        <v>8</v>
      </c>
      <c r="Z47" s="5">
        <v>8</v>
      </c>
      <c r="AA47" s="5">
        <v>8</v>
      </c>
      <c r="AB47" s="5">
        <v>8</v>
      </c>
      <c r="AC47" s="5">
        <v>8</v>
      </c>
      <c r="AD47" s="5">
        <v>8</v>
      </c>
      <c r="AE47" s="5">
        <v>8</v>
      </c>
      <c r="AF47" s="5">
        <v>8</v>
      </c>
      <c r="AG47" s="5">
        <v>8</v>
      </c>
      <c r="AH47" s="5">
        <v>8</v>
      </c>
      <c r="AI47" s="5">
        <v>8</v>
      </c>
      <c r="AJ47" s="5">
        <v>8</v>
      </c>
      <c r="AK47" s="5">
        <v>8</v>
      </c>
      <c r="AL47" s="5">
        <v>8</v>
      </c>
      <c r="AM47" s="5">
        <v>8</v>
      </c>
      <c r="AN47" s="5">
        <v>8</v>
      </c>
      <c r="AO47" s="5">
        <v>8</v>
      </c>
      <c r="AP47" s="5">
        <v>8</v>
      </c>
      <c r="AQ47" s="5">
        <v>8</v>
      </c>
      <c r="AR47" s="5">
        <v>8</v>
      </c>
      <c r="AS47" s="5">
        <v>8</v>
      </c>
      <c r="AT47" s="5">
        <v>8</v>
      </c>
      <c r="AU47" s="5">
        <v>8</v>
      </c>
      <c r="AV47" s="5">
        <v>8</v>
      </c>
      <c r="AW47" s="5">
        <v>8</v>
      </c>
      <c r="AX47" s="5">
        <v>8</v>
      </c>
      <c r="AY47" s="5">
        <v>8</v>
      </c>
      <c r="AZ47" s="5">
        <v>8</v>
      </c>
      <c r="BA47" s="5">
        <v>8</v>
      </c>
      <c r="BB47" s="5">
        <v>8</v>
      </c>
      <c r="BC47" s="5">
        <v>8</v>
      </c>
      <c r="BD47" s="5">
        <v>8</v>
      </c>
      <c r="BE47" s="5">
        <v>8</v>
      </c>
      <c r="BF47" s="5">
        <v>8</v>
      </c>
      <c r="BG47" s="5">
        <v>8</v>
      </c>
      <c r="BH47" s="5">
        <v>8</v>
      </c>
      <c r="BI47" s="5">
        <v>8</v>
      </c>
      <c r="BJ47" s="5">
        <v>8</v>
      </c>
      <c r="BK47" s="5">
        <v>8</v>
      </c>
      <c r="BL47" s="5">
        <v>8</v>
      </c>
      <c r="BM47" s="5">
        <v>8</v>
      </c>
      <c r="BN47" s="5">
        <v>8</v>
      </c>
      <c r="BO47" s="5">
        <v>8</v>
      </c>
      <c r="BP47" s="5">
        <v>8</v>
      </c>
      <c r="BQ47" s="5">
        <v>8</v>
      </c>
      <c r="BR47" s="5">
        <v>8</v>
      </c>
      <c r="BS47" s="5">
        <v>8</v>
      </c>
      <c r="BT47" s="5">
        <v>8</v>
      </c>
      <c r="BU47" s="5">
        <v>8</v>
      </c>
      <c r="BV47" s="5">
        <v>8</v>
      </c>
      <c r="BW47" s="5">
        <v>8</v>
      </c>
      <c r="BX47" s="5">
        <v>8</v>
      </c>
      <c r="BY47" s="5">
        <v>8</v>
      </c>
      <c r="BZ47" s="5">
        <v>8</v>
      </c>
      <c r="CA47" s="5">
        <v>8</v>
      </c>
      <c r="CB47" s="5">
        <v>8</v>
      </c>
      <c r="CC47" s="5">
        <v>8</v>
      </c>
      <c r="CD47" s="5">
        <v>8</v>
      </c>
      <c r="CE47" s="5">
        <v>8</v>
      </c>
      <c r="CF47" s="5">
        <v>8</v>
      </c>
      <c r="CG47" s="5">
        <v>8</v>
      </c>
      <c r="CH47" s="5">
        <v>8</v>
      </c>
      <c r="CI47" s="5">
        <v>8</v>
      </c>
      <c r="CJ47" s="5">
        <v>8</v>
      </c>
    </row>
    <row r="48" spans="1:88" x14ac:dyDescent="0.25">
      <c r="A48" s="4" t="s">
        <v>9</v>
      </c>
      <c r="D48" s="5">
        <v>503.76666666666677</v>
      </c>
      <c r="E48" s="5">
        <v>508.99999999999994</v>
      </c>
      <c r="F48" s="5">
        <v>512.35483870967744</v>
      </c>
      <c r="G48" s="5">
        <v>513.0333333333333</v>
      </c>
      <c r="H48" s="5">
        <v>509.87096774193543</v>
      </c>
      <c r="I48" s="5">
        <v>504.2</v>
      </c>
      <c r="J48" s="5">
        <v>502.51612903225805</v>
      </c>
      <c r="K48" s="5">
        <v>503.58064516129042</v>
      </c>
      <c r="L48" s="5">
        <v>499.49999999999994</v>
      </c>
      <c r="M48" s="5">
        <v>491.45161290322574</v>
      </c>
      <c r="N48" s="5">
        <v>492.59999999999991</v>
      </c>
      <c r="O48" s="5">
        <v>491.25806451612902</v>
      </c>
      <c r="P48" s="5">
        <v>495.26666666666665</v>
      </c>
      <c r="Q48" s="5">
        <v>496.83870967741944</v>
      </c>
      <c r="R48" s="5">
        <v>497.45161290322579</v>
      </c>
      <c r="S48" s="5">
        <v>499.09999999999997</v>
      </c>
      <c r="T48" s="5">
        <v>501.83870967741933</v>
      </c>
      <c r="U48" s="5">
        <v>504.36666666666662</v>
      </c>
      <c r="V48" s="5">
        <v>502.54838709677426</v>
      </c>
      <c r="W48" s="5">
        <v>496.32258064516128</v>
      </c>
      <c r="X48" s="5">
        <v>496.35714285714278</v>
      </c>
      <c r="Y48" s="5">
        <v>495.9677419354839</v>
      </c>
      <c r="Z48" s="5">
        <v>494.80000000000007</v>
      </c>
      <c r="AA48" s="5">
        <v>494.74193548387092</v>
      </c>
      <c r="AB48" s="5">
        <v>498.5333333333333</v>
      </c>
      <c r="AC48" s="5">
        <v>502.90322580645153</v>
      </c>
      <c r="AD48" s="5">
        <v>501.51612903225805</v>
      </c>
      <c r="AE48" s="5">
        <v>503.46666666666664</v>
      </c>
      <c r="AF48" s="5">
        <v>502.67741935483866</v>
      </c>
      <c r="AG48" s="5">
        <v>497.93333333333334</v>
      </c>
      <c r="AH48" s="5">
        <v>497.54838709677421</v>
      </c>
      <c r="AI48" s="5">
        <v>498.58064516129025</v>
      </c>
      <c r="AJ48" s="5">
        <v>498.32142857142856</v>
      </c>
      <c r="AK48" s="5">
        <v>493.54838709677415</v>
      </c>
      <c r="AL48" s="5">
        <v>492.8</v>
      </c>
      <c r="AM48" s="5">
        <v>495.41935483870975</v>
      </c>
      <c r="AN48" s="5">
        <v>497.73333333333335</v>
      </c>
      <c r="AO48" s="5">
        <v>498.09677419354836</v>
      </c>
      <c r="AP48" s="5">
        <v>496.51612903225805</v>
      </c>
      <c r="AQ48" s="5">
        <v>498.6</v>
      </c>
      <c r="AR48" s="5">
        <v>497.99999999999994</v>
      </c>
      <c r="AS48" s="5">
        <v>496.83333333333348</v>
      </c>
      <c r="AT48" s="5">
        <v>499.03225806451616</v>
      </c>
      <c r="AU48" s="5">
        <v>501.38709677419354</v>
      </c>
      <c r="AV48" s="5">
        <v>499.13793103448279</v>
      </c>
      <c r="AW48" s="5">
        <v>496.12903225806451</v>
      </c>
      <c r="AX48" s="5">
        <v>499.46666666666664</v>
      </c>
      <c r="AY48" s="5">
        <v>498.80645161290334</v>
      </c>
      <c r="AZ48" s="5">
        <v>497.73333333333341</v>
      </c>
      <c r="BA48" s="5">
        <v>498.41935483870969</v>
      </c>
      <c r="BB48" s="5">
        <v>498.80645161290317</v>
      </c>
      <c r="BC48" s="5">
        <v>494.66666666666669</v>
      </c>
      <c r="BD48" s="5">
        <v>491.70967741935476</v>
      </c>
      <c r="BE48" s="5">
        <v>489.76666666666659</v>
      </c>
      <c r="BF48" s="5">
        <v>487.54838709677415</v>
      </c>
      <c r="BG48" s="5">
        <v>487.19354838709677</v>
      </c>
      <c r="BH48" s="5">
        <v>482.96428571428578</v>
      </c>
      <c r="BI48" s="5">
        <v>481.87096774193543</v>
      </c>
      <c r="BJ48" s="5">
        <v>482.36666666666662</v>
      </c>
      <c r="BK48" s="5">
        <v>481.32258064516134</v>
      </c>
      <c r="BL48" s="5">
        <v>483.86666666666667</v>
      </c>
      <c r="BM48" s="5">
        <v>484.54838709677426</v>
      </c>
      <c r="BN48" s="5">
        <v>486.19354838709671</v>
      </c>
      <c r="BO48" s="5">
        <v>488.86666666666662</v>
      </c>
      <c r="BP48" s="5">
        <v>487.09677419354836</v>
      </c>
      <c r="BQ48" s="5">
        <v>488.33333333333337</v>
      </c>
      <c r="BR48" s="5">
        <v>488.58064516129031</v>
      </c>
      <c r="BS48" s="5">
        <v>487.51612903225811</v>
      </c>
      <c r="BT48" s="5">
        <v>487.21428571428572</v>
      </c>
      <c r="BU48" s="5">
        <v>484.51612903225811</v>
      </c>
      <c r="BV48" s="5">
        <v>483.1</v>
      </c>
      <c r="BW48" s="5">
        <v>483.22580645161293</v>
      </c>
      <c r="BX48" s="5">
        <v>483.23333333333329</v>
      </c>
      <c r="BY48" s="5">
        <v>479.58064516129031</v>
      </c>
      <c r="BZ48" s="5">
        <v>479.80645161290329</v>
      </c>
      <c r="CA48" s="5">
        <v>479.9</v>
      </c>
      <c r="CB48" s="5">
        <v>480.67741935483866</v>
      </c>
      <c r="CC48" s="5">
        <v>479.36666666666673</v>
      </c>
      <c r="CD48" s="5">
        <v>479.99999999999994</v>
      </c>
      <c r="CE48" s="5">
        <v>481.25806451612902</v>
      </c>
      <c r="CF48" s="5">
        <v>483.25</v>
      </c>
      <c r="CG48" s="5">
        <v>483.22580645161293</v>
      </c>
      <c r="CH48" s="5">
        <v>482.06666666666666</v>
      </c>
      <c r="CI48" s="5">
        <v>479.64516129032268</v>
      </c>
      <c r="CJ48" s="5">
        <v>478</v>
      </c>
    </row>
    <row r="49" spans="1:88" x14ac:dyDescent="0.25">
      <c r="A49" s="4" t="s">
        <v>10</v>
      </c>
      <c r="D49" s="5">
        <v>663.2</v>
      </c>
      <c r="E49" s="5">
        <v>665.19354838709671</v>
      </c>
      <c r="F49" s="5">
        <v>663.35483870967732</v>
      </c>
      <c r="G49" s="5">
        <v>660.23333333333335</v>
      </c>
      <c r="H49" s="5">
        <v>660.51612903225805</v>
      </c>
      <c r="I49" s="5">
        <v>663.43333333333328</v>
      </c>
      <c r="J49" s="5">
        <v>664.87096774193549</v>
      </c>
      <c r="K49" s="5">
        <v>662.51612903225794</v>
      </c>
      <c r="L49" s="5">
        <v>658.96428571428578</v>
      </c>
      <c r="M49" s="5">
        <v>660.54838709677415</v>
      </c>
      <c r="N49" s="5">
        <v>658.86666666666667</v>
      </c>
      <c r="O49" s="5">
        <v>657.29032258064524</v>
      </c>
      <c r="P49" s="5">
        <v>665.06666666666649</v>
      </c>
      <c r="Q49" s="5">
        <v>669.09677419354841</v>
      </c>
      <c r="R49" s="5">
        <v>667.19354838709683</v>
      </c>
      <c r="S49" s="5">
        <v>668.33333333333348</v>
      </c>
      <c r="T49" s="5">
        <v>669.70967741935476</v>
      </c>
      <c r="U49" s="5">
        <v>667.56666666666661</v>
      </c>
      <c r="V49" s="5">
        <v>665.32258064516122</v>
      </c>
      <c r="W49" s="5">
        <v>662.9032258064517</v>
      </c>
      <c r="X49" s="5">
        <v>660</v>
      </c>
      <c r="Y49" s="5">
        <v>660</v>
      </c>
      <c r="Z49" s="5">
        <v>659.69999999999993</v>
      </c>
      <c r="AA49" s="5">
        <v>661.58064516129025</v>
      </c>
      <c r="AB49" s="5">
        <v>663.9666666666667</v>
      </c>
      <c r="AC49" s="5">
        <v>663.0322580645161</v>
      </c>
      <c r="AD49" s="5">
        <v>657.54838709677426</v>
      </c>
      <c r="AE49" s="5">
        <v>655.29999999999995</v>
      </c>
      <c r="AF49" s="5">
        <v>656.77419354838707</v>
      </c>
      <c r="AG49" s="5">
        <v>658.7</v>
      </c>
      <c r="AH49" s="5">
        <v>658.48387096774195</v>
      </c>
      <c r="AI49" s="5">
        <v>657.9354838709678</v>
      </c>
      <c r="AJ49" s="5">
        <v>656.42857142857133</v>
      </c>
      <c r="AK49" s="5">
        <v>655.22580645161293</v>
      </c>
      <c r="AL49" s="5">
        <v>657.93333333333339</v>
      </c>
      <c r="AM49" s="5">
        <v>659</v>
      </c>
      <c r="AN49" s="5">
        <v>660.26666666666654</v>
      </c>
      <c r="AO49" s="5">
        <v>659.9032258064517</v>
      </c>
      <c r="AP49" s="5">
        <v>664.74193548387098</v>
      </c>
      <c r="AQ49" s="5">
        <v>666.36666666666667</v>
      </c>
      <c r="AR49" s="5">
        <v>663.61290322580658</v>
      </c>
      <c r="AS49" s="5">
        <v>659.06666666666661</v>
      </c>
      <c r="AT49" s="5">
        <v>653.70967741935488</v>
      </c>
      <c r="AU49" s="5">
        <v>652.54838709677415</v>
      </c>
      <c r="AV49" s="5">
        <v>653.20689655172418</v>
      </c>
      <c r="AW49" s="5">
        <v>653.35483870967732</v>
      </c>
      <c r="AX49" s="5">
        <v>654.16666666666663</v>
      </c>
      <c r="AY49" s="5">
        <v>655.58064516129036</v>
      </c>
      <c r="AZ49" s="5">
        <v>652.83333333333348</v>
      </c>
      <c r="BA49" s="5">
        <v>650.96774193548401</v>
      </c>
      <c r="BB49" s="5">
        <v>650.0645161290322</v>
      </c>
      <c r="BC49" s="5">
        <v>648.53333333333342</v>
      </c>
      <c r="BD49" s="5">
        <v>652.32258064516122</v>
      </c>
      <c r="BE49" s="5">
        <v>652.70000000000005</v>
      </c>
      <c r="BF49" s="5">
        <v>651.0322580645161</v>
      </c>
      <c r="BG49" s="5">
        <v>647.93548387096769</v>
      </c>
      <c r="BH49" s="5">
        <v>646.75</v>
      </c>
      <c r="BI49" s="5">
        <v>645.96774193548379</v>
      </c>
      <c r="BJ49" s="5">
        <v>646.56666666666672</v>
      </c>
      <c r="BK49" s="5">
        <v>644.29032258064512</v>
      </c>
      <c r="BL49" s="5">
        <v>642.06666666666661</v>
      </c>
      <c r="BM49" s="5">
        <v>642.0645161290322</v>
      </c>
      <c r="BN49" s="5">
        <v>647.64516129032268</v>
      </c>
      <c r="BO49" s="5">
        <v>654.26666666666677</v>
      </c>
      <c r="BP49" s="5">
        <v>655.54838709677415</v>
      </c>
      <c r="BQ49" s="5">
        <v>655.5</v>
      </c>
      <c r="BR49" s="5">
        <v>655</v>
      </c>
      <c r="BS49" s="5">
        <v>653.9032258064517</v>
      </c>
      <c r="BT49" s="5">
        <v>652.28571428571422</v>
      </c>
      <c r="BU49" s="5">
        <v>654.61290322580646</v>
      </c>
      <c r="BV49" s="5">
        <v>654.5</v>
      </c>
      <c r="BW49" s="5">
        <v>654.87096774193549</v>
      </c>
      <c r="BX49" s="5">
        <v>654.90000000000009</v>
      </c>
      <c r="BY49" s="5">
        <v>657.61290322580658</v>
      </c>
      <c r="BZ49" s="5">
        <v>658.8387096774195</v>
      </c>
      <c r="CA49" s="5">
        <v>657.36666666666667</v>
      </c>
      <c r="CB49" s="5">
        <v>657.87096774193549</v>
      </c>
      <c r="CC49" s="5">
        <v>656.43333333333339</v>
      </c>
      <c r="CD49" s="5">
        <v>655.77419354838707</v>
      </c>
      <c r="CE49" s="5">
        <v>655.83870967741927</v>
      </c>
      <c r="CF49" s="5">
        <v>654.53571428571433</v>
      </c>
      <c r="CG49" s="5">
        <v>648.9354838709678</v>
      </c>
      <c r="CH49" s="5">
        <v>643</v>
      </c>
      <c r="CI49" s="5">
        <v>644.19354838709671</v>
      </c>
      <c r="CJ49" s="5">
        <v>643.63333333333333</v>
      </c>
    </row>
    <row r="50" spans="1:88" x14ac:dyDescent="0.25">
      <c r="A50" s="4" t="s">
        <v>13</v>
      </c>
      <c r="D50" s="5">
        <v>42</v>
      </c>
      <c r="E50" s="5">
        <v>42</v>
      </c>
      <c r="F50" s="5">
        <v>41.387096774193552</v>
      </c>
      <c r="G50" s="5">
        <v>41</v>
      </c>
      <c r="H50" s="5">
        <v>41</v>
      </c>
      <c r="I50" s="5">
        <v>41</v>
      </c>
      <c r="J50" s="5">
        <v>41</v>
      </c>
      <c r="K50" s="5">
        <v>41</v>
      </c>
      <c r="L50" s="5">
        <v>41</v>
      </c>
      <c r="M50" s="5">
        <v>41.354838709677423</v>
      </c>
      <c r="N50" s="5">
        <v>42</v>
      </c>
      <c r="O50" s="5">
        <v>42</v>
      </c>
      <c r="P50" s="5">
        <v>41.4</v>
      </c>
      <c r="Q50" s="5">
        <v>41</v>
      </c>
      <c r="R50" s="5">
        <v>41</v>
      </c>
      <c r="S50" s="5">
        <v>41</v>
      </c>
      <c r="T50" s="5">
        <v>41</v>
      </c>
      <c r="U50" s="5">
        <v>41</v>
      </c>
      <c r="V50" s="5">
        <v>41</v>
      </c>
      <c r="W50" s="5">
        <v>41</v>
      </c>
      <c r="X50" s="5">
        <v>41</v>
      </c>
      <c r="Y50" s="5">
        <v>41.258064516129032</v>
      </c>
      <c r="Z50" s="5">
        <v>42</v>
      </c>
      <c r="AA50" s="5">
        <v>42</v>
      </c>
      <c r="AB50" s="5">
        <v>42</v>
      </c>
      <c r="AC50" s="5">
        <v>41.032258064516128</v>
      </c>
      <c r="AD50" s="5">
        <v>41.903225806451616</v>
      </c>
      <c r="AE50" s="5">
        <v>42</v>
      </c>
      <c r="AF50" s="5">
        <v>42</v>
      </c>
      <c r="AG50" s="5">
        <v>42</v>
      </c>
      <c r="AH50" s="5">
        <v>42</v>
      </c>
      <c r="AI50" s="5">
        <v>42</v>
      </c>
      <c r="AJ50" s="5">
        <v>42</v>
      </c>
      <c r="AK50" s="5">
        <v>42.29032258064516</v>
      </c>
      <c r="AL50" s="5">
        <v>43</v>
      </c>
      <c r="AM50" s="5">
        <v>43</v>
      </c>
      <c r="AN50" s="5">
        <v>43</v>
      </c>
      <c r="AO50" s="5">
        <v>42.161290322580641</v>
      </c>
      <c r="AP50" s="5">
        <v>42</v>
      </c>
      <c r="AQ50" s="5">
        <v>42</v>
      </c>
      <c r="AR50" s="5">
        <v>42</v>
      </c>
      <c r="AS50" s="5">
        <v>42</v>
      </c>
      <c r="AT50" s="5">
        <v>42</v>
      </c>
      <c r="AU50" s="5">
        <v>42</v>
      </c>
      <c r="AV50" s="5">
        <v>42</v>
      </c>
      <c r="AW50" s="5">
        <v>42.354838709677423</v>
      </c>
      <c r="AX50" s="5">
        <v>43</v>
      </c>
      <c r="AY50" s="5">
        <v>43</v>
      </c>
      <c r="AZ50" s="5">
        <v>43</v>
      </c>
      <c r="BA50" s="5">
        <v>42.41935483870968</v>
      </c>
      <c r="BB50" s="5">
        <v>42</v>
      </c>
      <c r="BC50" s="5">
        <v>42</v>
      </c>
      <c r="BD50" s="5">
        <v>42</v>
      </c>
      <c r="BE50" s="5">
        <v>42</v>
      </c>
      <c r="BF50" s="5">
        <v>42</v>
      </c>
      <c r="BG50" s="5">
        <v>42</v>
      </c>
      <c r="BH50" s="5">
        <v>41.714285714285715</v>
      </c>
      <c r="BI50" s="5">
        <v>41.354838709677423</v>
      </c>
      <c r="BJ50" s="5">
        <v>42</v>
      </c>
      <c r="BK50" s="5">
        <v>42</v>
      </c>
      <c r="BL50" s="5">
        <v>42</v>
      </c>
      <c r="BM50" s="5">
        <v>41.354838709677423</v>
      </c>
      <c r="BN50" s="5">
        <v>41</v>
      </c>
      <c r="BO50" s="5">
        <v>41</v>
      </c>
      <c r="BP50" s="5">
        <v>41</v>
      </c>
      <c r="BQ50" s="5">
        <v>41</v>
      </c>
      <c r="BR50" s="5">
        <v>41</v>
      </c>
      <c r="BS50" s="5">
        <v>41</v>
      </c>
      <c r="BT50" s="5">
        <v>41</v>
      </c>
      <c r="BU50" s="5">
        <v>41.225806451612904</v>
      </c>
      <c r="BV50" s="5">
        <v>42</v>
      </c>
      <c r="BW50" s="5">
        <v>42</v>
      </c>
      <c r="BX50" s="5">
        <v>42</v>
      </c>
      <c r="BY50" s="5">
        <v>42</v>
      </c>
      <c r="BZ50" s="5">
        <v>42</v>
      </c>
      <c r="CA50" s="5">
        <v>42</v>
      </c>
      <c r="CB50" s="5">
        <v>42</v>
      </c>
      <c r="CC50" s="5">
        <v>42</v>
      </c>
      <c r="CD50" s="5">
        <v>42</v>
      </c>
      <c r="CE50" s="5">
        <v>42</v>
      </c>
      <c r="CF50" s="5">
        <v>42</v>
      </c>
      <c r="CG50" s="5">
        <v>42</v>
      </c>
      <c r="CH50" s="5">
        <v>42</v>
      </c>
      <c r="CI50" s="5">
        <v>42</v>
      </c>
      <c r="CJ50" s="5">
        <v>42</v>
      </c>
    </row>
    <row r="51" spans="1:88" x14ac:dyDescent="0.25">
      <c r="A51" s="4" t="s">
        <v>14</v>
      </c>
      <c r="D51" s="5">
        <v>16</v>
      </c>
      <c r="E51" s="5">
        <v>16</v>
      </c>
      <c r="F51" s="5">
        <v>16</v>
      </c>
      <c r="G51" s="5">
        <v>16</v>
      </c>
      <c r="H51" s="5">
        <v>16</v>
      </c>
      <c r="I51" s="5">
        <v>16</v>
      </c>
      <c r="J51" s="5">
        <v>16</v>
      </c>
      <c r="K51" s="5">
        <v>16</v>
      </c>
      <c r="L51" s="5">
        <v>16</v>
      </c>
      <c r="M51" s="5">
        <v>16</v>
      </c>
      <c r="N51" s="5">
        <v>16</v>
      </c>
      <c r="O51" s="5">
        <v>16</v>
      </c>
      <c r="P51" s="5">
        <v>16</v>
      </c>
      <c r="Q51" s="5">
        <v>16</v>
      </c>
      <c r="R51" s="5">
        <v>16</v>
      </c>
      <c r="S51" s="5">
        <v>16</v>
      </c>
      <c r="T51" s="5">
        <v>16</v>
      </c>
      <c r="U51" s="5">
        <v>16</v>
      </c>
      <c r="V51" s="5">
        <v>16</v>
      </c>
      <c r="W51" s="5">
        <v>16</v>
      </c>
      <c r="X51" s="5">
        <v>16</v>
      </c>
      <c r="Y51" s="5">
        <v>16</v>
      </c>
      <c r="Z51" s="5">
        <v>16</v>
      </c>
      <c r="AA51" s="5">
        <v>16</v>
      </c>
      <c r="AB51" s="5">
        <v>16</v>
      </c>
      <c r="AC51" s="5">
        <v>16</v>
      </c>
      <c r="AD51" s="5">
        <v>16.161290322580644</v>
      </c>
      <c r="AE51" s="5">
        <v>16.466666666666669</v>
      </c>
      <c r="AF51" s="5">
        <v>16</v>
      </c>
      <c r="AG51" s="5">
        <v>16</v>
      </c>
      <c r="AH51" s="5">
        <v>16</v>
      </c>
      <c r="AI51" s="5">
        <v>16</v>
      </c>
      <c r="AJ51" s="5">
        <v>16</v>
      </c>
      <c r="AK51" s="5">
        <v>16.451612903225808</v>
      </c>
      <c r="AL51" s="5">
        <v>17</v>
      </c>
      <c r="AM51" s="5">
        <v>17</v>
      </c>
      <c r="AN51" s="5">
        <v>17</v>
      </c>
      <c r="AO51" s="5">
        <v>17</v>
      </c>
      <c r="AP51" s="5">
        <v>17</v>
      </c>
      <c r="AQ51" s="5">
        <v>16.933333333333334</v>
      </c>
      <c r="AR51" s="5">
        <v>16</v>
      </c>
      <c r="AS51" s="5">
        <v>16</v>
      </c>
      <c r="AT51" s="5">
        <v>16</v>
      </c>
      <c r="AU51" s="5">
        <v>16</v>
      </c>
      <c r="AV51" s="5">
        <v>16.068965517241381</v>
      </c>
      <c r="AW51" s="5">
        <v>17</v>
      </c>
      <c r="AX51" s="5">
        <v>17</v>
      </c>
      <c r="AY51" s="5">
        <v>17</v>
      </c>
      <c r="AZ51" s="5">
        <v>17</v>
      </c>
      <c r="BA51" s="5">
        <v>17</v>
      </c>
      <c r="BB51" s="5">
        <v>17</v>
      </c>
      <c r="BC51" s="5">
        <v>17</v>
      </c>
      <c r="BD51" s="5">
        <v>17</v>
      </c>
      <c r="BE51" s="5">
        <v>17</v>
      </c>
      <c r="BF51" s="5">
        <v>17</v>
      </c>
      <c r="BG51" s="5">
        <v>17</v>
      </c>
      <c r="BH51" s="5">
        <v>17</v>
      </c>
      <c r="BI51" s="5">
        <v>17</v>
      </c>
      <c r="BJ51" s="5">
        <v>17</v>
      </c>
      <c r="BK51" s="5">
        <v>17</v>
      </c>
      <c r="BL51" s="5">
        <v>17</v>
      </c>
      <c r="BM51" s="5">
        <v>17</v>
      </c>
      <c r="BN51" s="5">
        <v>17</v>
      </c>
      <c r="BO51" s="5">
        <v>17</v>
      </c>
      <c r="BP51" s="5">
        <v>17</v>
      </c>
      <c r="BQ51" s="5">
        <v>17</v>
      </c>
      <c r="BR51" s="5">
        <v>17</v>
      </c>
      <c r="BS51" s="5">
        <v>17</v>
      </c>
      <c r="BT51" s="5">
        <v>17</v>
      </c>
      <c r="BU51" s="5">
        <v>17</v>
      </c>
      <c r="BV51" s="5">
        <v>17</v>
      </c>
      <c r="BW51" s="5">
        <v>17</v>
      </c>
      <c r="BX51" s="5">
        <v>17</v>
      </c>
      <c r="BY51" s="5">
        <v>17</v>
      </c>
      <c r="BZ51" s="5">
        <v>17</v>
      </c>
      <c r="CA51" s="5">
        <v>17</v>
      </c>
      <c r="CB51" s="5">
        <v>17</v>
      </c>
      <c r="CC51" s="5">
        <v>17</v>
      </c>
      <c r="CD51" s="5">
        <v>17</v>
      </c>
      <c r="CE51" s="5">
        <v>17</v>
      </c>
      <c r="CF51" s="5">
        <v>17</v>
      </c>
      <c r="CG51" s="5">
        <v>17</v>
      </c>
      <c r="CH51" s="5">
        <v>17</v>
      </c>
      <c r="CI51" s="5">
        <v>17</v>
      </c>
      <c r="CJ51" s="5">
        <v>17</v>
      </c>
    </row>
    <row r="52" spans="1:88" x14ac:dyDescent="0.25">
      <c r="A52" s="4" t="s">
        <v>15</v>
      </c>
      <c r="D52" s="5">
        <v>5011.3666666666659</v>
      </c>
      <c r="E52" s="5">
        <v>5023.580645161288</v>
      </c>
      <c r="F52" s="5">
        <v>5031.5161290322567</v>
      </c>
      <c r="G52" s="5">
        <v>5032.533333333331</v>
      </c>
      <c r="H52" s="5">
        <v>5026.8387096774177</v>
      </c>
      <c r="I52" s="5">
        <v>5029.3999999999996</v>
      </c>
      <c r="J52" s="5">
        <v>5018.4193548387084</v>
      </c>
      <c r="K52" s="5">
        <v>4998.612903225805</v>
      </c>
      <c r="L52" s="5">
        <v>4988.8928571428569</v>
      </c>
      <c r="M52" s="5">
        <v>5006.5483870967719</v>
      </c>
      <c r="N52" s="5">
        <v>5023.6333333333305</v>
      </c>
      <c r="O52" s="5">
        <v>5035.4193548387102</v>
      </c>
      <c r="P52" s="5">
        <v>5041.1666666666679</v>
      </c>
      <c r="Q52" s="5">
        <v>5054.9032258064499</v>
      </c>
      <c r="R52" s="5">
        <v>5058.1935483870984</v>
      </c>
      <c r="S52" s="5">
        <v>5054.8666666666677</v>
      </c>
      <c r="T52" s="5">
        <v>5051.7096774193533</v>
      </c>
      <c r="U52" s="5">
        <v>5042.5666666666621</v>
      </c>
      <c r="V52" s="5">
        <v>5037.677419354839</v>
      </c>
      <c r="W52" s="5">
        <v>5029.9677419354857</v>
      </c>
      <c r="X52" s="5">
        <v>5031.7142857142826</v>
      </c>
      <c r="Y52" s="5">
        <v>5039.3225806451583</v>
      </c>
      <c r="Z52" s="5">
        <v>5028.0999999999995</v>
      </c>
      <c r="AA52" s="5">
        <v>5032.1612903225805</v>
      </c>
      <c r="AB52" s="5">
        <v>5040.1000000000013</v>
      </c>
      <c r="AC52" s="5">
        <v>5042.2580645161297</v>
      </c>
      <c r="AD52" s="5">
        <v>5029.967741935483</v>
      </c>
      <c r="AE52" s="5">
        <v>5020.6000000000013</v>
      </c>
      <c r="AF52" s="5">
        <v>5021.2903225806449</v>
      </c>
      <c r="AG52" s="5">
        <v>5012.1999999999971</v>
      </c>
      <c r="AH52" s="5">
        <v>5014.6774193548372</v>
      </c>
      <c r="AI52" s="5">
        <v>5021.1612903225814</v>
      </c>
      <c r="AJ52" s="5">
        <v>5037.9642857142871</v>
      </c>
      <c r="AK52" s="5">
        <v>5041.1612903225805</v>
      </c>
      <c r="AL52" s="5">
        <v>5046.8666666666659</v>
      </c>
      <c r="AM52" s="5">
        <v>5041.5161290322558</v>
      </c>
      <c r="AN52" s="5">
        <v>5048.5666666666675</v>
      </c>
      <c r="AO52" s="5">
        <v>5050.9677419354857</v>
      </c>
      <c r="AP52" s="5">
        <v>5043.0967741935492</v>
      </c>
      <c r="AQ52" s="5">
        <v>5038.9333333333334</v>
      </c>
      <c r="AR52" s="5">
        <v>5035.9032258064508</v>
      </c>
      <c r="AS52" s="5">
        <v>5025.9333333333334</v>
      </c>
      <c r="AT52" s="5">
        <v>5017.1290322580644</v>
      </c>
      <c r="AU52" s="5">
        <v>5018.6451612903256</v>
      </c>
      <c r="AV52" s="5">
        <v>5029.8965517241368</v>
      </c>
      <c r="AW52" s="5">
        <v>5037.77419354839</v>
      </c>
      <c r="AX52" s="5">
        <v>5039.5999999999995</v>
      </c>
      <c r="AY52" s="5">
        <v>5028.967741935483</v>
      </c>
      <c r="AZ52" s="5">
        <v>5037.2000000000007</v>
      </c>
      <c r="BA52" s="5">
        <v>5029.5161290322558</v>
      </c>
      <c r="BB52" s="5">
        <v>5025.838709677415</v>
      </c>
      <c r="BC52" s="5">
        <v>5021.4666666666662</v>
      </c>
      <c r="BD52" s="5">
        <v>5010.4838709677433</v>
      </c>
      <c r="BE52" s="5">
        <v>4990.2000000000044</v>
      </c>
      <c r="BF52" s="5">
        <v>4977.3548387096762</v>
      </c>
      <c r="BG52" s="5">
        <v>4985.0322580645152</v>
      </c>
      <c r="BH52" s="5">
        <v>4978.107142857144</v>
      </c>
      <c r="BI52" s="5">
        <v>4972.5161290322576</v>
      </c>
      <c r="BJ52" s="5">
        <v>4969.7333333333327</v>
      </c>
      <c r="BK52" s="5">
        <v>4978.645161290322</v>
      </c>
      <c r="BL52" s="5">
        <v>4985.7999999999993</v>
      </c>
      <c r="BM52" s="5">
        <v>4986.4838709677433</v>
      </c>
      <c r="BN52" s="5">
        <v>4987.1290322580626</v>
      </c>
      <c r="BO52" s="5">
        <v>5001.8666666666686</v>
      </c>
      <c r="BP52" s="5">
        <v>5002.5483870967764</v>
      </c>
      <c r="BQ52" s="5">
        <v>4994.2333333333327</v>
      </c>
      <c r="BR52" s="5">
        <v>4983.1935483870957</v>
      </c>
      <c r="BS52" s="5">
        <v>4966.4516129032272</v>
      </c>
      <c r="BT52" s="5">
        <v>4949.4642857142881</v>
      </c>
      <c r="BU52" s="5">
        <v>4954.0322580645143</v>
      </c>
      <c r="BV52" s="5">
        <v>4959.3999999999987</v>
      </c>
      <c r="BW52" s="5">
        <v>4955.677419354839</v>
      </c>
      <c r="BX52" s="5">
        <v>4948.800000000002</v>
      </c>
      <c r="BY52" s="5">
        <v>4935.6129032258059</v>
      </c>
      <c r="BZ52" s="5">
        <v>4931.3548387096753</v>
      </c>
      <c r="CA52" s="5">
        <v>4925.233333333329</v>
      </c>
      <c r="CB52" s="5">
        <v>4913.6774193548345</v>
      </c>
      <c r="CC52" s="5">
        <v>4898.8666666666668</v>
      </c>
      <c r="CD52" s="5">
        <v>4897.4193548387102</v>
      </c>
      <c r="CE52" s="5">
        <v>4893.967741935483</v>
      </c>
      <c r="CF52" s="5">
        <v>4886.0357142857147</v>
      </c>
      <c r="CG52" s="5">
        <v>4881.4516129032245</v>
      </c>
      <c r="CH52" s="5">
        <v>4877.9333333333334</v>
      </c>
      <c r="CI52" s="5">
        <v>4882.1612903225778</v>
      </c>
      <c r="CJ52" s="5">
        <v>4894.433333333337</v>
      </c>
    </row>
    <row r="53" spans="1:88" x14ac:dyDescent="0.25">
      <c r="A53" s="4" t="s">
        <v>27</v>
      </c>
      <c r="D53" s="19">
        <f>SUM(D45:D52)</f>
        <v>6339.0999999999995</v>
      </c>
      <c r="E53" s="19">
        <f t="shared" ref="E53:BP53" si="0">SUM(E45:E52)</f>
        <v>6357.8387096774168</v>
      </c>
      <c r="F53" s="19">
        <f t="shared" si="0"/>
        <v>6366.612903225805</v>
      </c>
      <c r="G53" s="19">
        <f t="shared" si="0"/>
        <v>6364.5999999999976</v>
      </c>
      <c r="H53" s="19">
        <f t="shared" si="0"/>
        <v>6357.0645161290304</v>
      </c>
      <c r="I53" s="19">
        <f t="shared" si="0"/>
        <v>6357.3666666666668</v>
      </c>
      <c r="J53" s="19">
        <f t="shared" si="0"/>
        <v>6345.7741935483864</v>
      </c>
      <c r="K53" s="19">
        <f t="shared" si="0"/>
        <v>6325.258064516127</v>
      </c>
      <c r="L53" s="19">
        <f t="shared" si="0"/>
        <v>6308.3571428571431</v>
      </c>
      <c r="M53" s="19">
        <f t="shared" si="0"/>
        <v>6319.1290322580617</v>
      </c>
      <c r="N53" s="19">
        <f t="shared" si="0"/>
        <v>6336.8666666666631</v>
      </c>
      <c r="O53" s="19">
        <f t="shared" si="0"/>
        <v>6344.1290322580653</v>
      </c>
      <c r="P53" s="19">
        <f t="shared" si="0"/>
        <v>6359.9000000000015</v>
      </c>
      <c r="Q53" s="19">
        <f t="shared" si="0"/>
        <v>6379.8387096774177</v>
      </c>
      <c r="R53" s="19">
        <f t="shared" si="0"/>
        <v>6381.6451612903238</v>
      </c>
      <c r="S53" s="19">
        <f t="shared" si="0"/>
        <v>6378.7333333333345</v>
      </c>
      <c r="T53" s="19">
        <f t="shared" si="0"/>
        <v>6379.258064516127</v>
      </c>
      <c r="U53" s="19">
        <f t="shared" si="0"/>
        <v>6371.0999999999949</v>
      </c>
      <c r="V53" s="19">
        <f t="shared" si="0"/>
        <v>6362.322580645161</v>
      </c>
      <c r="W53" s="19">
        <f t="shared" si="0"/>
        <v>6345.3548387096798</v>
      </c>
      <c r="X53" s="19">
        <f t="shared" si="0"/>
        <v>6344.0714285714257</v>
      </c>
      <c r="Y53" s="19">
        <f t="shared" si="0"/>
        <v>6351.9999999999973</v>
      </c>
      <c r="Z53" s="19">
        <f t="shared" si="0"/>
        <v>6340.9</v>
      </c>
      <c r="AA53" s="19">
        <f t="shared" si="0"/>
        <v>6347.4838709677415</v>
      </c>
      <c r="AB53" s="19">
        <f t="shared" si="0"/>
        <v>6361.1666666666679</v>
      </c>
      <c r="AC53" s="19">
        <f t="shared" si="0"/>
        <v>6366.1935483870975</v>
      </c>
      <c r="AD53" s="19">
        <f t="shared" si="0"/>
        <v>6348.0967741935474</v>
      </c>
      <c r="AE53" s="19">
        <f t="shared" si="0"/>
        <v>6338.5333333333347</v>
      </c>
      <c r="AF53" s="19">
        <f t="shared" si="0"/>
        <v>6337.9354838709678</v>
      </c>
      <c r="AG53" s="19">
        <f t="shared" si="0"/>
        <v>6325.8333333333303</v>
      </c>
      <c r="AH53" s="19">
        <f t="shared" si="0"/>
        <v>6325.6774193548372</v>
      </c>
      <c r="AI53" s="19">
        <f t="shared" si="0"/>
        <v>6331.677419354839</v>
      </c>
      <c r="AJ53" s="19">
        <f t="shared" si="0"/>
        <v>6347.5714285714294</v>
      </c>
      <c r="AK53" s="19">
        <f t="shared" si="0"/>
        <v>6348.3548387096771</v>
      </c>
      <c r="AL53" s="19">
        <f t="shared" si="0"/>
        <v>6357.7666666666664</v>
      </c>
      <c r="AM53" s="19">
        <f t="shared" si="0"/>
        <v>6355.0645161290304</v>
      </c>
      <c r="AN53" s="19">
        <f t="shared" si="0"/>
        <v>6365.5666666666675</v>
      </c>
      <c r="AO53" s="19">
        <f t="shared" si="0"/>
        <v>6367.7741935483891</v>
      </c>
      <c r="AP53" s="19">
        <f t="shared" si="0"/>
        <v>6363.354838709678</v>
      </c>
      <c r="AQ53" s="19">
        <f t="shared" si="0"/>
        <v>6362.8333333333339</v>
      </c>
      <c r="AR53" s="19">
        <f t="shared" si="0"/>
        <v>6355.5161290322576</v>
      </c>
      <c r="AS53" s="19">
        <f t="shared" si="0"/>
        <v>6340.2333333333336</v>
      </c>
      <c r="AT53" s="19">
        <f t="shared" si="0"/>
        <v>6327.3870967741932</v>
      </c>
      <c r="AU53" s="19">
        <f t="shared" si="0"/>
        <v>6328.5161290322612</v>
      </c>
      <c r="AV53" s="19">
        <f t="shared" si="0"/>
        <v>6337.3103448275851</v>
      </c>
      <c r="AW53" s="19">
        <f t="shared" si="0"/>
        <v>6343.6129032258095</v>
      </c>
      <c r="AX53" s="19">
        <f t="shared" si="0"/>
        <v>6351.0666666666657</v>
      </c>
      <c r="AY53" s="19">
        <f t="shared" si="0"/>
        <v>6341.3548387096762</v>
      </c>
      <c r="AZ53" s="19">
        <f t="shared" si="0"/>
        <v>6345.7666666666673</v>
      </c>
      <c r="BA53" s="19">
        <f t="shared" si="0"/>
        <v>6336.6774193548372</v>
      </c>
      <c r="BB53" s="19">
        <f t="shared" si="0"/>
        <v>6333.2580645161243</v>
      </c>
      <c r="BC53" s="19">
        <f t="shared" si="0"/>
        <v>6322</v>
      </c>
      <c r="BD53" s="19">
        <f t="shared" si="0"/>
        <v>6312.4193548387111</v>
      </c>
      <c r="BE53" s="19">
        <f t="shared" si="0"/>
        <v>6291.6666666666715</v>
      </c>
      <c r="BF53" s="19">
        <f t="shared" si="0"/>
        <v>6274.7741935483864</v>
      </c>
      <c r="BG53" s="19">
        <f t="shared" si="0"/>
        <v>6277.0967741935474</v>
      </c>
      <c r="BH53" s="19">
        <f t="shared" si="0"/>
        <v>6263.607142857144</v>
      </c>
      <c r="BI53" s="19">
        <f t="shared" si="0"/>
        <v>6256.5806451612898</v>
      </c>
      <c r="BJ53" s="19">
        <f t="shared" si="0"/>
        <v>6255.6666666666661</v>
      </c>
      <c r="BK53" s="19">
        <f t="shared" si="0"/>
        <v>6261.2580645161288</v>
      </c>
      <c r="BL53" s="19">
        <f t="shared" si="0"/>
        <v>6268.7333333333327</v>
      </c>
      <c r="BM53" s="19">
        <f t="shared" si="0"/>
        <v>6269.6451612903238</v>
      </c>
      <c r="BN53" s="19">
        <f t="shared" si="0"/>
        <v>6277.8064516129016</v>
      </c>
      <c r="BO53" s="19">
        <f t="shared" si="0"/>
        <v>6301.0000000000018</v>
      </c>
      <c r="BP53" s="19">
        <f t="shared" si="0"/>
        <v>6300.2580645161306</v>
      </c>
      <c r="BQ53" s="19">
        <f t="shared" ref="BQ53:CJ53" si="1">SUM(BQ45:BQ52)</f>
        <v>6292.5666666666657</v>
      </c>
      <c r="BR53" s="19">
        <f t="shared" si="1"/>
        <v>6281.3870967741923</v>
      </c>
      <c r="BS53" s="19">
        <f t="shared" si="1"/>
        <v>6262.8709677419374</v>
      </c>
      <c r="BT53" s="19">
        <f t="shared" si="1"/>
        <v>6243.9642857142881</v>
      </c>
      <c r="BU53" s="19">
        <f t="shared" si="1"/>
        <v>6247.4838709677406</v>
      </c>
      <c r="BV53" s="19">
        <f t="shared" si="1"/>
        <v>6251.9999999999982</v>
      </c>
      <c r="BW53" s="19">
        <f t="shared" si="1"/>
        <v>6248.7741935483873</v>
      </c>
      <c r="BX53" s="19">
        <f t="shared" si="1"/>
        <v>6241.9333333333352</v>
      </c>
      <c r="BY53" s="19">
        <f t="shared" si="1"/>
        <v>6232.9032258064508</v>
      </c>
      <c r="BZ53" s="19">
        <f t="shared" si="1"/>
        <v>6230.4193548387075</v>
      </c>
      <c r="CA53" s="19">
        <f t="shared" si="1"/>
        <v>6221.4999999999955</v>
      </c>
      <c r="CB53" s="19">
        <f t="shared" si="1"/>
        <v>6211.4516129032218</v>
      </c>
      <c r="CC53" s="19">
        <f t="shared" si="1"/>
        <v>6193.1333333333332</v>
      </c>
      <c r="CD53" s="19">
        <f t="shared" si="1"/>
        <v>6190.1935483870975</v>
      </c>
      <c r="CE53" s="19">
        <f t="shared" si="1"/>
        <v>6188.0645161290313</v>
      </c>
      <c r="CF53" s="19">
        <f t="shared" si="1"/>
        <v>6180.4642857142862</v>
      </c>
      <c r="CG53" s="19">
        <f t="shared" si="1"/>
        <v>6169.612903225805</v>
      </c>
      <c r="CH53" s="19">
        <f t="shared" si="1"/>
        <v>6159</v>
      </c>
      <c r="CI53" s="19">
        <f t="shared" si="1"/>
        <v>6161.9999999999973</v>
      </c>
      <c r="CJ53" s="19">
        <f t="shared" si="1"/>
        <v>6172.0666666666702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53"/>
  <sheetViews>
    <sheetView workbookViewId="0">
      <pane xSplit="2" ySplit="1" topLeftCell="C47" activePane="bottomRight" state="frozen"/>
      <selection pane="topRight" activeCell="C1" sqref="C1"/>
      <selection pane="bottomLeft" activeCell="A2" sqref="A2"/>
      <selection pane="bottomRight" activeCell="D2" sqref="D2:CJ52"/>
    </sheetView>
  </sheetViews>
  <sheetFormatPr defaultRowHeight="15" x14ac:dyDescent="0.25"/>
  <cols>
    <col min="1" max="1" width="11.85546875" bestFit="1" customWidth="1"/>
    <col min="2" max="2" width="11.5703125" bestFit="1" customWidth="1"/>
    <col min="3" max="3" width="11.5703125" customWidth="1"/>
    <col min="4" max="88" width="11.5703125" bestFit="1" customWidth="1"/>
  </cols>
  <sheetData>
    <row r="1" spans="1:94" x14ac:dyDescent="0.25">
      <c r="B1" s="1"/>
      <c r="C1" s="1">
        <v>39599</v>
      </c>
      <c r="D1" s="1">
        <v>39629</v>
      </c>
      <c r="E1" s="1">
        <v>39660</v>
      </c>
      <c r="F1" s="1">
        <v>39691</v>
      </c>
      <c r="G1" s="1">
        <v>39721</v>
      </c>
      <c r="H1" s="1">
        <v>39752</v>
      </c>
      <c r="I1" s="1">
        <v>39782</v>
      </c>
      <c r="J1" s="1">
        <v>39813</v>
      </c>
      <c r="K1" s="1">
        <v>39844</v>
      </c>
      <c r="L1" s="1">
        <v>39872</v>
      </c>
      <c r="M1" s="1">
        <v>39903</v>
      </c>
      <c r="N1" s="1">
        <v>39933</v>
      </c>
      <c r="O1" s="1">
        <v>39964</v>
      </c>
      <c r="P1" s="1">
        <v>39994</v>
      </c>
      <c r="Q1" s="1">
        <v>40025</v>
      </c>
      <c r="R1" s="1">
        <v>40056</v>
      </c>
      <c r="S1" s="1">
        <v>40086</v>
      </c>
      <c r="T1" s="1">
        <v>40117</v>
      </c>
      <c r="U1" s="1">
        <v>40147</v>
      </c>
      <c r="V1" s="1">
        <v>40178</v>
      </c>
      <c r="W1" s="1">
        <v>40209</v>
      </c>
      <c r="X1" s="1">
        <v>40237</v>
      </c>
      <c r="Y1" s="1">
        <v>40268</v>
      </c>
      <c r="Z1" s="1">
        <v>40298</v>
      </c>
      <c r="AA1" s="1">
        <v>40329</v>
      </c>
      <c r="AB1" s="1">
        <v>40359</v>
      </c>
      <c r="AC1" s="1">
        <v>40390</v>
      </c>
      <c r="AD1" s="1">
        <v>40421</v>
      </c>
      <c r="AE1" s="1">
        <v>40451</v>
      </c>
      <c r="AF1" s="1">
        <v>40482</v>
      </c>
      <c r="AG1" s="1">
        <v>40512</v>
      </c>
      <c r="AH1" s="1">
        <v>40543</v>
      </c>
      <c r="AI1" s="1">
        <v>40574</v>
      </c>
      <c r="AJ1" s="1">
        <v>40602</v>
      </c>
      <c r="AK1" s="1">
        <v>40633</v>
      </c>
      <c r="AL1" s="1">
        <v>40663</v>
      </c>
      <c r="AM1" s="1">
        <v>40694</v>
      </c>
      <c r="AN1" s="1">
        <v>40724</v>
      </c>
      <c r="AO1" s="1">
        <v>40755</v>
      </c>
      <c r="AP1" s="1">
        <v>40786</v>
      </c>
      <c r="AQ1" s="1">
        <v>40816</v>
      </c>
      <c r="AR1" s="1">
        <v>40847</v>
      </c>
      <c r="AS1" s="1">
        <v>40877</v>
      </c>
      <c r="AT1" s="1">
        <v>40908</v>
      </c>
      <c r="AU1" s="1">
        <v>40939</v>
      </c>
      <c r="AV1" s="1">
        <v>40968</v>
      </c>
      <c r="AW1" s="1">
        <v>40999</v>
      </c>
      <c r="AX1" s="1">
        <v>41029</v>
      </c>
      <c r="AY1" s="1">
        <v>41060</v>
      </c>
      <c r="AZ1" s="1">
        <v>41090</v>
      </c>
      <c r="BA1" s="1">
        <v>41121</v>
      </c>
      <c r="BB1" s="1">
        <v>41152</v>
      </c>
      <c r="BC1" s="1">
        <v>41182</v>
      </c>
      <c r="BD1" s="1">
        <v>41213</v>
      </c>
      <c r="BE1" s="1">
        <v>41243</v>
      </c>
      <c r="BF1" s="1">
        <v>41274</v>
      </c>
      <c r="BG1" s="1">
        <v>41305</v>
      </c>
      <c r="BH1" s="1">
        <v>41333</v>
      </c>
      <c r="BI1" s="1">
        <v>41364</v>
      </c>
      <c r="BJ1" s="1">
        <v>41394</v>
      </c>
      <c r="BK1" s="1">
        <v>41425</v>
      </c>
      <c r="BL1" s="1">
        <v>41455</v>
      </c>
      <c r="BM1" s="1">
        <v>41486</v>
      </c>
      <c r="BN1" s="1">
        <v>41517</v>
      </c>
      <c r="BO1" s="1">
        <v>41547</v>
      </c>
      <c r="BP1" s="1">
        <v>41578</v>
      </c>
      <c r="BQ1" s="1">
        <v>41608</v>
      </c>
      <c r="BR1" s="1">
        <v>41639</v>
      </c>
      <c r="BS1" s="1">
        <v>41670</v>
      </c>
      <c r="BT1" s="1">
        <v>41698</v>
      </c>
      <c r="BU1" s="1">
        <v>41729</v>
      </c>
      <c r="BV1" s="1">
        <v>41759</v>
      </c>
      <c r="BW1" s="1">
        <v>41790</v>
      </c>
      <c r="BX1" s="1">
        <v>41820</v>
      </c>
      <c r="BY1" s="1">
        <v>41851</v>
      </c>
      <c r="BZ1" s="1">
        <v>41882</v>
      </c>
      <c r="CA1" s="1">
        <v>41912</v>
      </c>
      <c r="CB1" s="1">
        <v>41943</v>
      </c>
      <c r="CC1" s="1">
        <v>41973</v>
      </c>
      <c r="CD1" s="1">
        <v>42004</v>
      </c>
      <c r="CE1" s="1">
        <v>42035</v>
      </c>
      <c r="CF1" s="1">
        <v>42063</v>
      </c>
      <c r="CG1" s="1">
        <v>42094</v>
      </c>
      <c r="CH1" s="1">
        <v>42124</v>
      </c>
      <c r="CI1" s="1">
        <v>42155</v>
      </c>
      <c r="CJ1" s="1">
        <v>42185</v>
      </c>
    </row>
    <row r="2" spans="1:94" x14ac:dyDescent="0.25">
      <c r="A2" s="2" t="s">
        <v>0</v>
      </c>
      <c r="B2" t="s">
        <v>1</v>
      </c>
      <c r="D2" s="5">
        <v>62123.817067736185</v>
      </c>
      <c r="E2" s="5">
        <v>99396.378477459366</v>
      </c>
      <c r="F2" s="5">
        <v>56691.598198694963</v>
      </c>
      <c r="G2" s="5">
        <v>26874.805107526885</v>
      </c>
      <c r="H2" s="5">
        <v>30791.431451612905</v>
      </c>
      <c r="I2" s="5">
        <v>20411.111111111109</v>
      </c>
      <c r="J2" s="5">
        <v>11773.534050179212</v>
      </c>
      <c r="K2" s="5">
        <v>12894.006674082309</v>
      </c>
      <c r="L2" s="5">
        <v>18246.504089783288</v>
      </c>
      <c r="M2" s="5">
        <v>58870.202280658326</v>
      </c>
      <c r="N2" s="5">
        <v>66871.308460852393</v>
      </c>
      <c r="O2" s="5">
        <v>74607.575757575745</v>
      </c>
      <c r="P2" s="5">
        <v>68161.485545106232</v>
      </c>
      <c r="Q2" s="5">
        <v>78605.621004258384</v>
      </c>
      <c r="R2" s="5">
        <v>57650.714518456451</v>
      </c>
      <c r="S2" s="5">
        <v>12660.953749315819</v>
      </c>
      <c r="T2" s="5">
        <v>11893.914131169711</v>
      </c>
      <c r="U2" s="5">
        <v>19994.094268476623</v>
      </c>
      <c r="V2" s="5">
        <v>9499.7306614953686</v>
      </c>
      <c r="W2" s="5">
        <v>10593.233845262243</v>
      </c>
      <c r="X2" s="5">
        <v>17104.017515052001</v>
      </c>
      <c r="Y2" s="5">
        <v>62256.780696953101</v>
      </c>
      <c r="Z2" s="5">
        <v>67824.521985039231</v>
      </c>
      <c r="AA2" s="5">
        <v>67954.936571680955</v>
      </c>
      <c r="AB2" s="5">
        <v>105692.41975015814</v>
      </c>
      <c r="AC2" s="5">
        <v>52136.225435669257</v>
      </c>
      <c r="AD2" s="5">
        <v>50465.088193230578</v>
      </c>
      <c r="AE2" s="5">
        <v>19623.451156046398</v>
      </c>
      <c r="AF2" s="5">
        <v>27013.330453148999</v>
      </c>
      <c r="AG2" s="5">
        <v>18139.162561576355</v>
      </c>
      <c r="AH2" s="5">
        <v>12911.957886602917</v>
      </c>
      <c r="AI2" s="5">
        <v>14811.993064188966</v>
      </c>
      <c r="AJ2" s="5">
        <v>19281.505387823418</v>
      </c>
      <c r="AK2" s="5">
        <v>34455.108359133126</v>
      </c>
      <c r="AL2" s="5">
        <v>45416.674857077342</v>
      </c>
      <c r="AM2" s="5">
        <v>61517.545656255323</v>
      </c>
      <c r="AN2" s="5">
        <v>57912.480798771147</v>
      </c>
      <c r="AO2" s="5">
        <v>67074.450549450543</v>
      </c>
      <c r="AP2" s="5">
        <v>31168.337468982627</v>
      </c>
      <c r="AQ2" s="5">
        <v>19521.792114695341</v>
      </c>
      <c r="AR2" s="5">
        <v>27006.162163790243</v>
      </c>
      <c r="AS2" s="5">
        <v>13944.904462119297</v>
      </c>
      <c r="AT2" s="5">
        <v>11448.395847478227</v>
      </c>
      <c r="AU2" s="5">
        <v>12188.989139515454</v>
      </c>
      <c r="AV2" s="5">
        <v>21024.562493528007</v>
      </c>
      <c r="AW2" s="5">
        <v>62104.952735987215</v>
      </c>
      <c r="AX2" s="5">
        <v>55474.291469285905</v>
      </c>
      <c r="AY2" s="5">
        <v>54681.113936119509</v>
      </c>
      <c r="AZ2" s="5">
        <v>28892.112725983698</v>
      </c>
      <c r="BA2" s="5">
        <v>32746.926682883302</v>
      </c>
      <c r="BB2" s="5">
        <v>39318.33386302241</v>
      </c>
      <c r="BC2" s="5">
        <v>20650.29868578256</v>
      </c>
      <c r="BD2" s="5">
        <v>23644.008714596952</v>
      </c>
      <c r="BE2" s="5">
        <v>17758.417849898575</v>
      </c>
      <c r="BF2" s="5">
        <v>23770.758620689659</v>
      </c>
      <c r="BG2" s="5">
        <v>8802</v>
      </c>
      <c r="BH2" s="5">
        <v>11293.870967741937</v>
      </c>
      <c r="BI2" s="5">
        <v>31275.388291517331</v>
      </c>
      <c r="BJ2" s="5">
        <v>71309.706257982107</v>
      </c>
      <c r="BK2" s="5">
        <v>41381.034482758623</v>
      </c>
      <c r="BL2" s="5">
        <v>50247.058823529413</v>
      </c>
      <c r="BM2" s="5">
        <v>41158.496732026142</v>
      </c>
      <c r="BN2" s="5">
        <v>33037.037037037051</v>
      </c>
      <c r="BO2" s="5">
        <v>20764.550264550264</v>
      </c>
      <c r="BP2" s="5">
        <v>17867.099567099565</v>
      </c>
      <c r="BQ2" s="5">
        <v>18616.498316498317</v>
      </c>
      <c r="BR2" s="5">
        <v>24317.879948914429</v>
      </c>
      <c r="BS2" s="5">
        <v>16413.793103448275</v>
      </c>
      <c r="BT2" s="5">
        <v>15107.586206896553</v>
      </c>
      <c r="BU2" s="5">
        <v>28297.777777777777</v>
      </c>
      <c r="BV2" s="5">
        <v>42748.888888888898</v>
      </c>
      <c r="BW2" s="5">
        <v>35695.913978494624</v>
      </c>
      <c r="BX2" s="5">
        <v>36580.593958013313</v>
      </c>
      <c r="BY2" s="5">
        <v>35062.377120963327</v>
      </c>
      <c r="BZ2" s="5">
        <v>37466.576480990276</v>
      </c>
      <c r="CA2" s="5">
        <v>25229.97150997151</v>
      </c>
      <c r="CB2" s="5">
        <v>17051.566951566954</v>
      </c>
      <c r="CC2" s="5">
        <v>7702.0833333333339</v>
      </c>
      <c r="CD2" s="5">
        <v>6431.2500000000009</v>
      </c>
      <c r="CE2" s="5">
        <v>6461.5384615384601</v>
      </c>
      <c r="CF2" s="5">
        <v>9913.461538461539</v>
      </c>
      <c r="CG2" s="5">
        <v>18536.111111111113</v>
      </c>
      <c r="CH2" s="5">
        <v>27762.962962962967</v>
      </c>
      <c r="CI2" s="5">
        <v>37358.183990442056</v>
      </c>
      <c r="CJ2" s="5">
        <v>38847.741935483878</v>
      </c>
      <c r="CK2" s="5"/>
      <c r="CL2" s="5"/>
      <c r="CM2" s="5"/>
      <c r="CN2" s="5"/>
      <c r="CO2" s="5"/>
      <c r="CP2" s="5"/>
    </row>
    <row r="3" spans="1:94" x14ac:dyDescent="0.25">
      <c r="A3" s="2" t="s">
        <v>0</v>
      </c>
      <c r="B3" t="s">
        <v>2</v>
      </c>
      <c r="D3" s="5">
        <v>80592.76292335114</v>
      </c>
      <c r="E3" s="5">
        <v>208233.07235248416</v>
      </c>
      <c r="F3" s="5">
        <v>176150.60656189689</v>
      </c>
      <c r="G3" s="5">
        <v>184354.83870967745</v>
      </c>
      <c r="H3" s="5">
        <v>218845.40942928035</v>
      </c>
      <c r="I3" s="5">
        <v>155442.1652421653</v>
      </c>
      <c r="J3" s="5">
        <v>173705.04629629629</v>
      </c>
      <c r="K3" s="5">
        <v>170398.31896551725</v>
      </c>
      <c r="L3" s="5">
        <v>129377.54641909816</v>
      </c>
      <c r="M3" s="5">
        <v>169228.28784119105</v>
      </c>
      <c r="N3" s="5">
        <v>183505.31899641582</v>
      </c>
      <c r="O3" s="5">
        <v>161193.89898989897</v>
      </c>
      <c r="P3" s="5">
        <v>117943.64801864802</v>
      </c>
      <c r="Q3" s="5">
        <v>93416.95804195806</v>
      </c>
      <c r="R3" s="5">
        <v>97938.38383838383</v>
      </c>
      <c r="S3" s="5">
        <v>92899.233716475079</v>
      </c>
      <c r="T3" s="5">
        <v>98451.449290060831</v>
      </c>
      <c r="U3" s="5">
        <v>108482.65032679739</v>
      </c>
      <c r="V3" s="5">
        <v>119034.96732026142</v>
      </c>
      <c r="W3" s="5">
        <v>121202.73109243697</v>
      </c>
      <c r="X3" s="5">
        <v>99813.412698412663</v>
      </c>
      <c r="Y3" s="5">
        <v>108189.62962962962</v>
      </c>
      <c r="Z3" s="5">
        <v>107894.81481481482</v>
      </c>
      <c r="AA3" s="5">
        <v>144532.90322580645</v>
      </c>
      <c r="AB3" s="5">
        <v>118079.68936678611</v>
      </c>
      <c r="AC3" s="5">
        <v>96802.998805256866</v>
      </c>
      <c r="AD3" s="5">
        <v>107070.04078605858</v>
      </c>
      <c r="AE3" s="5">
        <v>78992.432332220997</v>
      </c>
      <c r="AF3" s="5">
        <v>80933.734425669929</v>
      </c>
      <c r="AG3" s="5">
        <v>66662.388250319287</v>
      </c>
      <c r="AH3" s="5">
        <v>82895.812807881768</v>
      </c>
      <c r="AI3" s="5">
        <v>80570</v>
      </c>
      <c r="AJ3" s="5">
        <v>75222.436974789918</v>
      </c>
      <c r="AK3" s="5">
        <v>94471.848739495792</v>
      </c>
      <c r="AL3" s="5">
        <v>100567.19576719575</v>
      </c>
      <c r="AM3" s="5">
        <v>72721.744324970132</v>
      </c>
      <c r="AN3" s="5">
        <v>58911.266947171585</v>
      </c>
      <c r="AO3" s="5">
        <v>40845.507246376808</v>
      </c>
      <c r="AP3" s="5">
        <v>16065.806451612902</v>
      </c>
      <c r="AQ3" s="5">
        <v>8707.5268817204305</v>
      </c>
      <c r="AR3" s="5">
        <v>8586.6666666666661</v>
      </c>
      <c r="AS3" s="5">
        <v>11096.301003344481</v>
      </c>
      <c r="AT3" s="5">
        <v>23134.556139512657</v>
      </c>
      <c r="AU3" s="5">
        <v>10506.031746031746</v>
      </c>
      <c r="AV3" s="5">
        <v>11197.318007662836</v>
      </c>
      <c r="AW3" s="5">
        <v>7585.221674876846</v>
      </c>
      <c r="AX3" s="5">
        <v>7744.7004608294919</v>
      </c>
      <c r="AY3" s="5">
        <v>10426.728110599079</v>
      </c>
      <c r="AZ3" s="5">
        <v>13295.604395604394</v>
      </c>
      <c r="BA3" s="5">
        <v>19247.745358090186</v>
      </c>
      <c r="BB3" s="5">
        <v>14517.018909899891</v>
      </c>
      <c r="BC3" s="5">
        <v>10081.959378733571</v>
      </c>
      <c r="BD3" s="5">
        <v>23120.697167755992</v>
      </c>
      <c r="BE3" s="5">
        <v>47556.186612576057</v>
      </c>
      <c r="BF3" s="5">
        <v>37017.931034482761</v>
      </c>
      <c r="BG3" s="5">
        <v>40350</v>
      </c>
      <c r="BH3" s="5">
        <v>39108.709677419356</v>
      </c>
      <c r="BI3" s="5">
        <v>50309.438470728783</v>
      </c>
      <c r="BJ3" s="5">
        <v>54065.644955300115</v>
      </c>
      <c r="BK3" s="5">
        <v>39311.206896551725</v>
      </c>
      <c r="BL3" s="5">
        <v>44969.117647058825</v>
      </c>
      <c r="BM3" s="5">
        <v>94842.919389978197</v>
      </c>
      <c r="BN3" s="5">
        <v>98814.814814814847</v>
      </c>
      <c r="BO3" s="5">
        <v>105119.5767195767</v>
      </c>
      <c r="BP3" s="5">
        <v>106152.81385281385</v>
      </c>
      <c r="BQ3" s="5">
        <v>126486.86868686869</v>
      </c>
      <c r="BR3" s="5">
        <v>246137.16475095786</v>
      </c>
      <c r="BS3" s="5">
        <v>202793.10344827586</v>
      </c>
      <c r="BT3" s="5">
        <v>152238.62068965519</v>
      </c>
      <c r="BU3" s="5">
        <v>206453.33333333331</v>
      </c>
      <c r="BV3" s="5">
        <v>172266.66666666672</v>
      </c>
      <c r="BW3" s="5">
        <v>134793.54838709676</v>
      </c>
      <c r="BX3" s="5">
        <v>124550.89605734768</v>
      </c>
      <c r="BY3" s="5">
        <v>110527.48659003832</v>
      </c>
      <c r="BZ3" s="5">
        <v>114456.73563218393</v>
      </c>
      <c r="CA3" s="5">
        <v>108725.18518518517</v>
      </c>
      <c r="CB3" s="5">
        <v>151848.14814814815</v>
      </c>
      <c r="CC3" s="5">
        <v>176884.375</v>
      </c>
      <c r="CD3" s="5">
        <v>137515.62500000003</v>
      </c>
      <c r="CE3" s="5">
        <v>144015.3846153846</v>
      </c>
      <c r="CF3" s="5">
        <v>144759.61538461538</v>
      </c>
      <c r="CG3" s="5">
        <v>141091.66666666669</v>
      </c>
      <c r="CH3" s="5">
        <v>101629.62962962962</v>
      </c>
      <c r="CI3" s="5">
        <v>99006.929510155285</v>
      </c>
      <c r="CJ3" s="5">
        <v>113416.77419354841</v>
      </c>
      <c r="CK3" s="5"/>
      <c r="CL3" s="5"/>
      <c r="CM3" s="5"/>
      <c r="CN3" s="5"/>
      <c r="CO3" s="5"/>
      <c r="CP3" s="5"/>
    </row>
    <row r="4" spans="1:94" x14ac:dyDescent="0.25">
      <c r="A4" s="2" t="s">
        <v>0</v>
      </c>
      <c r="B4" t="s">
        <v>3</v>
      </c>
      <c r="D4" s="5">
        <v>139550</v>
      </c>
      <c r="E4" s="5">
        <v>228831.48148148149</v>
      </c>
      <c r="F4" s="5">
        <v>262373.35722819599</v>
      </c>
      <c r="G4" s="5">
        <v>289358.06451612903</v>
      </c>
      <c r="H4" s="5">
        <v>359302.4813895782</v>
      </c>
      <c r="I4" s="5">
        <v>440880.91168091167</v>
      </c>
      <c r="J4" s="5">
        <v>509928.70370370371</v>
      </c>
      <c r="K4" s="5">
        <v>519468.10344827583</v>
      </c>
      <c r="L4" s="5">
        <v>444891.51193633961</v>
      </c>
      <c r="M4" s="5">
        <v>378489.57816377172</v>
      </c>
      <c r="N4" s="5">
        <v>331609.80645161291</v>
      </c>
      <c r="O4" s="5">
        <v>272149.33333333331</v>
      </c>
      <c r="P4" s="5">
        <v>123566.66666666666</v>
      </c>
      <c r="Q4" s="5">
        <v>183163.63636363635</v>
      </c>
      <c r="R4" s="5">
        <v>337503.03030303033</v>
      </c>
      <c r="S4" s="5">
        <v>598864.3678160921</v>
      </c>
      <c r="T4" s="5">
        <v>656068.96551724127</v>
      </c>
      <c r="U4" s="5">
        <v>532966.66666666663</v>
      </c>
      <c r="V4" s="5">
        <v>364595.09803921566</v>
      </c>
      <c r="W4" s="5">
        <v>451177.52100840339</v>
      </c>
      <c r="X4" s="5">
        <v>510019.97354497347</v>
      </c>
      <c r="Y4" s="5">
        <v>568707.40740740753</v>
      </c>
      <c r="Z4" s="5">
        <v>553913.33333333337</v>
      </c>
      <c r="AA4" s="5">
        <v>614132.90322580643</v>
      </c>
      <c r="AB4" s="5">
        <v>608087.09677419346</v>
      </c>
      <c r="AC4" s="5">
        <v>639813.33333333337</v>
      </c>
      <c r="AD4" s="5">
        <v>508873.33333333331</v>
      </c>
      <c r="AE4" s="5">
        <v>226758.49462365592</v>
      </c>
      <c r="AF4" s="5">
        <v>245410.39426523296</v>
      </c>
      <c r="AG4" s="5">
        <v>220447.89272030653</v>
      </c>
      <c r="AH4" s="5">
        <v>191421.55172413791</v>
      </c>
      <c r="AI4" s="5">
        <v>250215</v>
      </c>
      <c r="AJ4" s="5">
        <v>227115.8823529412</v>
      </c>
      <c r="AK4" s="5">
        <v>228944.1176470588</v>
      </c>
      <c r="AL4" s="5">
        <v>241529.62962962966</v>
      </c>
      <c r="AM4" s="5">
        <v>64815.531660692941</v>
      </c>
      <c r="AN4" s="5">
        <v>30754.83870967742</v>
      </c>
      <c r="AO4" s="5">
        <v>26459.999999999996</v>
      </c>
      <c r="AP4" s="5">
        <v>9910.9677419354812</v>
      </c>
      <c r="AQ4" s="5">
        <v>2217.9211469534048</v>
      </c>
      <c r="AR4" s="5">
        <v>1434.6405228758169</v>
      </c>
      <c r="AS4" s="5">
        <v>1402.5575447570332</v>
      </c>
      <c r="AT4" s="5">
        <v>2833.9130434782605</v>
      </c>
      <c r="AU4" s="5">
        <v>4751.1111111111113</v>
      </c>
      <c r="AV4" s="5">
        <v>4588.8888888888887</v>
      </c>
      <c r="AW4" s="5">
        <v>5800</v>
      </c>
      <c r="AX4" s="5">
        <v>15074.05529953917</v>
      </c>
      <c r="AY4" s="5">
        <v>196559.61651513266</v>
      </c>
      <c r="AZ4" s="5">
        <v>347504.77547877544</v>
      </c>
      <c r="BA4" s="5">
        <v>431294.13891344913</v>
      </c>
      <c r="BB4" s="5">
        <v>235330.47830923245</v>
      </c>
      <c r="BC4" s="5">
        <v>89745.639187574663</v>
      </c>
      <c r="BD4" s="5">
        <v>89743.355119825719</v>
      </c>
      <c r="BE4" s="5">
        <v>50972.171945701353</v>
      </c>
      <c r="BF4" s="5">
        <v>63360.769230769227</v>
      </c>
      <c r="BG4" s="5">
        <v>99000</v>
      </c>
      <c r="BH4" s="5">
        <v>121520</v>
      </c>
      <c r="BI4" s="5">
        <v>54221.62162162162</v>
      </c>
      <c r="BJ4" s="5">
        <v>165729.72972972973</v>
      </c>
      <c r="BK4" s="5">
        <v>110222.84219703576</v>
      </c>
      <c r="BL4" s="5">
        <v>91008.159392789385</v>
      </c>
      <c r="BM4" s="5">
        <v>137247.27668845319</v>
      </c>
      <c r="BN4" s="5">
        <v>43481.481481481474</v>
      </c>
      <c r="BO4" s="5">
        <v>31674.603174603177</v>
      </c>
      <c r="BP4" s="5">
        <v>106290.04329004328</v>
      </c>
      <c r="BQ4" s="5">
        <v>54127.946127946132</v>
      </c>
      <c r="BR4" s="5">
        <v>98192.84802043422</v>
      </c>
      <c r="BS4" s="5">
        <v>146758.62068965516</v>
      </c>
      <c r="BT4" s="5">
        <v>142344.8275862069</v>
      </c>
      <c r="BU4" s="5">
        <v>62444.444444444453</v>
      </c>
      <c r="BV4" s="5">
        <v>79088.888888888891</v>
      </c>
      <c r="BW4" s="5">
        <v>105821.50537634405</v>
      </c>
      <c r="BX4" s="5">
        <v>113311.82795698926</v>
      </c>
      <c r="BY4" s="5">
        <v>154545.16091954021</v>
      </c>
      <c r="BZ4" s="5">
        <v>119122.50574712643</v>
      </c>
      <c r="CA4" s="5">
        <v>134814.81481481477</v>
      </c>
      <c r="CB4" s="5">
        <v>136851.85185185185</v>
      </c>
      <c r="CC4" s="5">
        <v>137812.5</v>
      </c>
      <c r="CD4" s="5">
        <v>160566.81034482757</v>
      </c>
      <c r="CE4" s="5">
        <v>158774.53580901856</v>
      </c>
      <c r="CF4" s="5">
        <v>121346.15384615384</v>
      </c>
      <c r="CG4" s="5">
        <v>120722.2222222222</v>
      </c>
      <c r="CH4" s="5">
        <v>133777.77777777775</v>
      </c>
      <c r="CI4" s="5">
        <v>118709.67741935482</v>
      </c>
      <c r="CJ4" s="5">
        <v>114090.32258064515</v>
      </c>
      <c r="CK4" s="5"/>
      <c r="CL4" s="5"/>
      <c r="CM4" s="5"/>
      <c r="CN4" s="5"/>
      <c r="CO4" s="5"/>
      <c r="CP4" s="5"/>
    </row>
    <row r="5" spans="1:94" x14ac:dyDescent="0.25">
      <c r="A5" s="2" t="s">
        <v>0</v>
      </c>
      <c r="B5" t="s">
        <v>4</v>
      </c>
      <c r="D5" s="5">
        <v>0</v>
      </c>
      <c r="E5" s="5">
        <v>0</v>
      </c>
      <c r="F5" s="5">
        <v>0</v>
      </c>
      <c r="G5" s="5">
        <v>0</v>
      </c>
      <c r="H5" s="5">
        <v>5525</v>
      </c>
      <c r="I5" s="5">
        <v>82875</v>
      </c>
      <c r="J5" s="5">
        <v>14400</v>
      </c>
      <c r="K5" s="5">
        <v>174224.24242424243</v>
      </c>
      <c r="L5" s="5">
        <v>14817.693059628544</v>
      </c>
      <c r="M5" s="5">
        <v>85258.06451612903</v>
      </c>
      <c r="N5" s="5">
        <v>19271.428571428569</v>
      </c>
      <c r="O5" s="5">
        <v>8741.9047619047597</v>
      </c>
      <c r="P5" s="5">
        <v>2586.6666666666665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0</v>
      </c>
      <c r="BJ5" s="5">
        <v>0</v>
      </c>
      <c r="BK5" s="5">
        <v>0</v>
      </c>
      <c r="BL5" s="5">
        <v>0</v>
      </c>
      <c r="BM5" s="5">
        <v>0</v>
      </c>
      <c r="BN5" s="5">
        <v>0</v>
      </c>
      <c r="BO5" s="5">
        <v>0</v>
      </c>
      <c r="BP5" s="5">
        <v>0</v>
      </c>
      <c r="BQ5" s="5">
        <v>0</v>
      </c>
      <c r="BR5" s="5">
        <v>0</v>
      </c>
      <c r="BS5" s="5">
        <v>0</v>
      </c>
      <c r="BT5" s="5">
        <v>0</v>
      </c>
      <c r="BU5" s="5">
        <v>0</v>
      </c>
      <c r="BV5" s="5">
        <v>0</v>
      </c>
      <c r="BW5" s="5">
        <v>0</v>
      </c>
      <c r="BX5" s="5">
        <v>0</v>
      </c>
      <c r="BY5" s="5">
        <v>0</v>
      </c>
      <c r="BZ5" s="5">
        <v>0</v>
      </c>
      <c r="CA5" s="5">
        <v>0</v>
      </c>
      <c r="CB5" s="5">
        <v>0</v>
      </c>
      <c r="CC5" s="5">
        <v>0</v>
      </c>
      <c r="CD5" s="5">
        <v>0</v>
      </c>
      <c r="CE5" s="5">
        <v>0</v>
      </c>
      <c r="CF5" s="5">
        <v>0</v>
      </c>
      <c r="CG5" s="5">
        <v>0</v>
      </c>
      <c r="CH5" s="5">
        <v>0</v>
      </c>
      <c r="CI5" s="5">
        <v>0</v>
      </c>
      <c r="CJ5" s="5">
        <v>0</v>
      </c>
      <c r="CK5" s="5"/>
      <c r="CL5" s="5"/>
      <c r="CM5" s="5"/>
      <c r="CN5" s="5"/>
      <c r="CO5" s="5"/>
      <c r="CP5" s="5"/>
    </row>
    <row r="6" spans="1:94" x14ac:dyDescent="0.25">
      <c r="A6" s="2" t="s">
        <v>0</v>
      </c>
      <c r="B6" t="s">
        <v>5</v>
      </c>
      <c r="D6" s="5">
        <v>126186.38843167997</v>
      </c>
      <c r="E6" s="5">
        <v>231525.46558077013</v>
      </c>
      <c r="F6" s="5">
        <v>198635.18057607539</v>
      </c>
      <c r="G6" s="5">
        <v>158458.30589450308</v>
      </c>
      <c r="H6" s="5">
        <v>176344.83090833895</v>
      </c>
      <c r="I6" s="5">
        <v>161689.45868945864</v>
      </c>
      <c r="J6" s="5">
        <v>169434.10506035891</v>
      </c>
      <c r="K6" s="5">
        <v>173422.70348862596</v>
      </c>
      <c r="L6" s="5">
        <v>160761.04683956035</v>
      </c>
      <c r="M6" s="5">
        <v>172167.07937911412</v>
      </c>
      <c r="N6" s="5">
        <v>175976.10013262575</v>
      </c>
      <c r="O6" s="5">
        <v>171217.01781704492</v>
      </c>
      <c r="P6" s="5">
        <v>160452.52812312619</v>
      </c>
      <c r="Q6" s="5">
        <v>211333.88307013403</v>
      </c>
      <c r="R6" s="5">
        <v>252537.82560363083</v>
      </c>
      <c r="S6" s="5">
        <v>166501.99390552301</v>
      </c>
      <c r="T6" s="5">
        <v>165501.84235535303</v>
      </c>
      <c r="U6" s="5">
        <v>225287.50857012416</v>
      </c>
      <c r="V6" s="5">
        <v>146877.71411895144</v>
      </c>
      <c r="W6" s="5">
        <v>150319.03563872693</v>
      </c>
      <c r="X6" s="5">
        <v>178608.43691697414</v>
      </c>
      <c r="Y6" s="5">
        <v>178164.16921211706</v>
      </c>
      <c r="Z6" s="5">
        <v>178995.12939918268</v>
      </c>
      <c r="AA6" s="5">
        <v>175475.2511485237</v>
      </c>
      <c r="AB6" s="5">
        <v>236970.12209779659</v>
      </c>
      <c r="AC6" s="5">
        <v>180590.59131545344</v>
      </c>
      <c r="AD6" s="5">
        <v>197574.87192118235</v>
      </c>
      <c r="AE6" s="5">
        <v>187756.82075923707</v>
      </c>
      <c r="AF6" s="5">
        <v>207848.88037615395</v>
      </c>
      <c r="AG6" s="5">
        <v>151498.85934627315</v>
      </c>
      <c r="AH6" s="5">
        <v>166306.76871584586</v>
      </c>
      <c r="AI6" s="5">
        <v>220128.37838152607</v>
      </c>
      <c r="AJ6" s="5">
        <v>368564.93662584742</v>
      </c>
      <c r="AK6" s="5">
        <v>207325.33717418191</v>
      </c>
      <c r="AL6" s="5">
        <v>159812.64380559084</v>
      </c>
      <c r="AM6" s="5">
        <v>207338.72734107845</v>
      </c>
      <c r="AN6" s="5">
        <v>211144.84612532464</v>
      </c>
      <c r="AO6" s="5">
        <v>179561.1111111108</v>
      </c>
      <c r="AP6" s="5">
        <v>187813.83236834846</v>
      </c>
      <c r="AQ6" s="5">
        <v>162022.15329473381</v>
      </c>
      <c r="AR6" s="5">
        <v>159734.28276573797</v>
      </c>
      <c r="AS6" s="5">
        <v>143079.29262318439</v>
      </c>
      <c r="AT6" s="5">
        <v>181288.77260029965</v>
      </c>
      <c r="AU6" s="5">
        <v>144710.98029093532</v>
      </c>
      <c r="AV6" s="5">
        <v>150921.43276986582</v>
      </c>
      <c r="AW6" s="5">
        <v>190865.28816388076</v>
      </c>
      <c r="AX6" s="5">
        <v>204286.64446781814</v>
      </c>
      <c r="AY6" s="5">
        <v>186275.26029408595</v>
      </c>
      <c r="AZ6" s="5">
        <v>184008.15007093659</v>
      </c>
      <c r="BA6" s="5">
        <v>205084.48713091988</v>
      </c>
      <c r="BB6" s="5">
        <v>238727.19735280081</v>
      </c>
      <c r="BC6" s="5">
        <v>187660.06155925526</v>
      </c>
      <c r="BD6" s="5">
        <v>178687.8998746642</v>
      </c>
      <c r="BE6" s="5">
        <v>153836.84219404304</v>
      </c>
      <c r="BF6" s="5">
        <v>163893.38992042438</v>
      </c>
      <c r="BG6" s="5">
        <v>190744.84472708002</v>
      </c>
      <c r="BH6" s="5">
        <v>180443.47183865175</v>
      </c>
      <c r="BI6" s="5">
        <v>244994.67042125578</v>
      </c>
      <c r="BJ6" s="5">
        <v>313382.11987849866</v>
      </c>
      <c r="BK6" s="5">
        <v>178473.50603773966</v>
      </c>
      <c r="BL6" s="5">
        <v>212575.03415559736</v>
      </c>
      <c r="BM6" s="5">
        <v>186817.4783892055</v>
      </c>
      <c r="BN6" s="5">
        <v>168301.43966547129</v>
      </c>
      <c r="BO6" s="5">
        <v>145757.81912295247</v>
      </c>
      <c r="BP6" s="5">
        <v>147459.4459912903</v>
      </c>
      <c r="BQ6" s="5">
        <v>156650.23977632675</v>
      </c>
      <c r="BR6" s="5">
        <v>182084.30438016652</v>
      </c>
      <c r="BS6" s="5">
        <v>189213.48268722749</v>
      </c>
      <c r="BT6" s="5">
        <v>204578.14292853585</v>
      </c>
      <c r="BU6" s="5">
        <v>189242.22222222222</v>
      </c>
      <c r="BV6" s="5">
        <v>166571.11111111118</v>
      </c>
      <c r="BW6" s="5">
        <v>189558.27956989259</v>
      </c>
      <c r="BX6" s="5">
        <v>185209.07784663737</v>
      </c>
      <c r="BY6" s="5">
        <v>193263.87772304335</v>
      </c>
      <c r="BZ6" s="5">
        <v>223363.80525431188</v>
      </c>
      <c r="CA6" s="5">
        <v>250466.20177135739</v>
      </c>
      <c r="CB6" s="5">
        <v>187134.96947496934</v>
      </c>
      <c r="CC6" s="5">
        <v>165104.94386218075</v>
      </c>
      <c r="CD6" s="5">
        <v>142364.61461255018</v>
      </c>
      <c r="CE6" s="5">
        <v>156707.02062120312</v>
      </c>
      <c r="CF6" s="5">
        <v>246254.87593052103</v>
      </c>
      <c r="CG6" s="5">
        <v>397206.11111111159</v>
      </c>
      <c r="CH6" s="5">
        <v>209058.78136200717</v>
      </c>
      <c r="CI6" s="5">
        <v>178031.16625310155</v>
      </c>
      <c r="CJ6" s="5">
        <v>167442.81224152193</v>
      </c>
      <c r="CK6" s="5"/>
      <c r="CL6" s="5"/>
      <c r="CM6" s="5"/>
      <c r="CN6" s="5"/>
      <c r="CO6" s="5"/>
      <c r="CP6" s="5"/>
    </row>
    <row r="7" spans="1:94" x14ac:dyDescent="0.25">
      <c r="A7" s="3" t="s">
        <v>0</v>
      </c>
      <c r="B7" t="s">
        <v>6</v>
      </c>
      <c r="D7" s="5">
        <v>7063.5588235294108</v>
      </c>
      <c r="E7" s="5">
        <v>20658.200435729847</v>
      </c>
      <c r="F7" s="5">
        <v>7580.74074074074</v>
      </c>
      <c r="G7" s="5">
        <v>7452.8214285714294</v>
      </c>
      <c r="H7" s="5">
        <v>11450.618131868134</v>
      </c>
      <c r="I7" s="5">
        <v>15106.406317696641</v>
      </c>
      <c r="J7" s="5">
        <v>8615.8998524140843</v>
      </c>
      <c r="K7" s="5">
        <v>8044.0731628703907</v>
      </c>
      <c r="L7" s="5">
        <v>9954.6192336696258</v>
      </c>
      <c r="M7" s="5">
        <v>15308.940070907473</v>
      </c>
      <c r="N7" s="5">
        <v>37276.288468668892</v>
      </c>
      <c r="O7" s="5">
        <v>25999.108734402853</v>
      </c>
      <c r="P7" s="5">
        <v>20310.587224069524</v>
      </c>
      <c r="Q7" s="5">
        <v>22006.775204772981</v>
      </c>
      <c r="R7" s="5">
        <v>22455.287078512883</v>
      </c>
      <c r="S7" s="5">
        <v>22883.906782872298</v>
      </c>
      <c r="T7" s="5">
        <v>21902.390530925008</v>
      </c>
      <c r="U7" s="5">
        <v>15800.705128205127</v>
      </c>
      <c r="V7" s="5">
        <v>14451.935286935292</v>
      </c>
      <c r="W7" s="5">
        <v>13632.735884804852</v>
      </c>
      <c r="X7" s="5">
        <v>13808.511044017165</v>
      </c>
      <c r="Y7" s="5">
        <v>19778.348105773028</v>
      </c>
      <c r="Z7" s="5">
        <v>15666.835431490603</v>
      </c>
      <c r="AA7" s="5">
        <v>17186.758367139959</v>
      </c>
      <c r="AB7" s="5">
        <v>20921.670751633985</v>
      </c>
      <c r="AC7" s="5">
        <v>19985.166940339353</v>
      </c>
      <c r="AD7" s="5">
        <v>15323.275862068966</v>
      </c>
      <c r="AE7" s="5">
        <v>14632.852204108462</v>
      </c>
      <c r="AF7" s="5">
        <v>15962.673247451474</v>
      </c>
      <c r="AG7" s="5">
        <v>11323.544973544973</v>
      </c>
      <c r="AH7" s="5">
        <v>22855.255637608574</v>
      </c>
      <c r="AI7" s="5">
        <v>14661.985039976926</v>
      </c>
      <c r="AJ7" s="5">
        <v>13837.465565145503</v>
      </c>
      <c r="AK7" s="5">
        <v>18053.793601651189</v>
      </c>
      <c r="AL7" s="5">
        <v>17730.653594771244</v>
      </c>
      <c r="AM7" s="5">
        <v>17620.78853046595</v>
      </c>
      <c r="AN7" s="5">
        <v>16856.989247311831</v>
      </c>
      <c r="AO7" s="5">
        <v>20013.333333333336</v>
      </c>
      <c r="AP7" s="5">
        <v>23250.107526881722</v>
      </c>
      <c r="AQ7" s="5">
        <v>22514.336917562723</v>
      </c>
      <c r="AR7" s="5">
        <v>21123.620071684589</v>
      </c>
      <c r="AS7" s="5">
        <v>24345.2047146402</v>
      </c>
      <c r="AT7" s="5">
        <v>22830.302197802197</v>
      </c>
      <c r="AU7" s="5">
        <v>27358.095238095237</v>
      </c>
      <c r="AV7" s="5">
        <v>21233.333333333325</v>
      </c>
      <c r="AW7" s="5">
        <v>17428.571428571428</v>
      </c>
      <c r="AX7" s="5">
        <v>15390.783410138247</v>
      </c>
      <c r="AY7" s="5">
        <v>16946.359447004612</v>
      </c>
      <c r="AZ7" s="5">
        <v>18895.824175824182</v>
      </c>
      <c r="BA7" s="5">
        <v>20579.840848806365</v>
      </c>
      <c r="BB7" s="5">
        <v>15339.265850945498</v>
      </c>
      <c r="BC7" s="5">
        <v>18286.021505376346</v>
      </c>
      <c r="BD7" s="5">
        <v>32015.686274509797</v>
      </c>
      <c r="BE7" s="5">
        <v>23762.474645030419</v>
      </c>
      <c r="BF7" s="5">
        <v>7511.1724137931042</v>
      </c>
      <c r="BG7" s="5">
        <v>10584</v>
      </c>
      <c r="BH7" s="5">
        <v>13308.387096774195</v>
      </c>
      <c r="BI7" s="5">
        <v>7729.3906810035833</v>
      </c>
      <c r="BJ7" s="5">
        <v>7722.2222222222226</v>
      </c>
      <c r="BK7" s="5">
        <v>8725</v>
      </c>
      <c r="BL7" s="5">
        <v>7742.6470588235297</v>
      </c>
      <c r="BM7" s="5">
        <v>8218.2325708060998</v>
      </c>
      <c r="BN7" s="5">
        <v>7414.1203703703677</v>
      </c>
      <c r="BO7" s="5">
        <v>8871.4285714285706</v>
      </c>
      <c r="BP7" s="5">
        <v>9289.1774891774858</v>
      </c>
      <c r="BQ7" s="5">
        <v>7461.6161616161617</v>
      </c>
      <c r="BR7" s="5">
        <v>8536.3984674329513</v>
      </c>
      <c r="BS7" s="5">
        <v>13768.965517241379</v>
      </c>
      <c r="BT7" s="5">
        <v>15912.413793103449</v>
      </c>
      <c r="BU7" s="5">
        <v>15248.888888888889</v>
      </c>
      <c r="BV7" s="5">
        <v>10417.063492063489</v>
      </c>
      <c r="BW7" s="5">
        <v>8619.2780337941622</v>
      </c>
      <c r="BX7" s="5">
        <v>8083.4997439836152</v>
      </c>
      <c r="BY7" s="5">
        <v>10357.821565407772</v>
      </c>
      <c r="BZ7" s="5">
        <v>12363.448275862071</v>
      </c>
      <c r="CA7" s="5">
        <v>10356.296296296296</v>
      </c>
      <c r="CB7" s="5">
        <v>12017.989417989418</v>
      </c>
      <c r="CC7" s="5">
        <v>14766.964285714284</v>
      </c>
      <c r="CD7" s="5">
        <v>7708.4051724137935</v>
      </c>
      <c r="CE7" s="5">
        <v>9725.7294429708199</v>
      </c>
      <c r="CF7" s="5">
        <v>7134.6153846153838</v>
      </c>
      <c r="CG7" s="5">
        <v>7105.5555555555557</v>
      </c>
      <c r="CH7" s="5">
        <v>6540.7407407407409</v>
      </c>
      <c r="CI7" s="5">
        <v>7410.3703703703695</v>
      </c>
      <c r="CJ7" s="5">
        <v>5995.9139784946246</v>
      </c>
      <c r="CK7" s="5"/>
      <c r="CL7" s="5"/>
      <c r="CM7" s="5"/>
      <c r="CN7" s="5"/>
      <c r="CO7" s="5"/>
      <c r="CP7" s="5"/>
    </row>
    <row r="8" spans="1:94" x14ac:dyDescent="0.25">
      <c r="A8" s="2" t="s">
        <v>7</v>
      </c>
      <c r="B8" t="s">
        <v>1</v>
      </c>
      <c r="D8" s="5">
        <v>32249.666889483062</v>
      </c>
      <c r="E8" s="5">
        <v>46693.612053795878</v>
      </c>
      <c r="F8" s="5">
        <v>23997.639922801212</v>
      </c>
      <c r="G8" s="5">
        <v>23254.630376344092</v>
      </c>
      <c r="H8" s="5">
        <v>26935.336538461535</v>
      </c>
      <c r="I8" s="5">
        <v>29752.279202279205</v>
      </c>
      <c r="J8" s="5">
        <v>27984.88829151732</v>
      </c>
      <c r="K8" s="5">
        <v>51259.5700778643</v>
      </c>
      <c r="L8" s="5">
        <v>87337.570120646866</v>
      </c>
      <c r="M8" s="5">
        <v>37542.714640198516</v>
      </c>
      <c r="N8" s="5">
        <v>23204.73835125448</v>
      </c>
      <c r="O8" s="5">
        <v>17743.681521093284</v>
      </c>
      <c r="P8" s="5">
        <v>13120.962157067635</v>
      </c>
      <c r="Q8" s="5">
        <v>14614.987472050876</v>
      </c>
      <c r="R8" s="5">
        <v>19246.575198994553</v>
      </c>
      <c r="S8" s="5">
        <v>39332.235221674877</v>
      </c>
      <c r="T8" s="5">
        <v>17856.169540229886</v>
      </c>
      <c r="U8" s="5">
        <v>17826.423076923078</v>
      </c>
      <c r="V8" s="5">
        <v>15013.525102348629</v>
      </c>
      <c r="W8" s="5">
        <v>16046.169226311213</v>
      </c>
      <c r="X8" s="5">
        <v>15646.178293341811</v>
      </c>
      <c r="Y8" s="5">
        <v>13778.315412186379</v>
      </c>
      <c r="Z8" s="5">
        <v>13390.383141762453</v>
      </c>
      <c r="AA8" s="5">
        <v>14223.812119675455</v>
      </c>
      <c r="AB8" s="5">
        <v>13132.101034858386</v>
      </c>
      <c r="AC8" s="5">
        <v>14862.830687830688</v>
      </c>
      <c r="AD8" s="5">
        <v>16231.650246305418</v>
      </c>
      <c r="AE8" s="5">
        <v>15372.109703422271</v>
      </c>
      <c r="AF8" s="5">
        <v>15829.756533788795</v>
      </c>
      <c r="AG8" s="5">
        <v>16348.626373626372</v>
      </c>
      <c r="AH8" s="5">
        <v>15496.103896103898</v>
      </c>
      <c r="AI8" s="5">
        <v>15473.020527859237</v>
      </c>
      <c r="AJ8" s="5">
        <v>13127.692484618474</v>
      </c>
      <c r="AK8" s="5">
        <v>15229.233511586453</v>
      </c>
      <c r="AL8" s="5">
        <v>14480.827886710238</v>
      </c>
      <c r="AM8" s="5">
        <v>14884.826762246119</v>
      </c>
      <c r="AN8" s="5">
        <v>15639.247311827958</v>
      </c>
      <c r="AO8" s="5">
        <v>21890.000000000007</v>
      </c>
      <c r="AP8" s="5">
        <v>15628.817204301076</v>
      </c>
      <c r="AQ8" s="5">
        <v>15331.182795698925</v>
      </c>
      <c r="AR8" s="5">
        <v>14533.333333333332</v>
      </c>
      <c r="AS8" s="5">
        <v>13537.73076923077</v>
      </c>
      <c r="AT8" s="5">
        <v>13965.269230769229</v>
      </c>
      <c r="AU8" s="5">
        <v>15457.777777777779</v>
      </c>
      <c r="AV8" s="5">
        <v>13656.704980842913</v>
      </c>
      <c r="AW8" s="5">
        <v>13994.088669950739</v>
      </c>
      <c r="AX8" s="5">
        <v>14710.138248847927</v>
      </c>
      <c r="AY8" s="5">
        <v>18458.433179723503</v>
      </c>
      <c r="AZ8" s="5">
        <v>21495.164835164836</v>
      </c>
      <c r="BA8" s="5">
        <v>24921.485411140584</v>
      </c>
      <c r="BB8" s="5">
        <v>25758.357434186128</v>
      </c>
      <c r="BC8" s="5">
        <v>14204.605528776825</v>
      </c>
      <c r="BD8" s="5">
        <v>14283.315234836535</v>
      </c>
      <c r="BE8" s="5">
        <v>14936.480422890158</v>
      </c>
      <c r="BF8" s="5">
        <v>13908.485312899105</v>
      </c>
      <c r="BG8" s="5">
        <v>14684.962962962964</v>
      </c>
      <c r="BH8" s="5">
        <v>14397.986651835372</v>
      </c>
      <c r="BI8" s="5">
        <v>10251.987805380462</v>
      </c>
      <c r="BJ8" s="5">
        <v>11711.749680715198</v>
      </c>
      <c r="BK8" s="5">
        <v>14429.854809437387</v>
      </c>
      <c r="BL8" s="5">
        <v>13040.247678018577</v>
      </c>
      <c r="BM8" s="5">
        <v>12404.840041279669</v>
      </c>
      <c r="BN8" s="5">
        <v>12212.592592592593</v>
      </c>
      <c r="BO8" s="5">
        <v>21870.100346652071</v>
      </c>
      <c r="BP8" s="5">
        <v>12539.731303179577</v>
      </c>
      <c r="BQ8" s="5">
        <v>13581.733463668948</v>
      </c>
      <c r="BR8" s="5">
        <v>14389.37267157512</v>
      </c>
      <c r="BS8" s="5">
        <v>15290.837438423643</v>
      </c>
      <c r="BT8" s="5">
        <v>13284.137931034482</v>
      </c>
      <c r="BU8" s="5">
        <v>11349.27203065134</v>
      </c>
      <c r="BV8" s="5">
        <v>13354.406130268198</v>
      </c>
      <c r="BW8" s="5">
        <v>19233.407489803485</v>
      </c>
      <c r="BX8" s="5">
        <v>18257.821300563239</v>
      </c>
      <c r="BY8" s="5">
        <v>21029.515740593604</v>
      </c>
      <c r="BZ8" s="5">
        <v>12102.404894327032</v>
      </c>
      <c r="CA8" s="5">
        <v>11404.786324786324</v>
      </c>
      <c r="CB8" s="5">
        <v>16647.008547008547</v>
      </c>
      <c r="CC8" s="5">
        <v>15022.709438549955</v>
      </c>
      <c r="CD8" s="5">
        <v>11719.288793103451</v>
      </c>
      <c r="CE8" s="5">
        <v>12834.412024756853</v>
      </c>
      <c r="CF8" s="5">
        <v>10156.424501424501</v>
      </c>
      <c r="CG8" s="5">
        <v>10959.259259259257</v>
      </c>
      <c r="CH8" s="5">
        <v>10250.925925925927</v>
      </c>
      <c r="CI8" s="5">
        <v>11822.604540023895</v>
      </c>
      <c r="CJ8" s="5">
        <v>20061.935483870966</v>
      </c>
      <c r="CK8" s="5"/>
      <c r="CL8" s="5"/>
      <c r="CM8" s="5"/>
      <c r="CN8" s="5"/>
      <c r="CO8" s="5"/>
      <c r="CP8" s="5"/>
    </row>
    <row r="9" spans="1:94" x14ac:dyDescent="0.25">
      <c r="A9" s="2" t="s">
        <v>7</v>
      </c>
      <c r="B9" t="s">
        <v>2</v>
      </c>
      <c r="D9" s="5">
        <v>98479.566844919667</v>
      </c>
      <c r="E9" s="5">
        <v>165717.22155186863</v>
      </c>
      <c r="F9" s="5">
        <v>139808.97895414027</v>
      </c>
      <c r="G9" s="5">
        <v>105699.83198924731</v>
      </c>
      <c r="H9" s="5">
        <v>117033.21184863523</v>
      </c>
      <c r="I9" s="5">
        <v>104595.86894586895</v>
      </c>
      <c r="J9" s="5">
        <v>122901.6248506571</v>
      </c>
      <c r="K9" s="5">
        <v>146960.07230255843</v>
      </c>
      <c r="L9" s="5">
        <v>144973.04928553093</v>
      </c>
      <c r="M9" s="5">
        <v>160056.98593879238</v>
      </c>
      <c r="N9" s="5">
        <v>147363.52688172041</v>
      </c>
      <c r="O9" s="5">
        <v>154094.90909090915</v>
      </c>
      <c r="P9" s="5">
        <v>132498.45872518286</v>
      </c>
      <c r="Q9" s="5">
        <v>173804.66932955809</v>
      </c>
      <c r="R9" s="5">
        <v>200517.86761625475</v>
      </c>
      <c r="S9" s="5">
        <v>117374.66133004929</v>
      </c>
      <c r="T9" s="5">
        <v>118479.60057471263</v>
      </c>
      <c r="U9" s="5">
        <v>117888.53418803419</v>
      </c>
      <c r="V9" s="5">
        <v>127109.55684838037</v>
      </c>
      <c r="W9" s="5">
        <v>157036.93277310923</v>
      </c>
      <c r="X9" s="5">
        <v>151512.78801843317</v>
      </c>
      <c r="Y9" s="5">
        <v>143872.00034135519</v>
      </c>
      <c r="Z9" s="5">
        <v>128581.14760080277</v>
      </c>
      <c r="AA9" s="5">
        <v>127033.44479977754</v>
      </c>
      <c r="AB9" s="5">
        <v>131140.1695041816</v>
      </c>
      <c r="AC9" s="5">
        <v>189471.50964328382</v>
      </c>
      <c r="AD9" s="5">
        <v>235949.40807246146</v>
      </c>
      <c r="AE9" s="5">
        <v>203080.17927567425</v>
      </c>
      <c r="AF9" s="5">
        <v>141560.72637040378</v>
      </c>
      <c r="AG9" s="5">
        <v>152752.19780219783</v>
      </c>
      <c r="AH9" s="5">
        <v>190340.69264069264</v>
      </c>
      <c r="AI9" s="5">
        <v>110717.87878787878</v>
      </c>
      <c r="AJ9" s="5">
        <v>117047.63157894737</v>
      </c>
      <c r="AK9" s="5">
        <v>165829.94417862836</v>
      </c>
      <c r="AL9" s="5">
        <v>148801.68350168352</v>
      </c>
      <c r="AM9" s="5">
        <v>164553.64396654721</v>
      </c>
      <c r="AN9" s="5">
        <v>145595.43010752692</v>
      </c>
      <c r="AO9" s="5">
        <v>150578.33333333334</v>
      </c>
      <c r="AP9" s="5">
        <v>127000.43010752686</v>
      </c>
      <c r="AQ9" s="5">
        <v>120068.45878136202</v>
      </c>
      <c r="AR9" s="5">
        <v>158384.44444444444</v>
      </c>
      <c r="AS9" s="5">
        <v>159369.53846153844</v>
      </c>
      <c r="AT9" s="5">
        <v>183231.60439560437</v>
      </c>
      <c r="AU9" s="5">
        <v>147356.19047619044</v>
      </c>
      <c r="AV9" s="5">
        <v>130280.45977011495</v>
      </c>
      <c r="AW9" s="5">
        <v>126100.49261083745</v>
      </c>
      <c r="AX9" s="5">
        <v>131037.32718894009</v>
      </c>
      <c r="AY9" s="5">
        <v>141234.1013824885</v>
      </c>
      <c r="AZ9" s="5">
        <v>124783.51648351648</v>
      </c>
      <c r="BA9" s="5">
        <v>152796.28647214855</v>
      </c>
      <c r="BB9" s="5">
        <v>202450.61179087876</v>
      </c>
      <c r="BC9" s="5">
        <v>139635.72281959379</v>
      </c>
      <c r="BD9" s="5">
        <v>131924.61873638345</v>
      </c>
      <c r="BE9" s="5">
        <v>105375.25354969573</v>
      </c>
      <c r="BF9" s="5">
        <v>105816.27586206896</v>
      </c>
      <c r="BG9" s="5">
        <v>106332</v>
      </c>
      <c r="BH9" s="5">
        <v>93100</v>
      </c>
      <c r="BI9" s="5">
        <v>113740.74074074073</v>
      </c>
      <c r="BJ9" s="5">
        <v>149542.01787994892</v>
      </c>
      <c r="BK9" s="5">
        <v>156092.24137931035</v>
      </c>
      <c r="BL9" s="5">
        <v>191277.94117647057</v>
      </c>
      <c r="BM9" s="5">
        <v>263195.20697167749</v>
      </c>
      <c r="BN9" s="5">
        <v>173229.62962962961</v>
      </c>
      <c r="BO9" s="5">
        <v>140143.6507936508</v>
      </c>
      <c r="BP9" s="5">
        <v>160748.26839826841</v>
      </c>
      <c r="BQ9" s="5">
        <v>136382.15488215489</v>
      </c>
      <c r="BR9" s="5">
        <v>120258.49297573436</v>
      </c>
      <c r="BS9" s="5">
        <v>147048.27586206893</v>
      </c>
      <c r="BT9" s="5">
        <v>171981.37931034487</v>
      </c>
      <c r="BU9" s="5">
        <v>133893.33333333331</v>
      </c>
      <c r="BV9" s="5">
        <v>145466.66666666669</v>
      </c>
      <c r="BW9" s="5">
        <v>161338.70967741931</v>
      </c>
      <c r="BX9" s="5">
        <v>154083.51254480286</v>
      </c>
      <c r="BY9" s="5">
        <v>168522.12260536401</v>
      </c>
      <c r="BZ9" s="5">
        <v>185850.98850574711</v>
      </c>
      <c r="CA9" s="5">
        <v>158149.8440545809</v>
      </c>
      <c r="CB9" s="5">
        <v>156344.17893392482</v>
      </c>
      <c r="CC9" s="5">
        <v>142187.64367816091</v>
      </c>
      <c r="CD9" s="5">
        <v>148911.20689655174</v>
      </c>
      <c r="CE9" s="5">
        <v>160875.3315649867</v>
      </c>
      <c r="CF9" s="5">
        <v>167763.46153846153</v>
      </c>
      <c r="CG9" s="5">
        <v>234830.55555555559</v>
      </c>
      <c r="CH9" s="5">
        <v>334092.59259259276</v>
      </c>
      <c r="CI9" s="5">
        <v>207561.52927120673</v>
      </c>
      <c r="CJ9" s="5">
        <v>150890.32258064512</v>
      </c>
      <c r="CK9" s="5"/>
      <c r="CL9" s="5"/>
      <c r="CM9" s="5"/>
      <c r="CN9" s="5"/>
      <c r="CO9" s="5"/>
      <c r="CP9" s="5"/>
    </row>
    <row r="10" spans="1:94" x14ac:dyDescent="0.25">
      <c r="A10" s="2" t="s">
        <v>7</v>
      </c>
      <c r="B10" t="s">
        <v>3</v>
      </c>
      <c r="D10" s="5">
        <v>202316.38368983963</v>
      </c>
      <c r="E10" s="5">
        <v>204929.40250544666</v>
      </c>
      <c r="F10" s="5">
        <v>285005.28076463559</v>
      </c>
      <c r="G10" s="5">
        <v>222831.49865591398</v>
      </c>
      <c r="H10" s="5">
        <v>164037.86445409426</v>
      </c>
      <c r="I10" s="5">
        <v>175203.13390313394</v>
      </c>
      <c r="J10" s="5">
        <v>231710.15083632019</v>
      </c>
      <c r="K10" s="5">
        <v>196662.89349276986</v>
      </c>
      <c r="L10" s="5">
        <v>164300.12946008384</v>
      </c>
      <c r="M10" s="5">
        <v>215400.78081058728</v>
      </c>
      <c r="N10" s="5">
        <v>224297.13371932731</v>
      </c>
      <c r="O10" s="5">
        <v>287343.01348324877</v>
      </c>
      <c r="P10" s="5">
        <v>254232.51377876126</v>
      </c>
      <c r="Q10" s="5">
        <v>243392.974404782</v>
      </c>
      <c r="R10" s="5">
        <v>266680.82006702968</v>
      </c>
      <c r="S10" s="5">
        <v>210619.04556650246</v>
      </c>
      <c r="T10" s="5">
        <v>205038.19252873567</v>
      </c>
      <c r="U10" s="5">
        <v>201687.02421652421</v>
      </c>
      <c r="V10" s="5">
        <v>222461.43096554861</v>
      </c>
      <c r="W10" s="5">
        <v>232968.18603303382</v>
      </c>
      <c r="X10" s="5">
        <v>202981.05196249808</v>
      </c>
      <c r="Y10" s="5">
        <v>238681.00788059636</v>
      </c>
      <c r="Z10" s="5">
        <v>260943.06330961501</v>
      </c>
      <c r="AA10" s="5">
        <v>326610.74543610547</v>
      </c>
      <c r="AB10" s="5">
        <v>247552.80501089324</v>
      </c>
      <c r="AC10" s="5">
        <v>304843.5185185186</v>
      </c>
      <c r="AD10" s="5">
        <v>392217.98029556643</v>
      </c>
      <c r="AE10" s="5">
        <v>338639.33275428688</v>
      </c>
      <c r="AF10" s="5">
        <v>285769.2437267034</v>
      </c>
      <c r="AG10" s="5">
        <v>250607.43793243793</v>
      </c>
      <c r="AH10" s="5">
        <v>232423.13541578245</v>
      </c>
      <c r="AI10" s="5">
        <v>250218.48166610155</v>
      </c>
      <c r="AJ10" s="5">
        <v>319410.04774566309</v>
      </c>
      <c r="AK10" s="5">
        <v>326295.2228163993</v>
      </c>
      <c r="AL10" s="5">
        <v>241431.15468409591</v>
      </c>
      <c r="AM10" s="5">
        <v>285956.51135005982</v>
      </c>
      <c r="AN10" s="5">
        <v>281039.78494623647</v>
      </c>
      <c r="AO10" s="5">
        <v>348701.90476190473</v>
      </c>
      <c r="AP10" s="5">
        <v>342063.89341840951</v>
      </c>
      <c r="AQ10" s="5">
        <v>305216.42404190812</v>
      </c>
      <c r="AR10" s="5">
        <v>272231.66666666651</v>
      </c>
      <c r="AS10" s="5">
        <v>224212.82905982906</v>
      </c>
      <c r="AT10" s="5">
        <v>211845.41391941384</v>
      </c>
      <c r="AU10" s="5">
        <v>212552.5577870406</v>
      </c>
      <c r="AV10" s="5">
        <v>265243.05923961103</v>
      </c>
      <c r="AW10" s="5">
        <v>270397.42326638877</v>
      </c>
      <c r="AX10" s="5">
        <v>278105.49450549443</v>
      </c>
      <c r="AY10" s="5">
        <v>323414.28571428574</v>
      </c>
      <c r="AZ10" s="5">
        <v>295208.79120879114</v>
      </c>
      <c r="BA10" s="5">
        <v>234711.40583554385</v>
      </c>
      <c r="BB10" s="5">
        <v>327442.93659621797</v>
      </c>
      <c r="BC10" s="5">
        <v>290596.65471923549</v>
      </c>
      <c r="BD10" s="5">
        <v>245478.86710239647</v>
      </c>
      <c r="BE10" s="5">
        <v>232760.85192697775</v>
      </c>
      <c r="BF10" s="5">
        <v>220474.20689655174</v>
      </c>
      <c r="BG10" s="5">
        <v>212382</v>
      </c>
      <c r="BH10" s="5">
        <v>213530.00000000003</v>
      </c>
      <c r="BI10" s="5">
        <v>255055.55555555556</v>
      </c>
      <c r="BJ10" s="5">
        <v>271834.09961685829</v>
      </c>
      <c r="BK10" s="5">
        <v>250235.3448275862</v>
      </c>
      <c r="BL10" s="5">
        <v>199222.05882352937</v>
      </c>
      <c r="BM10" s="5">
        <v>232382.57080610027</v>
      </c>
      <c r="BN10" s="5">
        <v>262296.29629629623</v>
      </c>
      <c r="BO10" s="5">
        <v>334976.04451742372</v>
      </c>
      <c r="BP10" s="5">
        <v>250485.52955665026</v>
      </c>
      <c r="BQ10" s="5">
        <v>151790.27777777781</v>
      </c>
      <c r="BR10" s="5">
        <v>258567.04980842915</v>
      </c>
      <c r="BS10" s="5">
        <v>155372.41379310342</v>
      </c>
      <c r="BT10" s="5">
        <v>160542.75862068968</v>
      </c>
      <c r="BU10" s="5">
        <v>194217.77777777778</v>
      </c>
      <c r="BV10" s="5">
        <v>232975.55555555562</v>
      </c>
      <c r="BW10" s="5">
        <v>252124.08602150541</v>
      </c>
      <c r="BX10" s="5">
        <v>218761.46953405018</v>
      </c>
      <c r="BY10" s="5">
        <v>185791.69731800765</v>
      </c>
      <c r="BZ10" s="5">
        <v>191343.74712643676</v>
      </c>
      <c r="CA10" s="5">
        <v>297970.9150326798</v>
      </c>
      <c r="CB10" s="5">
        <v>277033.84687208221</v>
      </c>
      <c r="CC10" s="5">
        <v>264826.02114121511</v>
      </c>
      <c r="CD10" s="5">
        <v>243412.23830049264</v>
      </c>
      <c r="CE10" s="5">
        <v>226954.41455096626</v>
      </c>
      <c r="CF10" s="5">
        <v>204019.23076923078</v>
      </c>
      <c r="CG10" s="5">
        <v>230783.33333333331</v>
      </c>
      <c r="CH10" s="5">
        <v>233614.81481481483</v>
      </c>
      <c r="CI10" s="5">
        <v>241167.98088410997</v>
      </c>
      <c r="CJ10" s="5">
        <v>206643.87096774191</v>
      </c>
    </row>
    <row r="11" spans="1:94" x14ac:dyDescent="0.25">
      <c r="A11" s="2" t="s">
        <v>7</v>
      </c>
      <c r="B11" t="s">
        <v>5</v>
      </c>
      <c r="D11" s="5">
        <v>39550.773395722201</v>
      </c>
      <c r="E11" s="5">
        <v>51626.576902128378</v>
      </c>
      <c r="F11" s="5">
        <v>104340.99623196396</v>
      </c>
      <c r="G11" s="5">
        <v>86292.009408602142</v>
      </c>
      <c r="H11" s="5">
        <v>69596.766439205952</v>
      </c>
      <c r="I11" s="5">
        <v>63908.404558404553</v>
      </c>
      <c r="J11" s="5">
        <v>70955.583034647556</v>
      </c>
      <c r="K11" s="5">
        <v>77468.219132369253</v>
      </c>
      <c r="L11" s="5">
        <v>71193.234870020242</v>
      </c>
      <c r="M11" s="5">
        <v>77820.936431425842</v>
      </c>
      <c r="N11" s="5">
        <v>71266.391203901789</v>
      </c>
      <c r="O11" s="5">
        <v>80410.614248496597</v>
      </c>
      <c r="P11" s="5">
        <v>45753.539597657254</v>
      </c>
      <c r="Q11" s="5">
        <v>43819.446480938415</v>
      </c>
      <c r="R11" s="5">
        <v>73165.211428202267</v>
      </c>
      <c r="S11" s="5">
        <v>81783.470169677094</v>
      </c>
      <c r="T11" s="5">
        <v>83865.411136868497</v>
      </c>
      <c r="U11" s="5">
        <v>63885.727166080091</v>
      </c>
      <c r="V11" s="5">
        <v>60014.333933359689</v>
      </c>
      <c r="W11" s="5">
        <v>53548.54254201681</v>
      </c>
      <c r="X11" s="5">
        <v>68628.693463048301</v>
      </c>
      <c r="Y11" s="5">
        <v>77449.613415258558</v>
      </c>
      <c r="Z11" s="5">
        <v>66474.822789578058</v>
      </c>
      <c r="AA11" s="5">
        <v>73321.179087875425</v>
      </c>
      <c r="AB11" s="5">
        <v>33875.029868578255</v>
      </c>
      <c r="AC11" s="5">
        <v>41094.400450824243</v>
      </c>
      <c r="AD11" s="5">
        <v>77722.270777053884</v>
      </c>
      <c r="AE11" s="5">
        <v>82817.353155742996</v>
      </c>
      <c r="AF11" s="5">
        <v>95350.30610070932</v>
      </c>
      <c r="AG11" s="5">
        <v>115537.42649432304</v>
      </c>
      <c r="AH11" s="5">
        <v>92494.800755551245</v>
      </c>
      <c r="AI11" s="5">
        <v>84816.443542934416</v>
      </c>
      <c r="AJ11" s="5">
        <v>96240.151822484491</v>
      </c>
      <c r="AK11" s="5">
        <v>102280.65953654188</v>
      </c>
      <c r="AL11" s="5">
        <v>69572.113289760338</v>
      </c>
      <c r="AM11" s="5">
        <v>82818.399044205507</v>
      </c>
      <c r="AN11" s="5">
        <v>51499.193548387128</v>
      </c>
      <c r="AO11" s="5">
        <v>52481.666666666664</v>
      </c>
      <c r="AP11" s="5">
        <v>87132.043010752677</v>
      </c>
      <c r="AQ11" s="5">
        <v>89916.84587813617</v>
      </c>
      <c r="AR11" s="5">
        <v>89420.915032679768</v>
      </c>
      <c r="AS11" s="5">
        <v>89778.581251229582</v>
      </c>
      <c r="AT11" s="5">
        <v>90014.519589106523</v>
      </c>
      <c r="AU11" s="5">
        <v>92780.317460317412</v>
      </c>
      <c r="AV11" s="5">
        <v>141373.18007662843</v>
      </c>
      <c r="AW11" s="5">
        <v>124195.07389162565</v>
      </c>
      <c r="AX11" s="5">
        <v>109507.37327188942</v>
      </c>
      <c r="AY11" s="5">
        <v>89545.676921160804</v>
      </c>
      <c r="AZ11" s="5">
        <v>33828.268488268492</v>
      </c>
      <c r="BA11" s="5">
        <v>51047.745358090186</v>
      </c>
      <c r="BB11" s="5">
        <v>91906.58247726236</v>
      </c>
      <c r="BC11" s="5">
        <v>91803.506922482251</v>
      </c>
      <c r="BD11" s="5">
        <v>98814.398890869503</v>
      </c>
      <c r="BE11" s="5">
        <v>109761.71860593764</v>
      </c>
      <c r="BF11" s="5">
        <v>151203.58620689655</v>
      </c>
      <c r="BG11" s="5">
        <v>215034</v>
      </c>
      <c r="BH11" s="5">
        <v>223131.93548387103</v>
      </c>
      <c r="BI11" s="5">
        <v>165795.10155316608</v>
      </c>
      <c r="BJ11" s="5">
        <v>68693.997445721587</v>
      </c>
      <c r="BK11" s="5">
        <v>74118.965517241377</v>
      </c>
      <c r="BL11" s="5">
        <v>38182.352941176476</v>
      </c>
      <c r="BM11" s="5">
        <v>37404.684095860561</v>
      </c>
      <c r="BN11" s="5">
        <v>129562.96296296296</v>
      </c>
      <c r="BO11" s="5">
        <v>46100.000000000007</v>
      </c>
      <c r="BP11" s="5">
        <v>47966.66666666665</v>
      </c>
      <c r="BQ11" s="5">
        <v>49437.037037037022</v>
      </c>
      <c r="BR11" s="5">
        <v>45210.089399744567</v>
      </c>
      <c r="BS11" s="5">
        <v>45965.517241379312</v>
      </c>
      <c r="BT11" s="5">
        <v>45360.689655172413</v>
      </c>
      <c r="BU11" s="5">
        <v>40360</v>
      </c>
      <c r="BV11" s="5">
        <v>38046.666666666679</v>
      </c>
      <c r="BW11" s="5">
        <v>37604.946236559139</v>
      </c>
      <c r="BX11" s="5">
        <v>28529.339477726582</v>
      </c>
      <c r="BY11" s="5">
        <v>31027.357963875209</v>
      </c>
      <c r="BZ11" s="5">
        <v>55575.356321839085</v>
      </c>
      <c r="CA11" s="5">
        <v>65544.444444444453</v>
      </c>
      <c r="CB11" s="5">
        <v>38388.888888888883</v>
      </c>
      <c r="CC11" s="5">
        <v>43228.125</v>
      </c>
      <c r="CD11" s="5">
        <v>49244.288793103435</v>
      </c>
      <c r="CE11" s="5">
        <v>36673.740053050402</v>
      </c>
      <c r="CF11" s="5">
        <v>45203.846153846149</v>
      </c>
      <c r="CG11" s="5">
        <v>65705.555555555547</v>
      </c>
      <c r="CH11" s="5">
        <v>112729.62962962962</v>
      </c>
      <c r="CI11" s="5">
        <v>56382.556750298674</v>
      </c>
      <c r="CJ11" s="5">
        <v>34532.258064516136</v>
      </c>
    </row>
    <row r="12" spans="1:94" x14ac:dyDescent="0.25">
      <c r="A12" s="3" t="s">
        <v>7</v>
      </c>
      <c r="B12" t="s">
        <v>6</v>
      </c>
      <c r="D12" s="5">
        <v>770.45454545454413</v>
      </c>
      <c r="E12" s="5">
        <v>1525</v>
      </c>
      <c r="F12" s="5">
        <v>1475.8064516129032</v>
      </c>
      <c r="G12" s="5">
        <v>1300</v>
      </c>
      <c r="H12" s="5">
        <v>1228.0397022332506</v>
      </c>
      <c r="I12" s="5">
        <v>868.37606837606847</v>
      </c>
      <c r="J12" s="5">
        <v>1327.7777777777778</v>
      </c>
      <c r="K12" s="5">
        <v>1360.3448275862065</v>
      </c>
      <c r="L12" s="5">
        <v>1341.0065237651443</v>
      </c>
      <c r="M12" s="5">
        <v>1172.9729729729731</v>
      </c>
      <c r="N12" s="5">
        <v>991.67567567567562</v>
      </c>
      <c r="O12" s="5">
        <v>1084</v>
      </c>
      <c r="P12" s="5">
        <v>1050</v>
      </c>
      <c r="Q12" s="5">
        <v>1077.2727272727273</v>
      </c>
      <c r="R12" s="5">
        <v>1094.9494949494949</v>
      </c>
      <c r="S12" s="5">
        <v>1081.2260536398467</v>
      </c>
      <c r="T12" s="5">
        <v>1114.1987829614604</v>
      </c>
      <c r="U12" s="5">
        <v>982.35294117647061</v>
      </c>
      <c r="V12" s="5">
        <v>964.70588235294122</v>
      </c>
      <c r="W12" s="5">
        <v>896.00840336134456</v>
      </c>
      <c r="X12" s="5">
        <v>887.43386243386237</v>
      </c>
      <c r="Y12" s="5">
        <v>1108.5185185185185</v>
      </c>
      <c r="Z12" s="5">
        <v>1083.3333333333335</v>
      </c>
      <c r="AA12" s="5">
        <v>1172.9032258064517</v>
      </c>
      <c r="AB12" s="5">
        <v>1035.2449223416966</v>
      </c>
      <c r="AC12" s="5">
        <v>1077.6583034647551</v>
      </c>
      <c r="AD12" s="5">
        <v>960.40044493882078</v>
      </c>
      <c r="AE12" s="5">
        <v>887.98665183537264</v>
      </c>
      <c r="AF12" s="5">
        <v>910.99163679808839</v>
      </c>
      <c r="AG12" s="5">
        <v>1056.1941251596425</v>
      </c>
      <c r="AH12" s="5">
        <v>1033.6206896551723</v>
      </c>
      <c r="AI12" s="5">
        <v>1025</v>
      </c>
      <c r="AJ12" s="5">
        <v>905.88235294117646</v>
      </c>
      <c r="AK12" s="5">
        <v>1094.1176470588234</v>
      </c>
      <c r="AL12" s="5">
        <v>929.62962962962968</v>
      </c>
      <c r="AM12" s="5">
        <v>912.30585424133801</v>
      </c>
      <c r="AN12" s="5">
        <v>1024.7311827956989</v>
      </c>
      <c r="AO12" s="5">
        <v>1026.6666666666665</v>
      </c>
      <c r="AP12" s="5">
        <v>1090.5376344086021</v>
      </c>
      <c r="AQ12" s="5">
        <v>1038.3512544802868</v>
      </c>
      <c r="AR12" s="5">
        <v>1121.8954248366015</v>
      </c>
      <c r="AS12" s="5">
        <v>955.88235294117658</v>
      </c>
      <c r="AT12" s="5">
        <v>188.57142857142856</v>
      </c>
      <c r="AU12" s="5">
        <v>522.53968253968253</v>
      </c>
      <c r="AV12" s="5">
        <v>533.71647509578543</v>
      </c>
      <c r="AW12" s="5">
        <v>626.60098522167482</v>
      </c>
      <c r="AX12" s="5">
        <v>660.82949308755758</v>
      </c>
      <c r="AY12" s="5">
        <v>2435.3133640552992</v>
      </c>
      <c r="AZ12" s="5">
        <v>5785.2747252747258</v>
      </c>
      <c r="BA12" s="5">
        <v>2404.7745358090192</v>
      </c>
      <c r="BB12" s="5">
        <v>2660.7341490545055</v>
      </c>
      <c r="BC12" s="5">
        <v>2262.1266427718037</v>
      </c>
      <c r="BD12" s="5">
        <v>2730.2832244008714</v>
      </c>
      <c r="BE12" s="5">
        <v>2226.1663286004054</v>
      </c>
      <c r="BF12" s="5">
        <v>2334.0689655172414</v>
      </c>
      <c r="BG12" s="5">
        <v>2058</v>
      </c>
      <c r="BH12" s="5">
        <v>1876.4516129032259</v>
      </c>
      <c r="BI12" s="5">
        <v>2212.0669056152929</v>
      </c>
      <c r="BJ12" s="5">
        <v>2836.6538952745846</v>
      </c>
      <c r="BK12" s="5">
        <v>2044.8275862068965</v>
      </c>
      <c r="BL12" s="5">
        <v>1164.705882352941</v>
      </c>
      <c r="BM12" s="5">
        <v>1594.5533769063177</v>
      </c>
      <c r="BN12" s="5">
        <v>1896.2962962962961</v>
      </c>
      <c r="BO12" s="5">
        <v>2515.8730158730159</v>
      </c>
      <c r="BP12" s="5">
        <v>2286.1471861471859</v>
      </c>
      <c r="BQ12" s="5">
        <v>3831.3131313131312</v>
      </c>
      <c r="BR12" s="5">
        <v>12566.283524904216</v>
      </c>
      <c r="BS12" s="5">
        <v>2517.2413793103442</v>
      </c>
      <c r="BT12" s="5">
        <v>2727.5862068965516</v>
      </c>
      <c r="BU12" s="5">
        <v>3533.333333333333</v>
      </c>
      <c r="BV12" s="5">
        <v>3713.3333333333335</v>
      </c>
      <c r="BW12" s="5">
        <v>4753.333333333333</v>
      </c>
      <c r="BX12" s="5">
        <v>6533.333333333333</v>
      </c>
      <c r="BY12" s="5">
        <v>12225.666666666668</v>
      </c>
      <c r="BZ12" s="5">
        <v>14455.333333333332</v>
      </c>
      <c r="CA12" s="5">
        <v>4212.5925925925922</v>
      </c>
      <c r="CB12" s="5">
        <v>6140.7407407407409</v>
      </c>
      <c r="CC12" s="5">
        <v>5173.958333333333</v>
      </c>
      <c r="CD12" s="5">
        <v>3069.719827586207</v>
      </c>
      <c r="CE12" s="5">
        <v>2089.655172413793</v>
      </c>
      <c r="CF12" s="5">
        <v>2350</v>
      </c>
      <c r="CG12" s="5">
        <v>1861.1111111111111</v>
      </c>
      <c r="CH12" s="5">
        <v>2096.2962962962961</v>
      </c>
      <c r="CI12" s="5">
        <v>3134.5280764635604</v>
      </c>
      <c r="CJ12" s="5">
        <v>5538.0645161290322</v>
      </c>
    </row>
    <row r="13" spans="1:94" x14ac:dyDescent="0.25">
      <c r="A13" s="2" t="s">
        <v>8</v>
      </c>
      <c r="B13" t="s">
        <v>1</v>
      </c>
      <c r="D13" s="5">
        <v>98334.726381461689</v>
      </c>
      <c r="E13" s="5">
        <v>144404.20135746605</v>
      </c>
      <c r="F13" s="5">
        <v>119221.62944582308</v>
      </c>
      <c r="G13" s="5">
        <v>135584.54301075268</v>
      </c>
      <c r="H13" s="5">
        <v>177286.1352357319</v>
      </c>
      <c r="I13" s="5">
        <v>136327.35042735047</v>
      </c>
      <c r="J13" s="5">
        <v>119211.61111111111</v>
      </c>
      <c r="K13" s="5">
        <v>114156.25862068974</v>
      </c>
      <c r="L13" s="5">
        <v>112228.14166421063</v>
      </c>
      <c r="M13" s="5">
        <v>104982.62659682012</v>
      </c>
      <c r="N13" s="5">
        <v>106906.65493646139</v>
      </c>
      <c r="O13" s="5">
        <v>123362.0142602495</v>
      </c>
      <c r="P13" s="5">
        <v>142548.28668018937</v>
      </c>
      <c r="Q13" s="5">
        <v>164195.91496865192</v>
      </c>
      <c r="R13" s="5">
        <v>151375.15782828283</v>
      </c>
      <c r="S13" s="5">
        <v>124268.58237547893</v>
      </c>
      <c r="T13" s="5">
        <v>113698.24442190668</v>
      </c>
      <c r="U13" s="5">
        <v>83064.79713423831</v>
      </c>
      <c r="V13" s="5">
        <v>108203.32471450121</v>
      </c>
      <c r="W13" s="5">
        <v>126805.92436974797</v>
      </c>
      <c r="X13" s="5">
        <v>105429.49735449733</v>
      </c>
      <c r="Y13" s="5">
        <v>109692.22222222215</v>
      </c>
      <c r="Z13" s="5">
        <v>102096.69056152928</v>
      </c>
      <c r="AA13" s="5">
        <v>102962.77614858263</v>
      </c>
      <c r="AB13" s="5">
        <v>101881.64440099921</v>
      </c>
      <c r="AC13" s="5">
        <v>95352.261478067958</v>
      </c>
      <c r="AD13" s="5">
        <v>96357.444779914222</v>
      </c>
      <c r="AE13" s="5">
        <v>102589.09899888768</v>
      </c>
      <c r="AF13" s="5">
        <v>104394.71326164872</v>
      </c>
      <c r="AG13" s="5">
        <v>96836.877394636031</v>
      </c>
      <c r="AH13" s="5">
        <v>101535.34482758622</v>
      </c>
      <c r="AI13" s="5">
        <v>109475</v>
      </c>
      <c r="AJ13" s="5">
        <v>113320.29411764714</v>
      </c>
      <c r="AK13" s="5">
        <v>120287.58467023171</v>
      </c>
      <c r="AL13" s="5">
        <v>97721.010101010077</v>
      </c>
      <c r="AM13" s="5">
        <v>111433.69175627246</v>
      </c>
      <c r="AN13" s="5">
        <v>151664.54579162051</v>
      </c>
      <c r="AO13" s="5">
        <v>142593.02740937227</v>
      </c>
      <c r="AP13" s="5">
        <v>143636.08271298592</v>
      </c>
      <c r="AQ13" s="5">
        <v>293912.09677419357</v>
      </c>
      <c r="AR13" s="5">
        <v>513099.31372549036</v>
      </c>
      <c r="AS13" s="5">
        <v>170298.77100137711</v>
      </c>
      <c r="AT13" s="5">
        <v>181793.01051122783</v>
      </c>
      <c r="AU13" s="5">
        <v>153064.12698412698</v>
      </c>
      <c r="AV13" s="5">
        <v>72209.961685823742</v>
      </c>
      <c r="AW13" s="5">
        <v>91463.054187192174</v>
      </c>
      <c r="AX13" s="5">
        <v>88032.718894009231</v>
      </c>
      <c r="AY13" s="5">
        <v>71783.59447004601</v>
      </c>
      <c r="AZ13" s="5">
        <v>73158.563483235412</v>
      </c>
      <c r="BA13" s="5">
        <v>83666.206896551768</v>
      </c>
      <c r="BB13" s="5">
        <v>98749.699666295943</v>
      </c>
      <c r="BC13" s="5">
        <v>87862.126642771735</v>
      </c>
      <c r="BD13" s="5">
        <v>99294.989106753754</v>
      </c>
      <c r="BE13" s="5">
        <v>102199.39148073024</v>
      </c>
      <c r="BF13" s="5">
        <v>146644.13793103449</v>
      </c>
      <c r="BG13" s="5">
        <v>111360</v>
      </c>
      <c r="BH13" s="5">
        <v>95794.19354838712</v>
      </c>
      <c r="BI13" s="5">
        <v>107744.32497013136</v>
      </c>
      <c r="BJ13" s="5">
        <v>115764.24010217107</v>
      </c>
      <c r="BK13" s="5">
        <v>131642.24137931038</v>
      </c>
      <c r="BL13" s="5">
        <v>133498.52941176476</v>
      </c>
      <c r="BM13" s="5">
        <v>121420.91503267967</v>
      </c>
      <c r="BN13" s="5">
        <v>111962.96296296299</v>
      </c>
      <c r="BO13" s="5">
        <v>139778.30687830679</v>
      </c>
      <c r="BP13" s="5">
        <v>127253.67965367962</v>
      </c>
      <c r="BQ13" s="5">
        <v>117416.16161616163</v>
      </c>
      <c r="BR13" s="5">
        <v>124192.72030651342</v>
      </c>
      <c r="BS13" s="5">
        <v>128351.7241379311</v>
      </c>
      <c r="BT13" s="5">
        <v>114219.99999999994</v>
      </c>
      <c r="BU13" s="5">
        <v>132502.22222222222</v>
      </c>
      <c r="BV13" s="5">
        <v>131797.77777777778</v>
      </c>
      <c r="BW13" s="5">
        <v>113267.0967741935</v>
      </c>
      <c r="BX13" s="5">
        <v>89801.792114695374</v>
      </c>
      <c r="BY13" s="5">
        <v>100591.52490421459</v>
      </c>
      <c r="BZ13" s="5">
        <v>107459.58620689655</v>
      </c>
      <c r="CA13" s="5">
        <v>108493.33333333327</v>
      </c>
      <c r="CB13" s="5">
        <v>118933.33333333334</v>
      </c>
      <c r="CC13" s="5">
        <v>115914.58333333336</v>
      </c>
      <c r="CD13" s="5">
        <v>118804.95689655168</v>
      </c>
      <c r="CE13" s="5">
        <v>121863.56685910441</v>
      </c>
      <c r="CF13" s="5">
        <v>109207.36910148675</v>
      </c>
      <c r="CG13" s="5">
        <v>123587.30158730157</v>
      </c>
      <c r="CH13" s="5">
        <v>119781.48148148143</v>
      </c>
      <c r="CI13" s="5">
        <v>112369.55794504189</v>
      </c>
      <c r="CJ13" s="5">
        <v>112089.0322580645</v>
      </c>
    </row>
    <row r="14" spans="1:94" x14ac:dyDescent="0.25">
      <c r="A14" s="2" t="s">
        <v>8</v>
      </c>
      <c r="B14" t="s">
        <v>3</v>
      </c>
      <c r="D14" s="5">
        <v>23749.172014260253</v>
      </c>
      <c r="E14" s="5">
        <v>75801.061085972848</v>
      </c>
      <c r="F14" s="5">
        <v>66844.292803970224</v>
      </c>
      <c r="G14" s="5">
        <v>45219.354838709682</v>
      </c>
      <c r="H14" s="5">
        <v>51732.506203473946</v>
      </c>
      <c r="I14" s="5">
        <v>53597.720797720802</v>
      </c>
      <c r="J14" s="5">
        <v>40340.740740740737</v>
      </c>
      <c r="K14" s="5">
        <v>32172.413793103449</v>
      </c>
      <c r="L14" s="5">
        <v>31773.740053050395</v>
      </c>
      <c r="M14" s="5">
        <v>38076.426799007444</v>
      </c>
      <c r="N14" s="5">
        <v>41005.419354838712</v>
      </c>
      <c r="O14" s="5">
        <v>50691.444444444445</v>
      </c>
      <c r="P14" s="5">
        <v>39680.555555555555</v>
      </c>
      <c r="Q14" s="5">
        <v>45463.63636363636</v>
      </c>
      <c r="R14" s="5">
        <v>47125.25252525253</v>
      </c>
      <c r="S14" s="5">
        <v>49011.111111111102</v>
      </c>
      <c r="T14" s="5">
        <v>63211.764705882357</v>
      </c>
      <c r="U14" s="5">
        <v>71588.23529411765</v>
      </c>
      <c r="V14" s="5">
        <v>43861.76470588235</v>
      </c>
      <c r="W14" s="5">
        <v>40927.521008403361</v>
      </c>
      <c r="X14" s="5">
        <v>35377.380952380954</v>
      </c>
      <c r="Y14" s="5">
        <v>37650</v>
      </c>
      <c r="Z14" s="5">
        <v>34083.333333333343</v>
      </c>
      <c r="AA14" s="5">
        <v>30690.322580645159</v>
      </c>
      <c r="AB14" s="5">
        <v>29824.492234169655</v>
      </c>
      <c r="AC14" s="5">
        <v>26904.540023894864</v>
      </c>
      <c r="AD14" s="5">
        <v>26566.852057842047</v>
      </c>
      <c r="AE14" s="5">
        <v>27355.728587319245</v>
      </c>
      <c r="AF14" s="5">
        <v>29850.657108721625</v>
      </c>
      <c r="AG14" s="5">
        <v>28900.510855683267</v>
      </c>
      <c r="AH14" s="5">
        <v>27431.896551724134</v>
      </c>
      <c r="AI14" s="5">
        <v>26915</v>
      </c>
      <c r="AJ14" s="5">
        <v>26386.470588235297</v>
      </c>
      <c r="AK14" s="5">
        <v>31273.529411764706</v>
      </c>
      <c r="AL14" s="5">
        <v>26029.629629629628</v>
      </c>
      <c r="AM14" s="5">
        <v>22402.628434886497</v>
      </c>
      <c r="AN14" s="5">
        <v>25034.408602150535</v>
      </c>
      <c r="AO14" s="5">
        <v>28880</v>
      </c>
      <c r="AP14" s="5">
        <v>32295.268817204302</v>
      </c>
      <c r="AQ14" s="5">
        <v>33702.508960573476</v>
      </c>
      <c r="AR14" s="5">
        <v>34146.732026143793</v>
      </c>
      <c r="AS14" s="5">
        <v>31039.258312020462</v>
      </c>
      <c r="AT14" s="5">
        <v>23120.993788819873</v>
      </c>
      <c r="AU14" s="5">
        <v>26837.460317460318</v>
      </c>
      <c r="AV14" s="5">
        <v>22324.904214559385</v>
      </c>
      <c r="AW14" s="5">
        <v>24986.206896551725</v>
      </c>
      <c r="AX14" s="5">
        <v>22822.580645161292</v>
      </c>
      <c r="AY14" s="5">
        <v>22757.419354838708</v>
      </c>
      <c r="AZ14" s="5">
        <v>22989.23076923077</v>
      </c>
      <c r="BA14" s="5">
        <v>35692.838196286473</v>
      </c>
      <c r="BB14" s="5">
        <v>30305.672969966632</v>
      </c>
      <c r="BC14" s="5">
        <v>29528.554360812428</v>
      </c>
      <c r="BD14" s="5">
        <v>27021.350762527229</v>
      </c>
      <c r="BE14" s="5">
        <v>13490.045248868777</v>
      </c>
      <c r="BF14" s="5">
        <v>25752.307692307691</v>
      </c>
      <c r="BG14" s="5">
        <v>62553.333333333328</v>
      </c>
      <c r="BH14" s="5">
        <v>37986.666666666664</v>
      </c>
      <c r="BI14" s="5">
        <v>26764.864864864867</v>
      </c>
      <c r="BJ14" s="5">
        <v>38189.189189189186</v>
      </c>
      <c r="BK14" s="5">
        <v>32894.333042720144</v>
      </c>
      <c r="BL14" s="5">
        <v>34637.327188940093</v>
      </c>
      <c r="BM14" s="5">
        <v>25740.211640211637</v>
      </c>
      <c r="BN14" s="5">
        <v>28848.267622461168</v>
      </c>
      <c r="BO14" s="5">
        <v>33025.806451612909</v>
      </c>
      <c r="BP14" s="5">
        <v>13820.689655172415</v>
      </c>
      <c r="BQ14" s="5">
        <v>23897.828863346105</v>
      </c>
      <c r="BR14" s="5">
        <v>19309.067688378036</v>
      </c>
      <c r="BS14" s="5">
        <v>20689.655172413793</v>
      </c>
      <c r="BT14" s="5">
        <v>17882.758620689656</v>
      </c>
      <c r="BU14" s="5">
        <v>17600</v>
      </c>
      <c r="BV14" s="5">
        <v>20133.333333333336</v>
      </c>
      <c r="BW14" s="5">
        <v>23834.408602150535</v>
      </c>
      <c r="BX14" s="5">
        <v>25365.591397849465</v>
      </c>
      <c r="BY14" s="5">
        <v>25887.114942528737</v>
      </c>
      <c r="BZ14" s="5">
        <v>24980.551724137928</v>
      </c>
      <c r="CA14" s="5">
        <v>28614.81481481481</v>
      </c>
      <c r="CB14" s="5">
        <v>34518.518518518518</v>
      </c>
      <c r="CC14" s="5">
        <v>24854.166666666668</v>
      </c>
      <c r="CD14" s="5">
        <v>21122.844827586207</v>
      </c>
      <c r="CE14" s="5">
        <v>23458.885941644563</v>
      </c>
      <c r="CF14" s="5">
        <v>21980.76923076923</v>
      </c>
      <c r="CG14" s="5">
        <v>22250</v>
      </c>
      <c r="CH14" s="5">
        <v>19333.333333333336</v>
      </c>
      <c r="CI14" s="5">
        <v>20344.086021505376</v>
      </c>
      <c r="CJ14" s="5">
        <v>20922.580645161288</v>
      </c>
    </row>
    <row r="15" spans="1:94" x14ac:dyDescent="0.25">
      <c r="A15" s="3" t="s">
        <v>8</v>
      </c>
      <c r="B15" t="s">
        <v>5</v>
      </c>
      <c r="D15" s="5">
        <v>3390.4878733031687</v>
      </c>
      <c r="E15" s="5">
        <v>2192.7113289760346</v>
      </c>
      <c r="F15" s="5">
        <v>1205.9259259259252</v>
      </c>
      <c r="G15" s="5">
        <v>1075.2083333333303</v>
      </c>
      <c r="H15" s="5">
        <v>4043.8592657342633</v>
      </c>
      <c r="I15" s="5">
        <v>3745.3768453768444</v>
      </c>
      <c r="J15" s="5">
        <v>3692.1388888888887</v>
      </c>
      <c r="K15" s="5">
        <v>4020.8534482758614</v>
      </c>
      <c r="L15" s="5">
        <v>4383.5888594164471</v>
      </c>
      <c r="M15" s="5">
        <v>2792.3076923076924</v>
      </c>
      <c r="N15" s="5">
        <v>0</v>
      </c>
      <c r="O15" s="5">
        <v>-6.8212102632969618E-13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</row>
    <row r="16" spans="1:94" x14ac:dyDescent="0.25">
      <c r="A16" s="2" t="s">
        <v>9</v>
      </c>
      <c r="B16" t="s">
        <v>5</v>
      </c>
      <c r="D16" s="5">
        <v>1356824.7554963841</v>
      </c>
      <c r="E16" s="5">
        <v>2292781.8431357271</v>
      </c>
      <c r="F16" s="5">
        <v>2081279.938324488</v>
      </c>
      <c r="G16" s="5">
        <v>1721061.1551487143</v>
      </c>
      <c r="H16" s="5">
        <v>1747482.3243078201</v>
      </c>
      <c r="I16" s="5">
        <v>1621181.4380614834</v>
      </c>
      <c r="J16" s="5">
        <v>1717533.7515652787</v>
      </c>
      <c r="K16" s="5">
        <v>1837348.5368583028</v>
      </c>
      <c r="L16" s="5">
        <v>1652646.6792267899</v>
      </c>
      <c r="M16" s="5">
        <v>1611627.3460235007</v>
      </c>
      <c r="N16" s="5">
        <v>1617362.6454022238</v>
      </c>
      <c r="O16" s="5">
        <v>1794818.9691228617</v>
      </c>
      <c r="P16" s="5">
        <v>1682932.4085580651</v>
      </c>
      <c r="Q16" s="5">
        <v>1785099.4532123317</v>
      </c>
      <c r="R16" s="5">
        <v>1699972.0278796148</v>
      </c>
      <c r="S16" s="5">
        <v>1592070.8849298814</v>
      </c>
      <c r="T16" s="5">
        <v>1624398.1589766142</v>
      </c>
      <c r="U16" s="5">
        <v>1588190.4522283766</v>
      </c>
      <c r="V16" s="5">
        <v>1709586.6967614251</v>
      </c>
      <c r="W16" s="5">
        <v>1711209.9308064296</v>
      </c>
      <c r="X16" s="5">
        <v>1458506.3672033928</v>
      </c>
      <c r="Y16" s="5">
        <v>1530636.433934015</v>
      </c>
      <c r="Z16" s="5">
        <v>1544663.7127392956</v>
      </c>
      <c r="AA16" s="5">
        <v>1691893.7656782626</v>
      </c>
      <c r="AB16" s="5">
        <v>1713931.0024360872</v>
      </c>
      <c r="AC16" s="5">
        <v>1706790.8088321802</v>
      </c>
      <c r="AD16" s="5">
        <v>1771206.7803578901</v>
      </c>
      <c r="AE16" s="5">
        <v>1717966.8205686905</v>
      </c>
      <c r="AF16" s="5">
        <v>1612705.08644462</v>
      </c>
      <c r="AG16" s="5">
        <v>1491514.638326555</v>
      </c>
      <c r="AH16" s="5">
        <v>1537213.3921831402</v>
      </c>
      <c r="AI16" s="5">
        <v>1596079.950186427</v>
      </c>
      <c r="AJ16" s="5">
        <v>1469401.837695692</v>
      </c>
      <c r="AK16" s="5">
        <v>1526894.6875481869</v>
      </c>
      <c r="AL16" s="5">
        <v>1403161.2449999743</v>
      </c>
      <c r="AM16" s="5">
        <v>1581412.9114712237</v>
      </c>
      <c r="AN16" s="5">
        <v>1622156.5671638984</v>
      </c>
      <c r="AO16" s="5">
        <v>1653528.1276884517</v>
      </c>
      <c r="AP16" s="5">
        <v>1613154.2855544039</v>
      </c>
      <c r="AQ16" s="5">
        <v>1510909.0518451899</v>
      </c>
      <c r="AR16" s="5">
        <v>1490490.1049090021</v>
      </c>
      <c r="AS16" s="5">
        <v>1333822.4480961007</v>
      </c>
      <c r="AT16" s="5">
        <v>1477503.2854370852</v>
      </c>
      <c r="AU16" s="5">
        <v>1493577.1044718376</v>
      </c>
      <c r="AV16" s="5">
        <v>1323027.3762167203</v>
      </c>
      <c r="AW16" s="5">
        <v>1398767.5322870933</v>
      </c>
      <c r="AX16" s="5">
        <v>1487882.9487695969</v>
      </c>
      <c r="AY16" s="5">
        <v>1619813.8948601892</v>
      </c>
      <c r="AZ16" s="5">
        <v>1685067.4626709365</v>
      </c>
      <c r="BA16" s="5">
        <v>1803595.1917985021</v>
      </c>
      <c r="BB16" s="5">
        <v>1817832.4551938293</v>
      </c>
      <c r="BC16" s="5">
        <v>1784633.2450262639</v>
      </c>
      <c r="BD16" s="5">
        <v>1643215.1014244731</v>
      </c>
      <c r="BE16" s="5">
        <v>1469629.0232340607</v>
      </c>
      <c r="BF16" s="5">
        <v>1423593.5316499798</v>
      </c>
      <c r="BG16" s="5">
        <v>1430122.9479603942</v>
      </c>
      <c r="BH16" s="5">
        <v>1226942.4628696316</v>
      </c>
      <c r="BI16" s="5">
        <v>1350690.5808010467</v>
      </c>
      <c r="BJ16" s="5">
        <v>1386064.1155745268</v>
      </c>
      <c r="BK16" s="5">
        <v>1503315.1914022772</v>
      </c>
      <c r="BL16" s="5">
        <v>1529138.1344847125</v>
      </c>
      <c r="BM16" s="5">
        <v>1536163.0221054498</v>
      </c>
      <c r="BN16" s="5">
        <v>1363079.0318838868</v>
      </c>
      <c r="BO16" s="5">
        <v>1599207.1374660814</v>
      </c>
      <c r="BP16" s="5">
        <v>1445094.5332613736</v>
      </c>
      <c r="BQ16" s="5">
        <v>1385284.7841397109</v>
      </c>
      <c r="BR16" s="5">
        <v>1627588.804284618</v>
      </c>
      <c r="BS16" s="5">
        <v>1842024.1572594051</v>
      </c>
      <c r="BT16" s="5">
        <v>1480083.9044575356</v>
      </c>
      <c r="BU16" s="5">
        <v>1468120.6431909394</v>
      </c>
      <c r="BV16" s="5">
        <v>1370936.5942802599</v>
      </c>
      <c r="BW16" s="5">
        <v>1478837.1358038562</v>
      </c>
      <c r="BX16" s="5">
        <v>1464460.0191621275</v>
      </c>
      <c r="BY16" s="5">
        <v>1506449.2239579319</v>
      </c>
      <c r="BZ16" s="5">
        <v>1518945.9877005413</v>
      </c>
      <c r="CA16" s="5">
        <v>1408800.4812828864</v>
      </c>
      <c r="CB16" s="5">
        <v>1432914.1455085792</v>
      </c>
      <c r="CC16" s="5">
        <v>1403700.8104112057</v>
      </c>
      <c r="CD16" s="5">
        <v>1514542.2093724613</v>
      </c>
      <c r="CE16" s="5">
        <v>1569353.4562146724</v>
      </c>
      <c r="CF16" s="5">
        <v>1418635.8846742322</v>
      </c>
      <c r="CG16" s="5">
        <v>1695201.5064844377</v>
      </c>
      <c r="CH16" s="5">
        <v>1421836.9019997648</v>
      </c>
      <c r="CI16" s="5">
        <v>1411646.0741860366</v>
      </c>
      <c r="CJ16" s="5">
        <v>1399814.7472498817</v>
      </c>
    </row>
    <row r="17" spans="1:88" x14ac:dyDescent="0.25">
      <c r="A17" s="3" t="s">
        <v>9</v>
      </c>
      <c r="B17" t="s">
        <v>6</v>
      </c>
      <c r="D17" s="5">
        <v>49947.82308377896</v>
      </c>
      <c r="E17" s="5">
        <v>67307.880619924719</v>
      </c>
      <c r="F17" s="5">
        <v>73009.962962962993</v>
      </c>
      <c r="G17" s="5">
        <v>111850.20833333337</v>
      </c>
      <c r="H17" s="5">
        <v>91214.663461538439</v>
      </c>
      <c r="I17" s="5">
        <v>53092.165242165232</v>
      </c>
      <c r="J17" s="5">
        <v>58625.522102747927</v>
      </c>
      <c r="K17" s="5">
        <v>60185.300111234697</v>
      </c>
      <c r="L17" s="5">
        <v>49501.397159236796</v>
      </c>
      <c r="M17" s="5">
        <v>83316.826224102086</v>
      </c>
      <c r="N17" s="5">
        <v>140607.22476394885</v>
      </c>
      <c r="O17" s="5">
        <v>80206.329931329965</v>
      </c>
      <c r="P17" s="5">
        <v>55232.247461557825</v>
      </c>
      <c r="Q17" s="5">
        <v>54295.402334640341</v>
      </c>
      <c r="R17" s="5">
        <v>52534.504854114377</v>
      </c>
      <c r="S17" s="5">
        <v>53827.963767176559</v>
      </c>
      <c r="T17" s="5">
        <v>60564.244252873577</v>
      </c>
      <c r="U17" s="5">
        <v>54684.340455840436</v>
      </c>
      <c r="V17" s="5">
        <v>60186.421448921443</v>
      </c>
      <c r="W17" s="5">
        <v>79103.694581280855</v>
      </c>
      <c r="X17" s="5">
        <v>65427.840448282412</v>
      </c>
      <c r="Y17" s="5">
        <v>73515.070753691834</v>
      </c>
      <c r="Z17" s="5">
        <v>62309.896679799211</v>
      </c>
      <c r="AA17" s="5">
        <v>60425.193965517254</v>
      </c>
      <c r="AB17" s="5">
        <v>55554.282407407409</v>
      </c>
      <c r="AC17" s="5">
        <v>66467.962050720671</v>
      </c>
      <c r="AD17" s="5">
        <v>60908.850574712647</v>
      </c>
      <c r="AE17" s="5">
        <v>54171.702169956479</v>
      </c>
      <c r="AF17" s="5">
        <v>64138.115241240215</v>
      </c>
      <c r="AG17" s="5">
        <v>56692.126577126575</v>
      </c>
      <c r="AH17" s="5">
        <v>75679.265059559155</v>
      </c>
      <c r="AI17" s="5">
        <v>82900.088160656072</v>
      </c>
      <c r="AJ17" s="5">
        <v>56460.340978831853</v>
      </c>
      <c r="AK17" s="5">
        <v>53051.913524384072</v>
      </c>
      <c r="AL17" s="5">
        <v>54935.080107256559</v>
      </c>
      <c r="AM17" s="5">
        <v>61980.406212664282</v>
      </c>
      <c r="AN17" s="5">
        <v>64892.741935483915</v>
      </c>
      <c r="AO17" s="5">
        <v>63199.54076367386</v>
      </c>
      <c r="AP17" s="5">
        <v>62383.344540985563</v>
      </c>
      <c r="AQ17" s="5">
        <v>65086.591781121897</v>
      </c>
      <c r="AR17" s="5">
        <v>72939.522914218571</v>
      </c>
      <c r="AS17" s="5">
        <v>60955.953846153847</v>
      </c>
      <c r="AT17" s="5">
        <v>63451.936263736316</v>
      </c>
      <c r="AU17" s="5">
        <v>64472.332112332049</v>
      </c>
      <c r="AV17" s="5">
        <v>61026.053639846745</v>
      </c>
      <c r="AW17" s="5">
        <v>82568.00678002018</v>
      </c>
      <c r="AX17" s="5">
        <v>72849.74004490138</v>
      </c>
      <c r="AY17" s="5">
        <v>66707.54874158102</v>
      </c>
      <c r="AZ17" s="5">
        <v>72478.076923076951</v>
      </c>
      <c r="BA17" s="5">
        <v>73682.962120893222</v>
      </c>
      <c r="BB17" s="5">
        <v>75546.034688748914</v>
      </c>
      <c r="BC17" s="5">
        <v>67242.704275102573</v>
      </c>
      <c r="BD17" s="5">
        <v>65011.944681254128</v>
      </c>
      <c r="BE17" s="5">
        <v>52571.867686066471</v>
      </c>
      <c r="BF17" s="5">
        <v>67286.320954907147</v>
      </c>
      <c r="BG17" s="5">
        <v>68944.619805481867</v>
      </c>
      <c r="BH17" s="5">
        <v>54290.083337928481</v>
      </c>
      <c r="BI17" s="5">
        <v>57582.239908394688</v>
      </c>
      <c r="BJ17" s="5">
        <v>56459.984254811803</v>
      </c>
      <c r="BK17" s="5">
        <v>68473.160117848689</v>
      </c>
      <c r="BL17" s="5">
        <v>54515.253346325466</v>
      </c>
      <c r="BM17" s="5">
        <v>55853.55742296917</v>
      </c>
      <c r="BN17" s="5">
        <v>58665.396825396812</v>
      </c>
      <c r="BO17" s="5">
        <v>72457.93650793648</v>
      </c>
      <c r="BP17" s="5">
        <v>58203.67965367961</v>
      </c>
      <c r="BQ17" s="5">
        <v>58184.812409812424</v>
      </c>
      <c r="BR17" s="5">
        <v>69751.655719759176</v>
      </c>
      <c r="BS17" s="5">
        <v>75544.827586206942</v>
      </c>
      <c r="BT17" s="5">
        <v>78919.310344827594</v>
      </c>
      <c r="BU17" s="5">
        <v>70074.236111111124</v>
      </c>
      <c r="BV17" s="5">
        <v>75590.525793650828</v>
      </c>
      <c r="BW17" s="5">
        <v>78280.58371735792</v>
      </c>
      <c r="BX17" s="5">
        <v>73537.670250896073</v>
      </c>
      <c r="BY17" s="5">
        <v>70534.4324028462</v>
      </c>
      <c r="BZ17" s="5">
        <v>82817.54574362433</v>
      </c>
      <c r="CA17" s="5">
        <v>66035.108544616189</v>
      </c>
      <c r="CB17" s="5">
        <v>62256.410256410185</v>
      </c>
      <c r="CC17" s="5">
        <v>62501.362179487165</v>
      </c>
      <c r="CD17" s="5">
        <v>64862.160759897815</v>
      </c>
      <c r="CE17" s="5">
        <v>62090.836034973974</v>
      </c>
      <c r="CF17" s="5">
        <v>52610.70512820514</v>
      </c>
      <c r="CG17" s="5">
        <v>68008.867521367501</v>
      </c>
      <c r="CH17" s="5">
        <v>48241.666666666693</v>
      </c>
      <c r="CI17" s="5">
        <v>54756.577060931857</v>
      </c>
      <c r="CJ17" s="5">
        <v>56204.731182795709</v>
      </c>
    </row>
    <row r="18" spans="1:88" x14ac:dyDescent="0.25">
      <c r="A18" s="2" t="s">
        <v>10</v>
      </c>
      <c r="B18" t="s">
        <v>1</v>
      </c>
      <c r="D18" s="5">
        <v>1340161.5443399502</v>
      </c>
      <c r="E18" s="5">
        <v>1382930.2532760515</v>
      </c>
      <c r="F18" s="5">
        <v>1495976.6053601145</v>
      </c>
      <c r="G18" s="5">
        <v>1443537.5619447415</v>
      </c>
      <c r="H18" s="5">
        <v>1428419.1330747297</v>
      </c>
      <c r="I18" s="5">
        <v>1242162.0754829668</v>
      </c>
      <c r="J18" s="5">
        <v>1045382.6752867387</v>
      </c>
      <c r="K18" s="5">
        <v>1380721.598759186</v>
      </c>
      <c r="L18" s="5">
        <v>1371260.649111758</v>
      </c>
      <c r="M18" s="5">
        <v>1254595.3280333115</v>
      </c>
      <c r="N18" s="5">
        <v>1199834.3129738758</v>
      </c>
      <c r="O18" s="5">
        <v>1201082.5055899587</v>
      </c>
      <c r="P18" s="5">
        <v>1226310.15091315</v>
      </c>
      <c r="Q18" s="5">
        <v>1222489.85913279</v>
      </c>
      <c r="R18" s="5">
        <v>1103397.4370425355</v>
      </c>
      <c r="S18" s="5">
        <v>1048089.3350602256</v>
      </c>
      <c r="T18" s="5">
        <v>1032103.0668735061</v>
      </c>
      <c r="U18" s="5">
        <v>1039137.264136736</v>
      </c>
      <c r="V18" s="5">
        <v>997470.68471467728</v>
      </c>
      <c r="W18" s="5">
        <v>962375.62450745841</v>
      </c>
      <c r="X18" s="5">
        <v>1293060.7849786552</v>
      </c>
      <c r="Y18" s="5">
        <v>1268655.1257581986</v>
      </c>
      <c r="Z18" s="5">
        <v>1039306.9660429518</v>
      </c>
      <c r="AA18" s="5">
        <v>1152930.7769460736</v>
      </c>
      <c r="AB18" s="5">
        <v>1186092.9795638311</v>
      </c>
      <c r="AC18" s="5">
        <v>1320983.999592189</v>
      </c>
      <c r="AD18" s="5">
        <v>1319864.6570352272</v>
      </c>
      <c r="AE18" s="5">
        <v>1201833.1226662637</v>
      </c>
      <c r="AF18" s="5">
        <v>1143847.9996795254</v>
      </c>
      <c r="AG18" s="5">
        <v>1008333.9724461876</v>
      </c>
      <c r="AH18" s="5">
        <v>1209797.260058668</v>
      </c>
      <c r="AI18" s="5">
        <v>1367093.468778288</v>
      </c>
      <c r="AJ18" s="5">
        <v>1147067.2730404916</v>
      </c>
      <c r="AK18" s="5">
        <v>1090040.3476875292</v>
      </c>
      <c r="AL18" s="5">
        <v>1111790.453100763</v>
      </c>
      <c r="AM18" s="5">
        <v>1221051.9901512277</v>
      </c>
      <c r="AN18" s="5">
        <v>1214270.402182762</v>
      </c>
      <c r="AO18" s="5">
        <v>1209327.1614097774</v>
      </c>
      <c r="AP18" s="5">
        <v>1217642.1933606595</v>
      </c>
      <c r="AQ18" s="5">
        <v>1193358.6126560376</v>
      </c>
      <c r="AR18" s="5">
        <v>1197812.8004072725</v>
      </c>
      <c r="AS18" s="5">
        <v>1085745.8993809205</v>
      </c>
      <c r="AT18" s="5">
        <v>1073968.8515019466</v>
      </c>
      <c r="AU18" s="5">
        <v>1144007.6775066475</v>
      </c>
      <c r="AV18" s="5">
        <v>1086733.9496415483</v>
      </c>
      <c r="AW18" s="5">
        <v>1069282.6639096651</v>
      </c>
      <c r="AX18" s="5">
        <v>999110.64171182516</v>
      </c>
      <c r="AY18" s="5">
        <v>1127342.5498688098</v>
      </c>
      <c r="AZ18" s="5">
        <v>1082578.5306464643</v>
      </c>
      <c r="BA18" s="5">
        <v>1152497.6976273858</v>
      </c>
      <c r="BB18" s="5">
        <v>1089258.7238409556</v>
      </c>
      <c r="BC18" s="5">
        <v>1026661.9727158544</v>
      </c>
      <c r="BD18" s="5">
        <v>1066303.8029352692</v>
      </c>
      <c r="BE18" s="5">
        <v>1023353.1448563687</v>
      </c>
      <c r="BF18" s="5">
        <v>1013574.9325829444</v>
      </c>
      <c r="BG18" s="5">
        <v>1032932.4487794286</v>
      </c>
      <c r="BH18" s="5">
        <v>944968.65585005865</v>
      </c>
      <c r="BI18" s="5">
        <v>1060396.9895378791</v>
      </c>
      <c r="BJ18" s="5">
        <v>969095.70646885585</v>
      </c>
      <c r="BK18" s="5">
        <v>1040568.3150763653</v>
      </c>
      <c r="BL18" s="5">
        <v>990360.00089661928</v>
      </c>
      <c r="BM18" s="5">
        <v>985067.16172578849</v>
      </c>
      <c r="BN18" s="5">
        <v>1033070.2266902435</v>
      </c>
      <c r="BO18" s="5">
        <v>957093.07960436842</v>
      </c>
      <c r="BP18" s="5">
        <v>984897.87728832441</v>
      </c>
      <c r="BQ18" s="5">
        <v>995535.71269656834</v>
      </c>
      <c r="BR18" s="5">
        <v>1076089.2451832453</v>
      </c>
      <c r="BS18" s="5">
        <v>1311902.6175471414</v>
      </c>
      <c r="BT18" s="5">
        <v>1072945.581348886</v>
      </c>
      <c r="BU18" s="5">
        <v>1122047.8709938459</v>
      </c>
      <c r="BV18" s="5">
        <v>1006121.8718017435</v>
      </c>
      <c r="BW18" s="5">
        <v>1072598.6086285375</v>
      </c>
      <c r="BX18" s="5">
        <v>1055994.9235003614</v>
      </c>
      <c r="BY18" s="5">
        <v>1016716.1236263935</v>
      </c>
      <c r="BZ18" s="5">
        <v>1025061.3494694242</v>
      </c>
      <c r="CA18" s="5">
        <v>1017029.0854457275</v>
      </c>
      <c r="CB18" s="5">
        <v>1111147.7781776434</v>
      </c>
      <c r="CC18" s="5">
        <v>1010553.4598234292</v>
      </c>
      <c r="CD18" s="5">
        <v>998790.40641106514</v>
      </c>
      <c r="CE18" s="5">
        <v>1075771.4347142195</v>
      </c>
      <c r="CF18" s="5">
        <v>871915.8619857931</v>
      </c>
      <c r="CG18" s="5">
        <v>1126713.5751625472</v>
      </c>
      <c r="CH18" s="5">
        <v>1035618.246843735</v>
      </c>
      <c r="CI18" s="5">
        <v>985964.33764560462</v>
      </c>
      <c r="CJ18" s="5">
        <v>928109.88747092756</v>
      </c>
    </row>
    <row r="19" spans="1:88" x14ac:dyDescent="0.25">
      <c r="A19" s="2" t="s">
        <v>10</v>
      </c>
      <c r="B19" t="s">
        <v>2</v>
      </c>
      <c r="D19" s="5">
        <v>828497.56549244258</v>
      </c>
      <c r="E19" s="5">
        <v>902322.88811642514</v>
      </c>
      <c r="F19" s="5">
        <v>835586.34926854784</v>
      </c>
      <c r="G19" s="5">
        <v>703483.2675736394</v>
      </c>
      <c r="H19" s="5">
        <v>690194.39377085632</v>
      </c>
      <c r="I19" s="5">
        <v>644351.98904132168</v>
      </c>
      <c r="J19" s="5">
        <v>543531.49038273515</v>
      </c>
      <c r="K19" s="5">
        <v>617578.66649704368</v>
      </c>
      <c r="L19" s="5">
        <v>593821.03969846584</v>
      </c>
      <c r="M19" s="5">
        <v>592068.31669635302</v>
      </c>
      <c r="N19" s="5">
        <v>651619.01423927257</v>
      </c>
      <c r="O19" s="5">
        <v>722106.20072620898</v>
      </c>
      <c r="P19" s="5">
        <v>860390.13689519791</v>
      </c>
      <c r="Q19" s="5">
        <v>875836.96096512617</v>
      </c>
      <c r="R19" s="5">
        <v>732326.33105246036</v>
      </c>
      <c r="S19" s="5">
        <v>792554.29048148764</v>
      </c>
      <c r="T19" s="5">
        <v>759120.2272411437</v>
      </c>
      <c r="U19" s="5">
        <v>742769.93343888444</v>
      </c>
      <c r="V19" s="5">
        <v>722179.13889649929</v>
      </c>
      <c r="W19" s="5">
        <v>662889.50769656198</v>
      </c>
      <c r="X19" s="5">
        <v>723319.74173940835</v>
      </c>
      <c r="Y19" s="5">
        <v>799633.76989894046</v>
      </c>
      <c r="Z19" s="5">
        <v>766717.01381335512</v>
      </c>
      <c r="AA19" s="5">
        <v>2113830.3869542396</v>
      </c>
      <c r="AB19" s="5">
        <v>1389270.5271733298</v>
      </c>
      <c r="AC19" s="5">
        <v>971414.03368574264</v>
      </c>
      <c r="AD19" s="5">
        <v>866098.41786088352</v>
      </c>
      <c r="AE19" s="5">
        <v>804587.85601363063</v>
      </c>
      <c r="AF19" s="5">
        <v>828184.00952234678</v>
      </c>
      <c r="AG19" s="5">
        <v>757282.63163857046</v>
      </c>
      <c r="AH19" s="5">
        <v>751918.62629683956</v>
      </c>
      <c r="AI19" s="5">
        <v>858318.31486070517</v>
      </c>
      <c r="AJ19" s="5">
        <v>787907.76926676126</v>
      </c>
      <c r="AK19" s="5">
        <v>722807.02638267074</v>
      </c>
      <c r="AL19" s="5">
        <v>737624.49500205531</v>
      </c>
      <c r="AM19" s="5">
        <v>864837.95724874176</v>
      </c>
      <c r="AN19" s="5">
        <v>959205.74177015643</v>
      </c>
      <c r="AO19" s="5">
        <v>941240.14609707438</v>
      </c>
      <c r="AP19" s="5">
        <v>902181.50001926068</v>
      </c>
      <c r="AQ19" s="5">
        <v>794751.80336015509</v>
      </c>
      <c r="AR19" s="5">
        <v>739279.47703382501</v>
      </c>
      <c r="AS19" s="5">
        <v>718696.37136967469</v>
      </c>
      <c r="AT19" s="5">
        <v>664350.2646502062</v>
      </c>
      <c r="AU19" s="5">
        <v>557398.21801159554</v>
      </c>
      <c r="AV19" s="5">
        <v>509348.25919006777</v>
      </c>
      <c r="AW19" s="5">
        <v>597702.49147624266</v>
      </c>
      <c r="AX19" s="5">
        <v>623062.92782633239</v>
      </c>
      <c r="AY19" s="5">
        <v>815132.55500952422</v>
      </c>
      <c r="AZ19" s="5">
        <v>938583.23019951931</v>
      </c>
      <c r="BA19" s="5">
        <v>1024147.6825888029</v>
      </c>
      <c r="BB19" s="5">
        <v>967392.31527093612</v>
      </c>
      <c r="BC19" s="5">
        <v>878493.41781874071</v>
      </c>
      <c r="BD19" s="5">
        <v>780762.20170780562</v>
      </c>
      <c r="BE19" s="5">
        <v>632130.11568188667</v>
      </c>
      <c r="BF19" s="5">
        <v>566673.235920334</v>
      </c>
      <c r="BG19" s="5">
        <v>506167.94554586231</v>
      </c>
      <c r="BH19" s="5">
        <v>445052.78214506939</v>
      </c>
      <c r="BI19" s="5">
        <v>517461.88186813169</v>
      </c>
      <c r="BJ19" s="5">
        <v>501405.43354314897</v>
      </c>
      <c r="BK19" s="5">
        <v>745852.1552285928</v>
      </c>
      <c r="BL19" s="5">
        <v>816100.8261660682</v>
      </c>
      <c r="BM19" s="5">
        <v>888737.34950049769</v>
      </c>
      <c r="BN19" s="5">
        <v>870607.98230778228</v>
      </c>
      <c r="BO19" s="5">
        <v>819082.05962346611</v>
      </c>
      <c r="BP19" s="5">
        <v>582018.30523008492</v>
      </c>
      <c r="BQ19" s="5">
        <v>500253.94913442736</v>
      </c>
      <c r="BR19" s="5">
        <v>467557.33501767379</v>
      </c>
      <c r="BS19" s="5">
        <v>808358.84680112218</v>
      </c>
      <c r="BT19" s="5">
        <v>887462.89572552359</v>
      </c>
      <c r="BU19" s="5">
        <v>490416.31258556264</v>
      </c>
      <c r="BV19" s="5">
        <v>475281.19184407534</v>
      </c>
      <c r="BW19" s="5">
        <v>623607.24368396774</v>
      </c>
      <c r="BX19" s="5">
        <v>998944.62154451467</v>
      </c>
      <c r="BY19" s="5">
        <v>1070725.7371705559</v>
      </c>
      <c r="BZ19" s="5">
        <v>791475.11890556593</v>
      </c>
      <c r="CA19" s="5">
        <v>665101.01753270801</v>
      </c>
      <c r="CB19" s="5">
        <v>628672.32957838336</v>
      </c>
      <c r="CC19" s="5">
        <v>411055.6355327632</v>
      </c>
      <c r="CD19" s="5">
        <v>372712.6881505627</v>
      </c>
      <c r="CE19" s="5">
        <v>512373.91522209882</v>
      </c>
      <c r="CF19" s="5">
        <v>387783.09019389964</v>
      </c>
      <c r="CG19" s="5">
        <v>428388.04082968162</v>
      </c>
      <c r="CH19" s="5">
        <v>416684.3944805194</v>
      </c>
      <c r="CI19" s="5">
        <v>543066.54259764589</v>
      </c>
      <c r="CJ19" s="5">
        <v>647255.01597328705</v>
      </c>
    </row>
    <row r="20" spans="1:88" x14ac:dyDescent="0.25">
      <c r="A20" s="2" t="s">
        <v>10</v>
      </c>
      <c r="B20" t="s">
        <v>3</v>
      </c>
      <c r="D20" s="5">
        <v>2317425.2789722523</v>
      </c>
      <c r="E20" s="5">
        <v>2367777.025223366</v>
      </c>
      <c r="F20" s="5">
        <v>2328292.497158939</v>
      </c>
      <c r="G20" s="5">
        <v>2103482.4530904149</v>
      </c>
      <c r="H20" s="5">
        <v>2172844.605243972</v>
      </c>
      <c r="I20" s="5">
        <v>2150481.7842923934</v>
      </c>
      <c r="J20" s="5">
        <v>2238867.6924904604</v>
      </c>
      <c r="K20" s="5">
        <v>2684272.3212744067</v>
      </c>
      <c r="L20" s="5">
        <v>2240255.2848735792</v>
      </c>
      <c r="M20" s="5">
        <v>2165775.3133758996</v>
      </c>
      <c r="N20" s="5">
        <v>2114402.2183232224</v>
      </c>
      <c r="O20" s="5">
        <v>2367836.1806207648</v>
      </c>
      <c r="P20" s="5">
        <v>2465909.359063759</v>
      </c>
      <c r="Q20" s="5">
        <v>2576914.6503963135</v>
      </c>
      <c r="R20" s="5">
        <v>2502558.0468474794</v>
      </c>
      <c r="S20" s="5">
        <v>1941768.5117472778</v>
      </c>
      <c r="T20" s="5">
        <v>1717525.3236474688</v>
      </c>
      <c r="U20" s="5">
        <v>1606707.3627448797</v>
      </c>
      <c r="V20" s="5">
        <v>1516525.5939163025</v>
      </c>
      <c r="W20" s="5">
        <v>1531399.2187254594</v>
      </c>
      <c r="X20" s="5">
        <v>1608387.7864592005</v>
      </c>
      <c r="Y20" s="5">
        <v>1899673.6040251297</v>
      </c>
      <c r="Z20" s="5">
        <v>1853183.1590380389</v>
      </c>
      <c r="AA20" s="5">
        <v>2028031.5227764328</v>
      </c>
      <c r="AB20" s="5">
        <v>2451901.9691652087</v>
      </c>
      <c r="AC20" s="5">
        <v>2425310.4259530776</v>
      </c>
      <c r="AD20" s="5">
        <v>2047450.9953902075</v>
      </c>
      <c r="AE20" s="5">
        <v>1614687.8184488071</v>
      </c>
      <c r="AF20" s="5">
        <v>1782269.508369446</v>
      </c>
      <c r="AG20" s="5">
        <v>1646574.7418588812</v>
      </c>
      <c r="AH20" s="5">
        <v>1463840.5151150252</v>
      </c>
      <c r="AI20" s="5">
        <v>1648957.8844858743</v>
      </c>
      <c r="AJ20" s="5">
        <v>1622525.14132161</v>
      </c>
      <c r="AK20" s="5">
        <v>1677268.6728779345</v>
      </c>
      <c r="AL20" s="5">
        <v>1806600.1504888898</v>
      </c>
      <c r="AM20" s="5">
        <v>2011943.6041099567</v>
      </c>
      <c r="AN20" s="5">
        <v>2173584.258250406</v>
      </c>
      <c r="AO20" s="5">
        <v>2291457.7061840966</v>
      </c>
      <c r="AP20" s="5">
        <v>2294036.673956898</v>
      </c>
      <c r="AQ20" s="5">
        <v>2096689.2820911321</v>
      </c>
      <c r="AR20" s="5">
        <v>2071533.7816562785</v>
      </c>
      <c r="AS20" s="5">
        <v>1801540.4200893862</v>
      </c>
      <c r="AT20" s="5">
        <v>1724476.1186560311</v>
      </c>
      <c r="AU20" s="5">
        <v>1737786.0313335164</v>
      </c>
      <c r="AV20" s="5">
        <v>1713876.6433894113</v>
      </c>
      <c r="AW20" s="5">
        <v>2005494.0850801752</v>
      </c>
      <c r="AX20" s="5">
        <v>1949504.4105860356</v>
      </c>
      <c r="AY20" s="5">
        <v>2949630.5162477703</v>
      </c>
      <c r="AZ20" s="5">
        <v>2519806.6210188773</v>
      </c>
      <c r="BA20" s="5">
        <v>2371409.2697272394</v>
      </c>
      <c r="BB20" s="5">
        <v>2513617.4199956139</v>
      </c>
      <c r="BC20" s="5">
        <v>2448642.4382879138</v>
      </c>
      <c r="BD20" s="5">
        <v>2463121.927402575</v>
      </c>
      <c r="BE20" s="5">
        <v>2108027.6713447087</v>
      </c>
      <c r="BF20" s="5">
        <v>2107243.5268361415</v>
      </c>
      <c r="BG20" s="5">
        <v>2129284.4078743937</v>
      </c>
      <c r="BH20" s="5">
        <v>1889024.1425874911</v>
      </c>
      <c r="BI20" s="5">
        <v>2145428.88297563</v>
      </c>
      <c r="BJ20" s="5">
        <v>2247580.974730006</v>
      </c>
      <c r="BK20" s="5">
        <v>2650675.3400024348</v>
      </c>
      <c r="BL20" s="5">
        <v>2696007.2417268157</v>
      </c>
      <c r="BM20" s="5">
        <v>2661730.9091208251</v>
      </c>
      <c r="BN20" s="5">
        <v>2915222.359042238</v>
      </c>
      <c r="BO20" s="5">
        <v>2724170.2569925557</v>
      </c>
      <c r="BP20" s="5">
        <v>2530846.0575649305</v>
      </c>
      <c r="BQ20" s="5">
        <v>2201765.8674700335</v>
      </c>
      <c r="BR20" s="5">
        <v>2079792.3982499703</v>
      </c>
      <c r="BS20" s="5">
        <v>2201745.1477109664</v>
      </c>
      <c r="BT20" s="5">
        <v>1943722.2795796685</v>
      </c>
      <c r="BU20" s="5">
        <v>2228555.0798598742</v>
      </c>
      <c r="BV20" s="5">
        <v>2136063.0005461616</v>
      </c>
      <c r="BW20" s="5">
        <v>2317838.5615591463</v>
      </c>
      <c r="BX20" s="5">
        <v>2356771.9342788165</v>
      </c>
      <c r="BY20" s="5">
        <v>2357628.9876189022</v>
      </c>
      <c r="BZ20" s="5">
        <v>2466575.8622988514</v>
      </c>
      <c r="CA20" s="5">
        <v>2333030.8319296585</v>
      </c>
      <c r="CB20" s="5">
        <v>2129034.9756947593</v>
      </c>
      <c r="CC20" s="5">
        <v>1955266.3788838862</v>
      </c>
      <c r="CD20" s="5">
        <v>1989984.8500032765</v>
      </c>
      <c r="CE20" s="5">
        <v>2034746.6361115677</v>
      </c>
      <c r="CF20" s="5">
        <v>1864602.3251552614</v>
      </c>
      <c r="CG20" s="5">
        <v>2217320.1265329937</v>
      </c>
      <c r="CH20" s="5">
        <v>2059700.8770513416</v>
      </c>
      <c r="CI20" s="5">
        <v>2161514.7066840767</v>
      </c>
      <c r="CJ20" s="5">
        <v>2312635.7263809433</v>
      </c>
    </row>
    <row r="21" spans="1:88" x14ac:dyDescent="0.25">
      <c r="A21" s="2" t="s">
        <v>10</v>
      </c>
      <c r="B21" t="s">
        <v>4</v>
      </c>
      <c r="D21" s="5">
        <v>301116.33825944178</v>
      </c>
      <c r="E21" s="5">
        <v>302182.75862068968</v>
      </c>
      <c r="F21" s="5">
        <v>292714.49758991471</v>
      </c>
      <c r="G21" s="5">
        <v>277557.5056941575</v>
      </c>
      <c r="H21" s="5">
        <v>285763.62889983587</v>
      </c>
      <c r="I21" s="5">
        <v>284225.76503955811</v>
      </c>
      <c r="J21" s="5">
        <v>269614.61729309906</v>
      </c>
      <c r="K21" s="5">
        <v>353596.92210084031</v>
      </c>
      <c r="L21" s="5">
        <v>327199.86031746038</v>
      </c>
      <c r="M21" s="5">
        <v>331660.84126395581</v>
      </c>
      <c r="N21" s="5">
        <v>367885.51888930093</v>
      </c>
      <c r="O21" s="5">
        <v>372407.60810071154</v>
      </c>
      <c r="P21" s="5">
        <v>353785.71428571426</v>
      </c>
      <c r="Q21" s="5">
        <v>341217.48917748919</v>
      </c>
      <c r="R21" s="5">
        <v>335844.4155844156</v>
      </c>
      <c r="S21" s="5">
        <v>300881.44137224782</v>
      </c>
      <c r="T21" s="5">
        <v>347752.00651320006</v>
      </c>
      <c r="U21" s="5">
        <v>367113.57592407597</v>
      </c>
      <c r="V21" s="5">
        <v>372600.7445141066</v>
      </c>
      <c r="W21" s="5">
        <v>351110.85942854581</v>
      </c>
      <c r="X21" s="5">
        <v>351562.00716845877</v>
      </c>
      <c r="Y21" s="5">
        <v>421289.33382770978</v>
      </c>
      <c r="Z21" s="5">
        <v>362073.84077546484</v>
      </c>
      <c r="AA21" s="5">
        <v>353316.30252100836</v>
      </c>
      <c r="AB21" s="5">
        <v>354784.84279918874</v>
      </c>
      <c r="AC21" s="5">
        <v>387945.13856960414</v>
      </c>
      <c r="AD21" s="5">
        <v>402412.84453732742</v>
      </c>
      <c r="AE21" s="5">
        <v>370911.22871572874</v>
      </c>
      <c r="AF21" s="5">
        <v>382839.55627705628</v>
      </c>
      <c r="AG21" s="5">
        <v>372667.52500373189</v>
      </c>
      <c r="AH21" s="5">
        <v>382082.75862068974</v>
      </c>
      <c r="AI21" s="5">
        <v>455675.19466073415</v>
      </c>
      <c r="AJ21" s="5">
        <v>422573.65591397847</v>
      </c>
      <c r="AK21" s="5">
        <v>393503.06555004127</v>
      </c>
      <c r="AL21" s="5">
        <v>377121.70403521205</v>
      </c>
      <c r="AM21" s="5">
        <v>336286.99393857899</v>
      </c>
      <c r="AN21" s="5">
        <v>308505.01835020748</v>
      </c>
      <c r="AO21" s="5">
        <v>330466.69884169888</v>
      </c>
      <c r="AP21" s="5">
        <v>362898.41697178117</v>
      </c>
      <c r="AQ21" s="5">
        <v>343191.45100679656</v>
      </c>
      <c r="AR21" s="5">
        <v>328267.12749615975</v>
      </c>
      <c r="AS21" s="5">
        <v>321719.5084485407</v>
      </c>
      <c r="AT21" s="5">
        <v>353505.3648233487</v>
      </c>
      <c r="AU21" s="5">
        <v>356770.00973303674</v>
      </c>
      <c r="AV21" s="5">
        <v>363493.40821200516</v>
      </c>
      <c r="AW21" s="5">
        <v>349232.83735449734</v>
      </c>
      <c r="AX21" s="5">
        <v>286825.43227513222</v>
      </c>
      <c r="AY21" s="5">
        <v>335968.75618934445</v>
      </c>
      <c r="AZ21" s="5">
        <v>355420.58854000038</v>
      </c>
      <c r="BA21" s="5">
        <v>370971.31938304362</v>
      </c>
      <c r="BB21" s="5">
        <v>311284.67980295571</v>
      </c>
      <c r="BC21" s="5">
        <v>319722.95238095243</v>
      </c>
      <c r="BD21" s="5">
        <v>365964.45833333337</v>
      </c>
      <c r="BE21" s="5">
        <v>338557.14285714284</v>
      </c>
      <c r="BF21" s="5">
        <v>359330.50992063491</v>
      </c>
      <c r="BG21" s="5">
        <v>332619.49356947071</v>
      </c>
      <c r="BH21" s="5">
        <v>292702.22865275142</v>
      </c>
      <c r="BI21" s="5">
        <v>375100.35714285716</v>
      </c>
      <c r="BJ21" s="5">
        <v>346579.21182266006</v>
      </c>
      <c r="BK21" s="5">
        <v>323710.58254963421</v>
      </c>
      <c r="BL21" s="5">
        <v>319789.26601814537</v>
      </c>
      <c r="BM21" s="5">
        <v>336926.36877809296</v>
      </c>
      <c r="BN21" s="5">
        <v>317536.42633228842</v>
      </c>
      <c r="BO21" s="5">
        <v>305652.69476372923</v>
      </c>
      <c r="BP21" s="5">
        <v>295844.59650266106</v>
      </c>
      <c r="BQ21" s="5">
        <v>278714.66275659821</v>
      </c>
      <c r="BR21" s="5">
        <v>340792.91833769251</v>
      </c>
      <c r="BS21" s="5">
        <v>351629.02223190921</v>
      </c>
      <c r="BT21" s="5">
        <v>310617.16199450073</v>
      </c>
      <c r="BU21" s="5">
        <v>307729.94505494507</v>
      </c>
      <c r="BV21" s="5">
        <v>234852.46336996337</v>
      </c>
      <c r="BW21" s="5">
        <v>258874.07603890356</v>
      </c>
      <c r="BX21" s="5">
        <v>277097.56112023361</v>
      </c>
      <c r="BY21" s="5">
        <v>300640.33670033666</v>
      </c>
      <c r="BZ21" s="5">
        <v>239627.95908392683</v>
      </c>
      <c r="CA21" s="5">
        <v>232252.67757826153</v>
      </c>
      <c r="CB21" s="5">
        <v>237225.46182266012</v>
      </c>
      <c r="CC21" s="5">
        <v>240679.95689655171</v>
      </c>
      <c r="CD21" s="5">
        <v>252277.96422644291</v>
      </c>
      <c r="CE21" s="5">
        <v>265074.65109922749</v>
      </c>
      <c r="CF21" s="5">
        <v>222818.31880341886</v>
      </c>
      <c r="CG21" s="5">
        <v>226092.92793987613</v>
      </c>
      <c r="CH21" s="5">
        <v>235918.24272279447</v>
      </c>
      <c r="CI21" s="5">
        <v>315352.93414038693</v>
      </c>
      <c r="CJ21" s="5">
        <v>310483.05125352961</v>
      </c>
    </row>
    <row r="22" spans="1:88" x14ac:dyDescent="0.25">
      <c r="A22" s="2" t="s">
        <v>10</v>
      </c>
      <c r="B22" t="s">
        <v>5</v>
      </c>
      <c r="D22" s="5">
        <v>3267.4082313681874</v>
      </c>
      <c r="E22" s="5">
        <v>3456.7296996662953</v>
      </c>
      <c r="F22" s="5">
        <v>3408.1896551724139</v>
      </c>
      <c r="G22" s="5">
        <v>3441.0714285714284</v>
      </c>
      <c r="H22" s="5">
        <v>3318.0952380952381</v>
      </c>
      <c r="I22" s="5">
        <v>3460.2298850574712</v>
      </c>
      <c r="J22" s="5">
        <v>3969.574036511156</v>
      </c>
      <c r="K22" s="5">
        <v>4156.8627450980393</v>
      </c>
      <c r="L22" s="5">
        <v>2938.0952380952381</v>
      </c>
      <c r="M22" s="5">
        <v>3214.2857142857147</v>
      </c>
      <c r="N22" s="5">
        <v>3376.3546798029556</v>
      </c>
      <c r="O22" s="5">
        <v>3382.3754789272029</v>
      </c>
      <c r="P22" s="5">
        <v>3032.974910394265</v>
      </c>
      <c r="Q22" s="5">
        <v>3482.5806451612907</v>
      </c>
      <c r="R22" s="5">
        <v>3065.8064516129034</v>
      </c>
      <c r="S22" s="5">
        <v>3324.1935483870966</v>
      </c>
      <c r="T22" s="5">
        <v>2862.5</v>
      </c>
      <c r="U22" s="5">
        <v>1501.7857142857142</v>
      </c>
      <c r="V22" s="5">
        <v>973.21428571428578</v>
      </c>
      <c r="W22" s="5">
        <v>1026.7857142857142</v>
      </c>
      <c r="X22" s="5">
        <v>964.28571428571422</v>
      </c>
      <c r="Y22" s="5">
        <v>466.25615763546796</v>
      </c>
      <c r="Z22" s="5">
        <v>210.72796934865903</v>
      </c>
      <c r="AA22" s="5">
        <v>44.444444444444443</v>
      </c>
      <c r="AB22" s="5">
        <v>724.13793103448279</v>
      </c>
      <c r="AC22" s="5">
        <v>559.7330367074527</v>
      </c>
      <c r="AD22" s="5">
        <v>116.12903225806453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162.96296296296296</v>
      </c>
      <c r="BJ22" s="5">
        <v>597.03703703703707</v>
      </c>
      <c r="BK22" s="5">
        <v>940</v>
      </c>
      <c r="BL22" s="5">
        <v>941.9354838709678</v>
      </c>
      <c r="BM22" s="5">
        <v>1016.6852057842045</v>
      </c>
      <c r="BN22" s="5">
        <v>960.12931034482756</v>
      </c>
      <c r="BO22" s="5">
        <v>1114.5833333333335</v>
      </c>
      <c r="BP22" s="5">
        <v>954.5454545454545</v>
      </c>
      <c r="BQ22" s="5">
        <v>921.7986314760509</v>
      </c>
      <c r="BR22" s="5">
        <v>990.32258064516134</v>
      </c>
      <c r="BS22" s="5">
        <v>977.41935483870964</v>
      </c>
      <c r="BT22" s="5">
        <v>1030.9139784946237</v>
      </c>
      <c r="BU22" s="5">
        <v>1059.3908045977012</v>
      </c>
      <c r="BV22" s="5">
        <v>958.89655172413791</v>
      </c>
      <c r="BW22" s="5">
        <v>1034.4827586206898</v>
      </c>
      <c r="BX22" s="5">
        <v>973.56321839080465</v>
      </c>
      <c r="BY22" s="5">
        <v>1017.7948717948718</v>
      </c>
      <c r="BZ22" s="5">
        <v>1043.1246684350133</v>
      </c>
      <c r="CA22" s="5">
        <v>946.60734149054497</v>
      </c>
      <c r="CB22" s="5">
        <v>1018.9098998887653</v>
      </c>
      <c r="CC22" s="5">
        <v>948.83203559510571</v>
      </c>
      <c r="CD22" s="5">
        <v>967.74193548387098</v>
      </c>
      <c r="CE22" s="5">
        <v>1098.0148883374691</v>
      </c>
      <c r="CF22" s="5">
        <v>978.02197802197793</v>
      </c>
      <c r="CG22" s="5">
        <v>1014.2857142857142</v>
      </c>
      <c r="CH22" s="5">
        <v>941.9354838709678</v>
      </c>
      <c r="CI22" s="5">
        <v>991.39784946236546</v>
      </c>
      <c r="CJ22" s="5">
        <v>990.80459770114953</v>
      </c>
    </row>
    <row r="23" spans="1:88" x14ac:dyDescent="0.25">
      <c r="A23" s="2" t="s">
        <v>10</v>
      </c>
      <c r="B23" t="s">
        <v>11</v>
      </c>
      <c r="D23" s="5">
        <v>168863.44827586206</v>
      </c>
      <c r="E23" s="5">
        <v>178672.25806451612</v>
      </c>
      <c r="F23" s="5">
        <v>165217.74193548391</v>
      </c>
      <c r="G23" s="5">
        <v>147816.66666666666</v>
      </c>
      <c r="H23" s="5">
        <v>143067.70833333334</v>
      </c>
      <c r="I23" s="5">
        <v>139251.33928571429</v>
      </c>
      <c r="J23" s="5">
        <v>111249.88571428572</v>
      </c>
      <c r="K23" s="5">
        <v>122874.68571428572</v>
      </c>
      <c r="L23" s="5">
        <v>134611.93650793651</v>
      </c>
      <c r="M23" s="5">
        <v>144446.74329501917</v>
      </c>
      <c r="N23" s="5">
        <v>152162.06896551725</v>
      </c>
      <c r="O23" s="5">
        <v>182618.96551724139</v>
      </c>
      <c r="P23" s="5">
        <v>194900</v>
      </c>
      <c r="Q23" s="5">
        <v>185630</v>
      </c>
      <c r="R23" s="5">
        <v>201139.99999999997</v>
      </c>
      <c r="S23" s="5">
        <v>153644.51612903227</v>
      </c>
      <c r="T23" s="5">
        <v>127689.21114369501</v>
      </c>
      <c r="U23" s="5">
        <v>147110.55844155845</v>
      </c>
      <c r="V23" s="5">
        <v>142259.85221674875</v>
      </c>
      <c r="W23" s="5">
        <v>134133.92658509454</v>
      </c>
      <c r="X23" s="5">
        <v>117741.93548387097</v>
      </c>
      <c r="Y23" s="5">
        <v>145961.29032258067</v>
      </c>
      <c r="Z23" s="5">
        <v>165481.56682027652</v>
      </c>
      <c r="AA23" s="5">
        <v>180380.67226890757</v>
      </c>
      <c r="AB23" s="5">
        <v>185238.53955375255</v>
      </c>
      <c r="AC23" s="5">
        <v>208404.59770114941</v>
      </c>
      <c r="AD23" s="5">
        <v>192413.33333333331</v>
      </c>
      <c r="AE23" s="5">
        <v>164860.74074074073</v>
      </c>
      <c r="AF23" s="5">
        <v>153380.4713804714</v>
      </c>
      <c r="AG23" s="5">
        <v>138907.35930735932</v>
      </c>
      <c r="AH23" s="5">
        <v>142447.29064039409</v>
      </c>
      <c r="AI23" s="5">
        <v>84530.58954393772</v>
      </c>
      <c r="AJ23" s="5">
        <v>59872.119815668208</v>
      </c>
      <c r="AK23" s="5">
        <v>127753.6866359447</v>
      </c>
      <c r="AL23" s="5">
        <v>140684.40860215054</v>
      </c>
      <c r="AM23" s="5">
        <v>173053.03030303027</v>
      </c>
      <c r="AN23" s="5">
        <v>186351.73160173159</v>
      </c>
      <c r="AO23" s="5">
        <v>200678.57142857148</v>
      </c>
      <c r="AP23" s="5">
        <v>183710.3448275862</v>
      </c>
      <c r="AQ23" s="5">
        <v>158296.10678531704</v>
      </c>
      <c r="AR23" s="5">
        <v>153089.84468339308</v>
      </c>
      <c r="AS23" s="5">
        <v>122603.70370370369</v>
      </c>
      <c r="AT23" s="5">
        <v>110600</v>
      </c>
      <c r="AU23" s="5">
        <v>111000</v>
      </c>
      <c r="AV23" s="5">
        <v>116800.00000000001</v>
      </c>
      <c r="AW23" s="5">
        <v>142017.85714285716</v>
      </c>
      <c r="AX23" s="5">
        <v>137122.88359788357</v>
      </c>
      <c r="AY23" s="5">
        <v>176388.67102396514</v>
      </c>
      <c r="AZ23" s="5">
        <v>208743.92156862744</v>
      </c>
      <c r="BA23" s="5">
        <v>215530.11494252874</v>
      </c>
      <c r="BB23" s="5">
        <v>184516.55172413794</v>
      </c>
      <c r="BC23" s="5">
        <v>174421.33333333337</v>
      </c>
      <c r="BD23" s="5">
        <v>187908.66666666669</v>
      </c>
      <c r="BE23" s="5">
        <v>150693.75</v>
      </c>
      <c r="BF23" s="5">
        <v>121983.25</v>
      </c>
      <c r="BG23" s="5">
        <v>90266.941176470573</v>
      </c>
      <c r="BH23" s="5">
        <v>80206.058823529413</v>
      </c>
      <c r="BI23" s="5">
        <v>146000</v>
      </c>
      <c r="BJ23" s="5">
        <v>154500</v>
      </c>
      <c r="BK23" s="5">
        <v>195200</v>
      </c>
      <c r="BL23" s="5">
        <v>217671.42857142855</v>
      </c>
      <c r="BM23" s="5">
        <v>231048.57142857142</v>
      </c>
      <c r="BN23" s="5">
        <v>213753.33333333334</v>
      </c>
      <c r="BO23" s="5">
        <v>194280.83333333331</v>
      </c>
      <c r="BP23" s="5">
        <v>187763.48039215684</v>
      </c>
      <c r="BQ23" s="5">
        <v>175442.35294117645</v>
      </c>
      <c r="BR23" s="5">
        <v>145780</v>
      </c>
      <c r="BS23" s="5">
        <v>112685.00000000001</v>
      </c>
      <c r="BT23" s="5">
        <v>114787.5</v>
      </c>
      <c r="BU23" s="5">
        <v>148901.78571428571</v>
      </c>
      <c r="BV23" s="5">
        <v>163754.94505494504</v>
      </c>
      <c r="BW23" s="5">
        <v>177368.70026525194</v>
      </c>
      <c r="BX23" s="5">
        <v>184662.06896551725</v>
      </c>
      <c r="BY23" s="5">
        <v>211463.33333333331</v>
      </c>
      <c r="BZ23" s="5">
        <v>189836.66666666666</v>
      </c>
      <c r="CA23" s="5">
        <v>169637.93103448275</v>
      </c>
      <c r="CB23" s="5">
        <v>176412.06896551722</v>
      </c>
      <c r="CC23" s="5">
        <v>140250</v>
      </c>
      <c r="CD23" s="5">
        <v>112085.29411764705</v>
      </c>
      <c r="CE23" s="5">
        <v>108104.06588235292</v>
      </c>
      <c r="CF23" s="5">
        <v>126340.57333333335</v>
      </c>
      <c r="CG23" s="5">
        <v>162349.37701149425</v>
      </c>
      <c r="CH23" s="5">
        <v>157492.11822660099</v>
      </c>
      <c r="CI23" s="5">
        <v>178347.92626728112</v>
      </c>
      <c r="CJ23" s="5">
        <v>192170.30033370413</v>
      </c>
    </row>
    <row r="24" spans="1:88" x14ac:dyDescent="0.25">
      <c r="A24" s="2" t="s">
        <v>10</v>
      </c>
      <c r="B24" t="s">
        <v>6</v>
      </c>
      <c r="D24" s="5">
        <v>2423350.7636167291</v>
      </c>
      <c r="E24" s="5">
        <v>3105227.3073796523</v>
      </c>
      <c r="F24" s="5">
        <v>2672262.6811050535</v>
      </c>
      <c r="G24" s="5">
        <v>2501675.4455584981</v>
      </c>
      <c r="H24" s="5">
        <v>2507169.8942858945</v>
      </c>
      <c r="I24" s="5">
        <v>2198263.9078875654</v>
      </c>
      <c r="J24" s="5">
        <v>2006260.7002288622</v>
      </c>
      <c r="K24" s="5">
        <v>2385266.6847801926</v>
      </c>
      <c r="L24" s="5">
        <v>2091260.3390780503</v>
      </c>
      <c r="M24" s="5">
        <v>2058116.2389094962</v>
      </c>
      <c r="N24" s="5">
        <v>2098557.1961077056</v>
      </c>
      <c r="O24" s="5">
        <v>2140737.8647604091</v>
      </c>
      <c r="P24" s="5">
        <v>2179145.9903741535</v>
      </c>
      <c r="Q24" s="5">
        <v>2422225.4241153225</v>
      </c>
      <c r="R24" s="5">
        <v>2237085.462455079</v>
      </c>
      <c r="S24" s="5">
        <v>2254282.7805949827</v>
      </c>
      <c r="T24" s="5">
        <v>2224832.749962071</v>
      </c>
      <c r="U24" s="5">
        <v>2208520.5436168402</v>
      </c>
      <c r="V24" s="5">
        <v>2145162.390323055</v>
      </c>
      <c r="W24" s="5">
        <v>2072890.7499787642</v>
      </c>
      <c r="X24" s="5">
        <v>2471323.6473822799</v>
      </c>
      <c r="Y24" s="5">
        <v>2382202.4092488452</v>
      </c>
      <c r="Z24" s="5">
        <v>2112280.4700498022</v>
      </c>
      <c r="AA24" s="5">
        <v>2207180.0880266791</v>
      </c>
      <c r="AB24" s="5">
        <v>2274808.7112483</v>
      </c>
      <c r="AC24" s="5">
        <v>2373039.1627920973</v>
      </c>
      <c r="AD24" s="5">
        <v>2383097.9575399836</v>
      </c>
      <c r="AE24" s="5">
        <v>2209408.1303650727</v>
      </c>
      <c r="AF24" s="5">
        <v>2273352.4131577155</v>
      </c>
      <c r="AG24" s="5">
        <v>2007054.9332626844</v>
      </c>
      <c r="AH24" s="5">
        <v>2112147.5322600631</v>
      </c>
      <c r="AI24" s="5">
        <v>2270367.8736057272</v>
      </c>
      <c r="AJ24" s="5">
        <v>2050909.1001565871</v>
      </c>
      <c r="AK24" s="5">
        <v>2203465.0046594641</v>
      </c>
      <c r="AL24" s="5">
        <v>2299711.197535533</v>
      </c>
      <c r="AM24" s="5">
        <v>2280288.8434674889</v>
      </c>
      <c r="AN24" s="5">
        <v>2331838.5144672068</v>
      </c>
      <c r="AO24" s="5">
        <v>2599095.3333134912</v>
      </c>
      <c r="AP24" s="5">
        <v>2492521.4745154879</v>
      </c>
      <c r="AQ24" s="5">
        <v>2510047.4606893947</v>
      </c>
      <c r="AR24" s="5">
        <v>2250235.2658995572</v>
      </c>
      <c r="AS24" s="5">
        <v>1964052.5170319115</v>
      </c>
      <c r="AT24" s="5">
        <v>1953997.3014348592</v>
      </c>
      <c r="AU24" s="5">
        <v>2108907.5908785029</v>
      </c>
      <c r="AV24" s="5">
        <v>1979210.0779385427</v>
      </c>
      <c r="AW24" s="5">
        <v>2216422.6874768259</v>
      </c>
      <c r="AX24" s="5">
        <v>2237242.3198713912</v>
      </c>
      <c r="AY24" s="5">
        <v>2223233.3799515422</v>
      </c>
      <c r="AZ24" s="5">
        <v>2189855.8192187017</v>
      </c>
      <c r="BA24" s="5">
        <v>2239040.3976799641</v>
      </c>
      <c r="BB24" s="5">
        <v>2230182.8924215855</v>
      </c>
      <c r="BC24" s="5">
        <v>2230439.0223743413</v>
      </c>
      <c r="BD24" s="5">
        <v>2262386.5629161536</v>
      </c>
      <c r="BE24" s="5">
        <v>2006194.5388157906</v>
      </c>
      <c r="BF24" s="5">
        <v>1951949.5225593378</v>
      </c>
      <c r="BG24" s="5">
        <v>2070057.8616620344</v>
      </c>
      <c r="BH24" s="5">
        <v>1963706.2463915085</v>
      </c>
      <c r="BI24" s="5">
        <v>2039039.4505444318</v>
      </c>
      <c r="BJ24" s="5">
        <v>1949249.063864572</v>
      </c>
      <c r="BK24" s="5">
        <v>2180549.2327904766</v>
      </c>
      <c r="BL24" s="5">
        <v>2103878.4962230949</v>
      </c>
      <c r="BM24" s="5">
        <v>2158344.0776151856</v>
      </c>
      <c r="BN24" s="5">
        <v>2218101.2074466511</v>
      </c>
      <c r="BO24" s="5">
        <v>2330002.9960666248</v>
      </c>
      <c r="BP24" s="5">
        <v>2362970.9579740586</v>
      </c>
      <c r="BQ24" s="5">
        <v>2188293.5713379295</v>
      </c>
      <c r="BR24" s="5">
        <v>2177200.8313346193</v>
      </c>
      <c r="BS24" s="5">
        <v>2435303.0895798081</v>
      </c>
      <c r="BT24" s="5">
        <v>1985101.7857996468</v>
      </c>
      <c r="BU24" s="5">
        <v>2180759.3017499167</v>
      </c>
      <c r="BV24" s="5">
        <v>1988035.1571522751</v>
      </c>
      <c r="BW24" s="5">
        <v>2183729.5061204191</v>
      </c>
      <c r="BX24" s="5">
        <v>2390909.617110814</v>
      </c>
      <c r="BY24" s="5">
        <v>2451149.2470408524</v>
      </c>
      <c r="BZ24" s="5">
        <v>2334969.9360908698</v>
      </c>
      <c r="CA24" s="5">
        <v>2366773.1578446534</v>
      </c>
      <c r="CB24" s="5">
        <v>2262061.6133524845</v>
      </c>
      <c r="CC24" s="5">
        <v>2039311.0312881826</v>
      </c>
      <c r="CD24" s="5">
        <v>1802808.0980832239</v>
      </c>
      <c r="CE24" s="5">
        <v>2065191.0316834738</v>
      </c>
      <c r="CF24" s="5">
        <v>2138244.6310716597</v>
      </c>
      <c r="CG24" s="5">
        <v>3127552.8555099457</v>
      </c>
      <c r="CH24" s="5">
        <v>1969987.2319660841</v>
      </c>
      <c r="CI24" s="5">
        <v>2106812.9308182104</v>
      </c>
      <c r="CJ24" s="5">
        <v>1928751.2478421759</v>
      </c>
    </row>
    <row r="25" spans="1:88" x14ac:dyDescent="0.25">
      <c r="A25" s="3" t="s">
        <v>10</v>
      </c>
      <c r="B25" t="s">
        <v>12</v>
      </c>
      <c r="D25" s="5">
        <v>244100.91074681238</v>
      </c>
      <c r="E25" s="5">
        <v>170819.34551849758</v>
      </c>
      <c r="F25" s="5">
        <v>137553.89321468299</v>
      </c>
      <c r="G25" s="5">
        <v>112662.1658986175</v>
      </c>
      <c r="H25" s="5">
        <v>147700.53571428571</v>
      </c>
      <c r="I25" s="5">
        <v>104069.10121328224</v>
      </c>
      <c r="J25" s="5">
        <v>105445.18450100346</v>
      </c>
      <c r="K25" s="5">
        <v>84380.906593406602</v>
      </c>
      <c r="L25" s="5">
        <v>99112.843406593398</v>
      </c>
      <c r="M25" s="5">
        <v>100864.28571428572</v>
      </c>
      <c r="N25" s="5">
        <v>106631.77339901478</v>
      </c>
      <c r="O25" s="5">
        <v>123618.6874304783</v>
      </c>
      <c r="P25" s="5">
        <v>112438.55050055617</v>
      </c>
      <c r="Q25" s="5">
        <v>159062.83337041156</v>
      </c>
      <c r="R25" s="5">
        <v>147409.58387096773</v>
      </c>
      <c r="S25" s="5">
        <v>144188.57142857142</v>
      </c>
      <c r="T25" s="5">
        <v>135411.42857142858</v>
      </c>
      <c r="U25" s="5">
        <v>140709.5652173913</v>
      </c>
      <c r="V25" s="5">
        <v>135765.58629776022</v>
      </c>
      <c r="W25" s="5">
        <v>140923.07692307694</v>
      </c>
      <c r="X25" s="5">
        <v>93908.06785806785</v>
      </c>
      <c r="Y25" s="5">
        <v>139253.70370370371</v>
      </c>
      <c r="Z25" s="5">
        <v>132600</v>
      </c>
      <c r="AA25" s="5">
        <v>150937.5</v>
      </c>
      <c r="AB25" s="5">
        <v>152005.35714285716</v>
      </c>
      <c r="AC25" s="5">
        <v>143051.08225108223</v>
      </c>
      <c r="AD25" s="5">
        <v>171206.06060606061</v>
      </c>
      <c r="AE25" s="5">
        <v>119690.90909090909</v>
      </c>
      <c r="AF25" s="5">
        <v>150938.72053872052</v>
      </c>
      <c r="AG25" s="5">
        <v>105970.37037037036</v>
      </c>
      <c r="AH25" s="5">
        <v>114678.78787878787</v>
      </c>
      <c r="AI25" s="5">
        <v>124921.21212121213</v>
      </c>
      <c r="AJ25" s="5">
        <v>111085.71428571429</v>
      </c>
      <c r="AK25" s="5">
        <v>132680.9523809524</v>
      </c>
      <c r="AL25" s="5">
        <v>111393.33333333331</v>
      </c>
      <c r="AM25" s="5">
        <v>134895.1724137931</v>
      </c>
      <c r="AN25" s="5">
        <v>181544.8275862069</v>
      </c>
      <c r="AO25" s="5">
        <v>85741.93548387097</v>
      </c>
      <c r="AP25" s="5">
        <v>126784.7311827957</v>
      </c>
      <c r="AQ25" s="5">
        <v>123740.00000000001</v>
      </c>
      <c r="AR25" s="5">
        <v>158219.0476190476</v>
      </c>
      <c r="AS25" s="5">
        <v>125431.52709359607</v>
      </c>
      <c r="AT25" s="5">
        <v>116562.75862068965</v>
      </c>
      <c r="AU25" s="5">
        <v>125991.86147186148</v>
      </c>
      <c r="AV25" s="5">
        <v>125039.24963924964</v>
      </c>
      <c r="AW25" s="5">
        <v>125540.50179211469</v>
      </c>
      <c r="AX25" s="5">
        <v>159648.38709677418</v>
      </c>
      <c r="AY25" s="5">
        <v>154645.16129032261</v>
      </c>
      <c r="AZ25" s="5">
        <v>157514.21370967742</v>
      </c>
      <c r="BA25" s="5">
        <v>184740.625</v>
      </c>
      <c r="BB25" s="5">
        <v>160900</v>
      </c>
      <c r="BC25" s="5">
        <v>175064.51612903227</v>
      </c>
      <c r="BD25" s="5">
        <v>173358.81720430107</v>
      </c>
      <c r="BE25" s="5">
        <v>149389.56989247311</v>
      </c>
      <c r="BF25" s="5">
        <v>135118.13125695218</v>
      </c>
      <c r="BG25" s="5">
        <v>146455.1724137931</v>
      </c>
      <c r="BH25" s="5">
        <v>121624.90421455937</v>
      </c>
      <c r="BI25" s="5">
        <v>165620.13888888888</v>
      </c>
      <c r="BJ25" s="5">
        <v>125575.89285714287</v>
      </c>
      <c r="BK25" s="5">
        <v>132246.81608713866</v>
      </c>
      <c r="BL25" s="5">
        <v>90888.465298142735</v>
      </c>
      <c r="BM25" s="5">
        <v>221415.15151515152</v>
      </c>
      <c r="BN25" s="5">
        <v>150542.42424242425</v>
      </c>
      <c r="BO25" s="5">
        <v>146000</v>
      </c>
      <c r="BP25" s="5">
        <v>109700</v>
      </c>
      <c r="BQ25" s="5">
        <v>104774.19354838711</v>
      </c>
      <c r="BR25" s="5">
        <v>100625.80645161291</v>
      </c>
      <c r="BS25" s="5">
        <v>119200</v>
      </c>
      <c r="BT25" s="5">
        <v>113000</v>
      </c>
      <c r="BU25" s="5">
        <v>140200</v>
      </c>
      <c r="BV25" s="5">
        <v>140031.04166666669</v>
      </c>
      <c r="BW25" s="5">
        <v>127368.9583333333</v>
      </c>
      <c r="BX25" s="5">
        <v>136900</v>
      </c>
      <c r="BY25" s="5">
        <v>124017.24137931035</v>
      </c>
      <c r="BZ25" s="5">
        <v>131295.66184649611</v>
      </c>
      <c r="CA25" s="5">
        <v>110387.09677419353</v>
      </c>
      <c r="CB25" s="5">
        <v>117891.17647058822</v>
      </c>
      <c r="CC25" s="5">
        <v>136401.41612200433</v>
      </c>
      <c r="CD25" s="5">
        <v>171136.43966547193</v>
      </c>
      <c r="CE25" s="5">
        <v>164041.93548387097</v>
      </c>
      <c r="CF25" s="5">
        <v>108387.09677419353</v>
      </c>
      <c r="CG25" s="5">
        <v>170841.93548387097</v>
      </c>
      <c r="CH25" s="5">
        <v>162100</v>
      </c>
      <c r="CI25" s="5">
        <v>155193.75</v>
      </c>
      <c r="CJ25" s="5">
        <v>149006.25</v>
      </c>
    </row>
    <row r="26" spans="1:88" x14ac:dyDescent="0.25">
      <c r="A26" s="2" t="s">
        <v>13</v>
      </c>
      <c r="B26" t="s">
        <v>1</v>
      </c>
      <c r="D26" s="5">
        <v>33235.076545421376</v>
      </c>
      <c r="E26" s="5">
        <v>36672.133485926592</v>
      </c>
      <c r="F26" s="5">
        <v>42371.260997067446</v>
      </c>
      <c r="G26" s="5">
        <v>32893.993325917691</v>
      </c>
      <c r="H26" s="5">
        <v>57011.234705228017</v>
      </c>
      <c r="I26" s="5">
        <v>34278.097062579822</v>
      </c>
      <c r="J26" s="5">
        <v>37171.500155617803</v>
      </c>
      <c r="K26" s="5">
        <v>39485.378151260498</v>
      </c>
      <c r="L26" s="5">
        <v>35537.816849816845</v>
      </c>
      <c r="M26" s="5">
        <v>37321.97150997151</v>
      </c>
      <c r="N26" s="5">
        <v>41828.198653198655</v>
      </c>
      <c r="O26" s="5">
        <v>37691.378066378064</v>
      </c>
      <c r="P26" s="5">
        <v>37763.184181718658</v>
      </c>
      <c r="Q26" s="5">
        <v>44844.341415907053</v>
      </c>
      <c r="R26" s="5">
        <v>39655.326071777687</v>
      </c>
      <c r="S26" s="5">
        <v>39987.276338789132</v>
      </c>
      <c r="T26" s="5">
        <v>36388.125960061443</v>
      </c>
      <c r="U26" s="5">
        <v>33555.720238095237</v>
      </c>
      <c r="V26" s="5">
        <v>25526.635249554369</v>
      </c>
      <c r="W26" s="5">
        <v>33456.038895744779</v>
      </c>
      <c r="X26" s="5">
        <v>15914.88603988604</v>
      </c>
      <c r="Y26" s="5">
        <v>30463.090676883781</v>
      </c>
      <c r="Z26" s="5">
        <v>25131.72413793104</v>
      </c>
      <c r="AA26" s="5">
        <v>27178.064516129034</v>
      </c>
      <c r="AB26" s="5">
        <v>26809.607897664075</v>
      </c>
      <c r="AC26" s="5">
        <v>27567.87617554859</v>
      </c>
      <c r="AD26" s="5">
        <v>30874.138020344912</v>
      </c>
      <c r="AE26" s="5">
        <v>21286.52551152551</v>
      </c>
      <c r="AF26" s="5">
        <v>23720.454545454544</v>
      </c>
      <c r="AG26" s="5">
        <v>25414.942528735632</v>
      </c>
      <c r="AH26" s="5">
        <v>27943.390804597704</v>
      </c>
      <c r="AI26" s="5">
        <v>29932.692307692309</v>
      </c>
      <c r="AJ26" s="5">
        <v>26706.593406593405</v>
      </c>
      <c r="AK26" s="5">
        <v>24605.714285714286</v>
      </c>
      <c r="AL26" s="5">
        <v>33050.687830687835</v>
      </c>
      <c r="AM26" s="5">
        <v>31343.105272760444</v>
      </c>
      <c r="AN26" s="5">
        <v>33566.852057842043</v>
      </c>
      <c r="AO26" s="5">
        <v>40001.787700619745</v>
      </c>
      <c r="AP26" s="5">
        <v>38160.976228999032</v>
      </c>
      <c r="AQ26" s="5">
        <v>91697.374319229159</v>
      </c>
      <c r="AR26" s="5">
        <v>52023.502304147463</v>
      </c>
      <c r="AS26" s="5">
        <v>39619.823613538851</v>
      </c>
      <c r="AT26" s="5">
        <v>39107.557338842103</v>
      </c>
      <c r="AU26" s="5">
        <v>43171.322091886614</v>
      </c>
      <c r="AV26" s="5">
        <v>42279.868384303867</v>
      </c>
      <c r="AW26" s="5">
        <v>42512.204036230731</v>
      </c>
      <c r="AX26" s="5">
        <v>42752.743053716353</v>
      </c>
      <c r="AY26" s="5">
        <v>44792.128922275981</v>
      </c>
      <c r="AZ26" s="5">
        <v>63270.980306458252</v>
      </c>
      <c r="BA26" s="5">
        <v>54235.753205128211</v>
      </c>
      <c r="BB26" s="5">
        <v>40330.833333333328</v>
      </c>
      <c r="BC26" s="5">
        <v>38760.498768472906</v>
      </c>
      <c r="BD26" s="5">
        <v>44119.812688701735</v>
      </c>
      <c r="BE26" s="5">
        <v>42366.520340060379</v>
      </c>
      <c r="BF26" s="5">
        <v>42175.898087822439</v>
      </c>
      <c r="BG26" s="5">
        <v>47359.729792361875</v>
      </c>
      <c r="BH26" s="5">
        <v>45622.073289613611</v>
      </c>
      <c r="BI26" s="5">
        <v>54078.992673992674</v>
      </c>
      <c r="BJ26" s="5">
        <v>48830.944802324113</v>
      </c>
      <c r="BK26" s="5">
        <v>46881.741677862359</v>
      </c>
      <c r="BL26" s="5">
        <v>44540.698653198655</v>
      </c>
      <c r="BM26" s="5">
        <v>48797.085437710433</v>
      </c>
      <c r="BN26" s="5">
        <v>53199.732236154639</v>
      </c>
      <c r="BO26" s="5">
        <v>49710.253033205619</v>
      </c>
      <c r="BP26" s="5">
        <v>45191.018518518518</v>
      </c>
      <c r="BQ26" s="5">
        <v>25491.30952380953</v>
      </c>
      <c r="BR26" s="5">
        <v>24304.061578061581</v>
      </c>
      <c r="BS26" s="5">
        <v>30634.239452121801</v>
      </c>
      <c r="BT26" s="5">
        <v>24845.5817536994</v>
      </c>
      <c r="BU26" s="5">
        <v>29186.434676434677</v>
      </c>
      <c r="BV26" s="5">
        <v>36052.37026862026</v>
      </c>
      <c r="BW26" s="5">
        <v>39972.685518504477</v>
      </c>
      <c r="BX26" s="5">
        <v>41692.669080600113</v>
      </c>
      <c r="BY26" s="5">
        <v>77583.420875420881</v>
      </c>
      <c r="BZ26" s="5">
        <v>46174.325238721249</v>
      </c>
      <c r="CA26" s="5">
        <v>46397.544891148886</v>
      </c>
      <c r="CB26" s="5">
        <v>44596.717436974795</v>
      </c>
      <c r="CC26" s="5">
        <v>39138.157585831272</v>
      </c>
      <c r="CD26" s="5">
        <v>43690.826694831143</v>
      </c>
      <c r="CE26" s="5">
        <v>38459.156961318251</v>
      </c>
      <c r="CF26" s="5">
        <v>23557.940300129962</v>
      </c>
      <c r="CG26" s="5">
        <v>69947.412186760208</v>
      </c>
      <c r="CH26" s="5">
        <v>38270.44289783261</v>
      </c>
      <c r="CI26" s="5">
        <v>55660.036110031884</v>
      </c>
      <c r="CJ26" s="5">
        <v>41829.830711837058</v>
      </c>
    </row>
    <row r="27" spans="1:88" x14ac:dyDescent="0.25">
      <c r="A27" s="2" t="s">
        <v>13</v>
      </c>
      <c r="B27" t="s">
        <v>2</v>
      </c>
      <c r="D27" s="5">
        <v>571630.31870904274</v>
      </c>
      <c r="E27" s="5">
        <v>483839.84933659196</v>
      </c>
      <c r="F27" s="5">
        <v>310888.24783670163</v>
      </c>
      <c r="G27" s="5">
        <v>179852.87260977807</v>
      </c>
      <c r="H27" s="5">
        <v>227207.73759203343</v>
      </c>
      <c r="I27" s="5">
        <v>207001.46414887795</v>
      </c>
      <c r="J27" s="5">
        <v>199824.48571852985</v>
      </c>
      <c r="K27" s="5">
        <v>247529.56880182895</v>
      </c>
      <c r="L27" s="5">
        <v>191259.09621779184</v>
      </c>
      <c r="M27" s="5">
        <v>195504.20842773779</v>
      </c>
      <c r="N27" s="5">
        <v>247494.81255128316</v>
      </c>
      <c r="O27" s="5">
        <v>553632.09812409803</v>
      </c>
      <c r="P27" s="5">
        <v>575320.05574683193</v>
      </c>
      <c r="Q27" s="5">
        <v>475220.10826657381</v>
      </c>
      <c r="R27" s="5">
        <v>305330.22308336827</v>
      </c>
      <c r="S27" s="5">
        <v>220171.10561688527</v>
      </c>
      <c r="T27" s="5">
        <v>197979.38963928176</v>
      </c>
      <c r="U27" s="5">
        <v>321979.22478991601</v>
      </c>
      <c r="V27" s="5">
        <v>306079.93829754117</v>
      </c>
      <c r="W27" s="5">
        <v>288421.92436732445</v>
      </c>
      <c r="X27" s="5">
        <v>268859.62248404336</v>
      </c>
      <c r="Y27" s="5">
        <v>194501.59038210424</v>
      </c>
      <c r="Z27" s="5">
        <v>330460.24589755817</v>
      </c>
      <c r="AA27" s="5">
        <v>568724.52380952367</v>
      </c>
      <c r="AB27" s="5">
        <v>660990.23946360149</v>
      </c>
      <c r="AC27" s="5">
        <v>552029.65081853</v>
      </c>
      <c r="AD27" s="5">
        <v>403520.48647393467</v>
      </c>
      <c r="AE27" s="5">
        <v>256235.22810203847</v>
      </c>
      <c r="AF27" s="5">
        <v>266382.02621452615</v>
      </c>
      <c r="AG27" s="5">
        <v>260276.86318024245</v>
      </c>
      <c r="AH27" s="5">
        <v>274619.56948798324</v>
      </c>
      <c r="AI27" s="5">
        <v>281592.77871553728</v>
      </c>
      <c r="AJ27" s="5">
        <v>244944.08346953173</v>
      </c>
      <c r="AK27" s="5">
        <v>269643.80892255891</v>
      </c>
      <c r="AL27" s="5">
        <v>274212.90553383291</v>
      </c>
      <c r="AM27" s="5">
        <v>579448.14734478644</v>
      </c>
      <c r="AN27" s="5">
        <v>614862.34665501339</v>
      </c>
      <c r="AO27" s="5">
        <v>477769.38457909576</v>
      </c>
      <c r="AP27" s="5">
        <v>314193.01917880721</v>
      </c>
      <c r="AQ27" s="5">
        <v>208222.71070790538</v>
      </c>
      <c r="AR27" s="5">
        <v>193045.57709624449</v>
      </c>
      <c r="AS27" s="5">
        <v>171178.32512315275</v>
      </c>
      <c r="AT27" s="5">
        <v>185820.32019704435</v>
      </c>
      <c r="AU27" s="5">
        <v>201470.63479623827</v>
      </c>
      <c r="AV27" s="5">
        <v>170118.58706108708</v>
      </c>
      <c r="AW27" s="5">
        <v>184418.5923807169</v>
      </c>
      <c r="AX27" s="5">
        <v>193497.19923507469</v>
      </c>
      <c r="AY27" s="5">
        <v>507316.79333738156</v>
      </c>
      <c r="AZ27" s="5">
        <v>503594.26817055483</v>
      </c>
      <c r="BA27" s="5">
        <v>402665.48153235641</v>
      </c>
      <c r="BB27" s="5">
        <v>238271.09126984124</v>
      </c>
      <c r="BC27" s="5">
        <v>138461.31912442393</v>
      </c>
      <c r="BD27" s="5">
        <v>91821.930396648822</v>
      </c>
      <c r="BE27" s="5">
        <v>66842.736362713404</v>
      </c>
      <c r="BF27" s="5">
        <v>62970.366930066593</v>
      </c>
      <c r="BG27" s="5">
        <v>80761.807708420602</v>
      </c>
      <c r="BH27" s="5">
        <v>94196.514894901964</v>
      </c>
      <c r="BI27" s="5">
        <v>60467.906114196441</v>
      </c>
      <c r="BJ27" s="5">
        <v>206254.55021248685</v>
      </c>
      <c r="BK27" s="5">
        <v>282929.92545910663</v>
      </c>
      <c r="BL27" s="5">
        <v>270037.68906928092</v>
      </c>
      <c r="BM27" s="5">
        <v>266629.22558922553</v>
      </c>
      <c r="BN27" s="5">
        <v>139788.77444394687</v>
      </c>
      <c r="BO27" s="5">
        <v>24425.354020181603</v>
      </c>
      <c r="BP27" s="5">
        <v>33545.782409311818</v>
      </c>
      <c r="BQ27" s="5">
        <v>16459.569646040232</v>
      </c>
      <c r="BR27" s="5">
        <v>19303.055823680825</v>
      </c>
      <c r="BS27" s="5">
        <v>22236.668136732791</v>
      </c>
      <c r="BT27" s="5">
        <v>11885.686632824567</v>
      </c>
      <c r="BU27" s="5">
        <v>11511.895467367884</v>
      </c>
      <c r="BV27" s="5">
        <v>15862.273645635409</v>
      </c>
      <c r="BW27" s="5">
        <v>314047.94255783653</v>
      </c>
      <c r="BX27" s="5">
        <v>348042.65630735049</v>
      </c>
      <c r="BY27" s="5">
        <v>235351.95637408571</v>
      </c>
      <c r="BZ27" s="5">
        <v>117057.79439396347</v>
      </c>
      <c r="CA27" s="5">
        <v>223637.65983367758</v>
      </c>
      <c r="CB27" s="5">
        <v>284028.99600746849</v>
      </c>
      <c r="CC27" s="5">
        <v>311476.52173417259</v>
      </c>
      <c r="CD27" s="5">
        <v>462232.23368009238</v>
      </c>
      <c r="CE27" s="5">
        <v>434292.87185932352</v>
      </c>
      <c r="CF27" s="5">
        <v>249430.95329670326</v>
      </c>
      <c r="CG27" s="5">
        <v>267105.31167108752</v>
      </c>
      <c r="CH27" s="5">
        <v>304864.76515151514</v>
      </c>
      <c r="CI27" s="5">
        <v>371694.40285562724</v>
      </c>
      <c r="CJ27" s="5">
        <v>335165.72869366128</v>
      </c>
    </row>
    <row r="28" spans="1:88" x14ac:dyDescent="0.25">
      <c r="A28" s="2" t="s">
        <v>13</v>
      </c>
      <c r="B28" t="s">
        <v>3</v>
      </c>
      <c r="D28" s="5">
        <v>676460.96789134503</v>
      </c>
      <c r="E28" s="5">
        <v>712413.25712538825</v>
      </c>
      <c r="F28" s="5">
        <v>1070778.9737896202</v>
      </c>
      <c r="G28" s="5">
        <v>1016151.7821801116</v>
      </c>
      <c r="H28" s="5">
        <v>950733.23949741374</v>
      </c>
      <c r="I28" s="5">
        <v>722520.29690677649</v>
      </c>
      <c r="J28" s="5">
        <v>492333.38470096502</v>
      </c>
      <c r="K28" s="5">
        <v>468724.74843772722</v>
      </c>
      <c r="L28" s="5">
        <v>423416.45432747068</v>
      </c>
      <c r="M28" s="5">
        <v>533155.76826197619</v>
      </c>
      <c r="N28" s="5">
        <v>589144.9016557961</v>
      </c>
      <c r="O28" s="5">
        <v>578132.3137782705</v>
      </c>
      <c r="P28" s="5">
        <v>490263.42774103518</v>
      </c>
      <c r="Q28" s="5">
        <v>686927.12749621097</v>
      </c>
      <c r="R28" s="5">
        <v>880937.21894176165</v>
      </c>
      <c r="S28" s="5">
        <v>698396.39414423553</v>
      </c>
      <c r="T28" s="5">
        <v>639099.86568389623</v>
      </c>
      <c r="U28" s="5">
        <v>681295.00229071267</v>
      </c>
      <c r="V28" s="5">
        <v>555335.07810594898</v>
      </c>
      <c r="W28" s="5">
        <v>633202.57107301219</v>
      </c>
      <c r="X28" s="5">
        <v>846045.36628926627</v>
      </c>
      <c r="Y28" s="5">
        <v>711987.59586004028</v>
      </c>
      <c r="Z28" s="5">
        <v>617370.33088850765</v>
      </c>
      <c r="AA28" s="5">
        <v>593208.39472714183</v>
      </c>
      <c r="AB28" s="5">
        <v>549133.90514487086</v>
      </c>
      <c r="AC28" s="5">
        <v>668456.40810635383</v>
      </c>
      <c r="AD28" s="5">
        <v>683267.28671141597</v>
      </c>
      <c r="AE28" s="5">
        <v>781159.57661346719</v>
      </c>
      <c r="AF28" s="5">
        <v>750340.95298978058</v>
      </c>
      <c r="AG28" s="5">
        <v>614845.14088421175</v>
      </c>
      <c r="AH28" s="5">
        <v>404458.07324861514</v>
      </c>
      <c r="AI28" s="5">
        <v>365277.6538931962</v>
      </c>
      <c r="AJ28" s="5">
        <v>416312.12833664502</v>
      </c>
      <c r="AK28" s="5">
        <v>482579.53692538693</v>
      </c>
      <c r="AL28" s="5">
        <v>475027.62123388471</v>
      </c>
      <c r="AM28" s="5">
        <v>451764.93236933916</v>
      </c>
      <c r="AN28" s="5">
        <v>351335.30069385236</v>
      </c>
      <c r="AO28" s="5">
        <v>313589.74308721814</v>
      </c>
      <c r="AP28" s="5">
        <v>625146.80789547856</v>
      </c>
      <c r="AQ28" s="5">
        <v>489579.34754653327</v>
      </c>
      <c r="AR28" s="5">
        <v>568308.50028272718</v>
      </c>
      <c r="AS28" s="5">
        <v>628243.31253975502</v>
      </c>
      <c r="AT28" s="5">
        <v>524889.22686888557</v>
      </c>
      <c r="AU28" s="5">
        <v>493316.35545501026</v>
      </c>
      <c r="AV28" s="5">
        <v>485875.80759982456</v>
      </c>
      <c r="AW28" s="5">
        <v>981831.88176392345</v>
      </c>
      <c r="AX28" s="5">
        <v>858300.62150428921</v>
      </c>
      <c r="AY28" s="5">
        <v>378134.20825089939</v>
      </c>
      <c r="AZ28" s="5">
        <v>437533.52949172189</v>
      </c>
      <c r="BA28" s="5">
        <v>463315.69011304795</v>
      </c>
      <c r="BB28" s="5">
        <v>462428.84236453206</v>
      </c>
      <c r="BC28" s="5">
        <v>520576.72890513274</v>
      </c>
      <c r="BD28" s="5">
        <v>496256.19642783585</v>
      </c>
      <c r="BE28" s="5">
        <v>489699.17470212351</v>
      </c>
      <c r="BF28" s="5">
        <v>421887.8850468708</v>
      </c>
      <c r="BG28" s="5">
        <v>488258.98362792202</v>
      </c>
      <c r="BH28" s="5">
        <v>463173.34898200195</v>
      </c>
      <c r="BI28" s="5">
        <v>422486.90936816245</v>
      </c>
      <c r="BJ28" s="5">
        <v>478077.4296140559</v>
      </c>
      <c r="BK28" s="5">
        <v>473762.79389386607</v>
      </c>
      <c r="BL28" s="5">
        <v>615613.5829568198</v>
      </c>
      <c r="BM28" s="5">
        <v>847836.25336203398</v>
      </c>
      <c r="BN28" s="5">
        <v>512144.71621426422</v>
      </c>
      <c r="BO28" s="5">
        <v>638141.6591166422</v>
      </c>
      <c r="BP28" s="5">
        <v>498734.59821768641</v>
      </c>
      <c r="BQ28" s="5">
        <v>457306.0439239234</v>
      </c>
      <c r="BR28" s="5">
        <v>397614.7173883561</v>
      </c>
      <c r="BS28" s="5">
        <v>371423.15577191685</v>
      </c>
      <c r="BT28" s="5">
        <v>369486.14281777514</v>
      </c>
      <c r="BU28" s="5">
        <v>454224.72264160623</v>
      </c>
      <c r="BV28" s="5">
        <v>480293.78462152672</v>
      </c>
      <c r="BW28" s="5">
        <v>438772.17902059125</v>
      </c>
      <c r="BX28" s="5">
        <v>278813.5145201016</v>
      </c>
      <c r="BY28" s="5">
        <v>277000.69235431222</v>
      </c>
      <c r="BZ28" s="5">
        <v>419909.79836950777</v>
      </c>
      <c r="CA28" s="5">
        <v>503750.35542136751</v>
      </c>
      <c r="CB28" s="5">
        <v>502413.42062970391</v>
      </c>
      <c r="CC28" s="5">
        <v>487684.25615402387</v>
      </c>
      <c r="CD28" s="5">
        <v>407748.68421127164</v>
      </c>
      <c r="CE28" s="5">
        <v>392088.60371247825</v>
      </c>
      <c r="CF28" s="5">
        <v>330994.99684279965</v>
      </c>
      <c r="CG28" s="5">
        <v>782960.09029304015</v>
      </c>
      <c r="CH28" s="5">
        <v>845457.87533888081</v>
      </c>
      <c r="CI28" s="5">
        <v>580441.0711158741</v>
      </c>
      <c r="CJ28" s="5">
        <v>524230.19034891558</v>
      </c>
    </row>
    <row r="29" spans="1:88" x14ac:dyDescent="0.25">
      <c r="A29" s="2" t="s">
        <v>13</v>
      </c>
      <c r="B29" t="s">
        <v>4</v>
      </c>
      <c r="D29" s="5">
        <v>317241.55172413797</v>
      </c>
      <c r="E29" s="5">
        <v>329587.66592510196</v>
      </c>
      <c r="F29" s="5">
        <v>384124.80533926579</v>
      </c>
      <c r="G29" s="5">
        <v>408415.03257587797</v>
      </c>
      <c r="H29" s="5">
        <v>391090.45912271709</v>
      </c>
      <c r="I29" s="5">
        <v>364646.50673400681</v>
      </c>
      <c r="J29" s="5">
        <v>361315.55481283413</v>
      </c>
      <c r="K29" s="5">
        <v>396404.57693947142</v>
      </c>
      <c r="L29" s="5">
        <v>373414.84299516905</v>
      </c>
      <c r="M29" s="5">
        <v>393616.69061302691</v>
      </c>
      <c r="N29" s="5">
        <v>385778.6498887653</v>
      </c>
      <c r="O29" s="5">
        <v>388536.40552995395</v>
      </c>
      <c r="P29" s="5">
        <v>362026.98412698414</v>
      </c>
      <c r="Q29" s="5">
        <v>352636.4087301587</v>
      </c>
      <c r="R29" s="5">
        <v>360879.46428571438</v>
      </c>
      <c r="S29" s="5">
        <v>374698.29270729271</v>
      </c>
      <c r="T29" s="5">
        <v>239468.53146853158</v>
      </c>
      <c r="U29" s="5">
        <v>318391.55020841234</v>
      </c>
      <c r="V29" s="5">
        <v>481272.10180623969</v>
      </c>
      <c r="W29" s="5">
        <v>334938.98193760257</v>
      </c>
      <c r="X29" s="5">
        <v>310260.21220159141</v>
      </c>
      <c r="Y29" s="5">
        <v>326404.52639685117</v>
      </c>
      <c r="Z29" s="5">
        <v>302967.03480057209</v>
      </c>
      <c r="AA29" s="5">
        <v>291519.11479325272</v>
      </c>
      <c r="AB29" s="5">
        <v>309029.62904911191</v>
      </c>
      <c r="AC29" s="5">
        <v>343407.7542916853</v>
      </c>
      <c r="AD29" s="5">
        <v>272173.48197906819</v>
      </c>
      <c r="AE29" s="5">
        <v>254721.64550264555</v>
      </c>
      <c r="AF29" s="5">
        <v>306008.13703537843</v>
      </c>
      <c r="AG29" s="5">
        <v>402191.64621585305</v>
      </c>
      <c r="AH29" s="5">
        <v>441587.50738916255</v>
      </c>
      <c r="AI29" s="5">
        <v>199844.11099137936</v>
      </c>
      <c r="AJ29" s="5">
        <v>164532.67244230071</v>
      </c>
      <c r="AK29" s="5">
        <v>326480.15019627911</v>
      </c>
      <c r="AL29" s="5">
        <v>310452.72526159621</v>
      </c>
      <c r="AM29" s="5">
        <v>315261.25323302735</v>
      </c>
      <c r="AN29" s="5">
        <v>303297.51152073737</v>
      </c>
      <c r="AO29" s="5">
        <v>326771.23152709345</v>
      </c>
      <c r="AP29" s="5">
        <v>363245.35005224647</v>
      </c>
      <c r="AQ29" s="5">
        <v>354826.91048415186</v>
      </c>
      <c r="AR29" s="5">
        <v>357370.90676883759</v>
      </c>
      <c r="AS29" s="5">
        <v>330497.56545338442</v>
      </c>
      <c r="AT29" s="5">
        <v>328447.35501567402</v>
      </c>
      <c r="AU29" s="5">
        <v>333656.50992685475</v>
      </c>
      <c r="AV29" s="5">
        <v>316421.95053366176</v>
      </c>
      <c r="AW29" s="5">
        <v>345477.42668681894</v>
      </c>
      <c r="AX29" s="5">
        <v>343629.53917602188</v>
      </c>
      <c r="AY29" s="5">
        <v>352358.6157197922</v>
      </c>
      <c r="AZ29" s="5">
        <v>333738.06722689071</v>
      </c>
      <c r="BA29" s="5">
        <v>336781.39937967533</v>
      </c>
      <c r="BB29" s="5">
        <v>344532.88633461052</v>
      </c>
      <c r="BC29" s="5">
        <v>339731.25</v>
      </c>
      <c r="BD29" s="5">
        <v>394393.75</v>
      </c>
      <c r="BE29" s="5">
        <v>330595.9051724138</v>
      </c>
      <c r="BF29" s="5">
        <v>261854.41350890489</v>
      </c>
      <c r="BG29" s="5">
        <v>344162.6741885565</v>
      </c>
      <c r="BH29" s="5">
        <v>348415.71083382849</v>
      </c>
      <c r="BI29" s="5">
        <v>381775.41717541718</v>
      </c>
      <c r="BJ29" s="5">
        <v>313833.89755405887</v>
      </c>
      <c r="BK29" s="5">
        <v>335996.45737327193</v>
      </c>
      <c r="BL29" s="5">
        <v>311756.68000453181</v>
      </c>
      <c r="BM29" s="5">
        <v>327890.66237083473</v>
      </c>
      <c r="BN29" s="5">
        <v>343263.87147335429</v>
      </c>
      <c r="BO29" s="5">
        <v>333554.83870967739</v>
      </c>
      <c r="BP29" s="5">
        <v>346337.57508342608</v>
      </c>
      <c r="BQ29" s="5">
        <v>326740.46798029559</v>
      </c>
      <c r="BR29" s="5">
        <v>340485.59523809521</v>
      </c>
      <c r="BS29" s="5">
        <v>372574.19738863292</v>
      </c>
      <c r="BT29" s="5">
        <v>358643.7240673058</v>
      </c>
      <c r="BU29" s="5">
        <v>401321.4118773946</v>
      </c>
      <c r="BV29" s="5">
        <v>372980.75925925921</v>
      </c>
      <c r="BW29" s="5">
        <v>375226.71775223495</v>
      </c>
      <c r="BX29" s="5">
        <v>379908.50828262337</v>
      </c>
      <c r="BY29" s="5">
        <v>415057.19652406423</v>
      </c>
      <c r="BZ29" s="5">
        <v>461388.94318181818</v>
      </c>
      <c r="CA29" s="5">
        <v>488704.53629032266</v>
      </c>
      <c r="CB29" s="5">
        <v>509683.91916944756</v>
      </c>
      <c r="CC29" s="5">
        <v>479963.776683087</v>
      </c>
      <c r="CD29" s="5">
        <v>481006.42984466511</v>
      </c>
      <c r="CE29" s="5">
        <v>453858.51063152542</v>
      </c>
      <c r="CF29" s="5">
        <v>441638.54340659332</v>
      </c>
      <c r="CG29" s="5">
        <v>546388.89604332426</v>
      </c>
      <c r="CH29" s="5">
        <v>481324.49199507391</v>
      </c>
      <c r="CI29" s="5">
        <v>499548.46059113293</v>
      </c>
      <c r="CJ29" s="5">
        <v>482767.45689655177</v>
      </c>
    </row>
    <row r="30" spans="1:88" x14ac:dyDescent="0.25">
      <c r="A30" s="2" t="s">
        <v>13</v>
      </c>
      <c r="B30" t="s">
        <v>11</v>
      </c>
      <c r="D30" s="5">
        <v>37276.094276094278</v>
      </c>
      <c r="E30" s="5">
        <v>43233.205619412518</v>
      </c>
      <c r="F30" s="5">
        <v>39803.114571746388</v>
      </c>
      <c r="G30" s="5">
        <v>30545.16129032258</v>
      </c>
      <c r="H30" s="5">
        <v>31000</v>
      </c>
      <c r="I30" s="5">
        <v>22390.322580645163</v>
      </c>
      <c r="J30" s="5">
        <v>19334.677419354837</v>
      </c>
      <c r="K30" s="5">
        <v>11562.5</v>
      </c>
      <c r="L30" s="5">
        <v>7098.2142857142853</v>
      </c>
      <c r="M30" s="5">
        <v>7464.2857142857147</v>
      </c>
      <c r="N30" s="5">
        <v>20525.862068965518</v>
      </c>
      <c r="O30" s="5">
        <v>21304.783092324804</v>
      </c>
      <c r="P30" s="5">
        <v>44246.941045606225</v>
      </c>
      <c r="Q30" s="5">
        <v>54656.284760845389</v>
      </c>
      <c r="R30" s="5">
        <v>34316.129032258061</v>
      </c>
      <c r="S30" s="5">
        <v>31985.71428571429</v>
      </c>
      <c r="T30" s="5">
        <v>22747.619047619046</v>
      </c>
      <c r="U30" s="5">
        <v>25657.971014492752</v>
      </c>
      <c r="V30" s="5">
        <v>8596.5744400527001</v>
      </c>
      <c r="W30" s="5">
        <v>6515.151515151515</v>
      </c>
      <c r="X30" s="5">
        <v>6446.969696969697</v>
      </c>
      <c r="Y30" s="5">
        <v>6250</v>
      </c>
      <c r="Z30" s="5">
        <v>34000</v>
      </c>
      <c r="AA30" s="5">
        <v>32812.5</v>
      </c>
      <c r="AB30" s="5">
        <v>67758.92857142858</v>
      </c>
      <c r="AC30" s="5">
        <v>41974.025974025972</v>
      </c>
      <c r="AD30" s="5">
        <v>66454.545454545456</v>
      </c>
      <c r="AE30" s="5">
        <v>29878.78787878788</v>
      </c>
      <c r="AF30" s="5">
        <v>37824.915824915821</v>
      </c>
      <c r="AG30" s="5">
        <v>17034.227330779064</v>
      </c>
      <c r="AH30" s="5">
        <v>11722.675026123301</v>
      </c>
      <c r="AI30" s="5">
        <v>7539.3939393939399</v>
      </c>
      <c r="AJ30" s="5">
        <v>9642.8571428571431</v>
      </c>
      <c r="AK30" s="5">
        <v>19690.476190476191</v>
      </c>
      <c r="AL30" s="5">
        <v>30533.333333333332</v>
      </c>
      <c r="AM30" s="5">
        <v>34960.919540229886</v>
      </c>
      <c r="AN30" s="5">
        <v>43172.413793103449</v>
      </c>
      <c r="AO30" s="5">
        <v>46451.612903225803</v>
      </c>
      <c r="AP30" s="5">
        <v>45048.387096774197</v>
      </c>
      <c r="AQ30" s="5">
        <v>25192.307692307691</v>
      </c>
      <c r="AR30" s="5">
        <v>28307.692307692319</v>
      </c>
      <c r="AS30" s="5">
        <v>28310.344827586214</v>
      </c>
      <c r="AT30" s="5">
        <v>25489.655172413793</v>
      </c>
      <c r="AU30" s="5">
        <v>9700</v>
      </c>
      <c r="AV30" s="5">
        <v>7240.7407407407409</v>
      </c>
      <c r="AW30" s="5">
        <v>23646.356033452808</v>
      </c>
      <c r="AX30" s="5">
        <v>31612.903225806451</v>
      </c>
      <c r="AY30" s="5">
        <v>27096.774193548386</v>
      </c>
      <c r="AZ30" s="5">
        <v>52309.475806451614</v>
      </c>
      <c r="BA30" s="5">
        <v>43593.75</v>
      </c>
      <c r="BB30" s="5">
        <v>54000</v>
      </c>
      <c r="BC30" s="5">
        <v>52258.06451612903</v>
      </c>
      <c r="BD30" s="5">
        <v>23975.268817204298</v>
      </c>
      <c r="BE30" s="5">
        <v>27863.440860215054</v>
      </c>
      <c r="BF30" s="5">
        <v>22454.94994438265</v>
      </c>
      <c r="BG30" s="5">
        <v>11103.448275862069</v>
      </c>
      <c r="BH30" s="5">
        <v>10937.42017879949</v>
      </c>
      <c r="BI30" s="5">
        <v>11282.407407407407</v>
      </c>
      <c r="BJ30" s="5">
        <v>23410.714285714286</v>
      </c>
      <c r="BK30" s="5">
        <v>32423.963133640551</v>
      </c>
      <c r="BL30" s="5">
        <v>36653.958944281527</v>
      </c>
      <c r="BM30" s="5">
        <v>42272.727272727272</v>
      </c>
      <c r="BN30" s="5">
        <v>45363.636363636368</v>
      </c>
      <c r="BO30" s="5">
        <v>38000</v>
      </c>
      <c r="BP30" s="5">
        <v>38000</v>
      </c>
      <c r="BQ30" s="5">
        <v>32741.935483870966</v>
      </c>
      <c r="BR30" s="5">
        <v>19258.06451612903</v>
      </c>
      <c r="BS30" s="5">
        <v>10000</v>
      </c>
      <c r="BT30" s="5">
        <v>8000</v>
      </c>
      <c r="BU30" s="5">
        <v>8000</v>
      </c>
      <c r="BV30" s="5">
        <v>28025.541666666668</v>
      </c>
      <c r="BW30" s="5">
        <v>32974.458333333336</v>
      </c>
      <c r="BX30" s="5">
        <v>36000</v>
      </c>
      <c r="BY30" s="5">
        <v>39413.793103448275</v>
      </c>
      <c r="BZ30" s="5">
        <v>41908.787541713013</v>
      </c>
      <c r="CA30" s="5">
        <v>33677.419354838705</v>
      </c>
      <c r="CB30" s="5">
        <v>30088.235294117643</v>
      </c>
      <c r="CC30" s="5">
        <v>32763.6165577342</v>
      </c>
      <c r="CD30" s="5">
        <v>25938.470728793316</v>
      </c>
      <c r="CE30" s="5">
        <v>21886.148007590131</v>
      </c>
      <c r="CF30" s="5">
        <v>16083.529411764708</v>
      </c>
      <c r="CG30" s="5">
        <v>19239.999999999996</v>
      </c>
      <c r="CH30" s="5">
        <v>39000</v>
      </c>
      <c r="CI30" s="5">
        <v>33906.25</v>
      </c>
      <c r="CJ30" s="5">
        <v>36093.75</v>
      </c>
    </row>
    <row r="31" spans="1:88" x14ac:dyDescent="0.25">
      <c r="A31" s="3" t="s">
        <v>13</v>
      </c>
      <c r="B31" t="s">
        <v>6</v>
      </c>
      <c r="D31" s="5">
        <v>209277.61827492176</v>
      </c>
      <c r="E31" s="5">
        <v>229910.23626764363</v>
      </c>
      <c r="F31" s="5">
        <v>240866.61928959066</v>
      </c>
      <c r="G31" s="5">
        <v>190732.91322368759</v>
      </c>
      <c r="H31" s="5">
        <v>168519.83791514381</v>
      </c>
      <c r="I31" s="5">
        <v>137727.62222575347</v>
      </c>
      <c r="J31" s="5">
        <v>137120.50919895433</v>
      </c>
      <c r="K31" s="5">
        <v>139041.4392319663</v>
      </c>
      <c r="L31" s="5">
        <v>123549.91168091168</v>
      </c>
      <c r="M31" s="5">
        <v>140120.91528297408</v>
      </c>
      <c r="N31" s="5">
        <v>169722.05365072069</v>
      </c>
      <c r="O31" s="5">
        <v>215115.029845304</v>
      </c>
      <c r="P31" s="5">
        <v>228985.90019480788</v>
      </c>
      <c r="Q31" s="5">
        <v>211029.52863785371</v>
      </c>
      <c r="R31" s="5">
        <v>221959.28826040475</v>
      </c>
      <c r="S31" s="5">
        <v>199083.2490312802</v>
      </c>
      <c r="T31" s="5">
        <v>163756.96245692877</v>
      </c>
      <c r="U31" s="5">
        <v>149111.89378234444</v>
      </c>
      <c r="V31" s="5">
        <v>154856.93467131321</v>
      </c>
      <c r="W31" s="5">
        <v>146366.54930191394</v>
      </c>
      <c r="X31" s="5">
        <v>92652.25549212865</v>
      </c>
      <c r="Y31" s="5">
        <v>174456.54411812793</v>
      </c>
      <c r="Z31" s="5">
        <v>148500.1835794544</v>
      </c>
      <c r="AA31" s="5">
        <v>167173.63839781107</v>
      </c>
      <c r="AB31" s="5">
        <v>182646.32057043118</v>
      </c>
      <c r="AC31" s="5">
        <v>199825.07557499351</v>
      </c>
      <c r="AD31" s="5">
        <v>203779.6867525148</v>
      </c>
      <c r="AE31" s="5">
        <v>200149.04545474768</v>
      </c>
      <c r="AF31" s="5">
        <v>231662.73931432553</v>
      </c>
      <c r="AG31" s="5">
        <v>183461.59018759019</v>
      </c>
      <c r="AH31" s="5">
        <v>163632.21826881563</v>
      </c>
      <c r="AI31" s="5">
        <v>142869.86390093036</v>
      </c>
      <c r="AJ31" s="5">
        <v>117471.36567232256</v>
      </c>
      <c r="AK31" s="5">
        <v>124043.98371463601</v>
      </c>
      <c r="AL31" s="5">
        <v>135711.08905422987</v>
      </c>
      <c r="AM31" s="5">
        <v>142289.43356454035</v>
      </c>
      <c r="AN31" s="5">
        <v>128346.8989588667</v>
      </c>
      <c r="AO31" s="5">
        <v>184251.00630624266</v>
      </c>
      <c r="AP31" s="5">
        <v>198170.35516856154</v>
      </c>
      <c r="AQ31" s="5">
        <v>206114.84371497168</v>
      </c>
      <c r="AR31" s="5">
        <v>210895.15094554034</v>
      </c>
      <c r="AS31" s="5">
        <v>156059.4964317292</v>
      </c>
      <c r="AT31" s="5">
        <v>135211.42880312126</v>
      </c>
      <c r="AU31" s="5">
        <v>129134.38797372195</v>
      </c>
      <c r="AV31" s="5">
        <v>121762.70020840655</v>
      </c>
      <c r="AW31" s="5">
        <v>130510.96202794662</v>
      </c>
      <c r="AX31" s="5">
        <v>141380.29967331511</v>
      </c>
      <c r="AY31" s="5">
        <v>175096.38136101377</v>
      </c>
      <c r="AZ31" s="5">
        <v>178109.57593201258</v>
      </c>
      <c r="BA31" s="5">
        <v>178983.6725128835</v>
      </c>
      <c r="BB31" s="5">
        <v>171976.83951818894</v>
      </c>
      <c r="BC31" s="5">
        <v>188112.1424267705</v>
      </c>
      <c r="BD31" s="5">
        <v>171322.4908518283</v>
      </c>
      <c r="BE31" s="5">
        <v>155577.28065354802</v>
      </c>
      <c r="BF31" s="5">
        <v>172198.4608076851</v>
      </c>
      <c r="BG31" s="5">
        <v>176055.45541458804</v>
      </c>
      <c r="BH31" s="5">
        <v>226611.74305302397</v>
      </c>
      <c r="BI31" s="5">
        <v>249609.46010535822</v>
      </c>
      <c r="BJ31" s="5">
        <v>167239.83298043365</v>
      </c>
      <c r="BK31" s="5">
        <v>184417.89861811342</v>
      </c>
      <c r="BL31" s="5">
        <v>246267.64889052574</v>
      </c>
      <c r="BM31" s="5">
        <v>251844.71731182031</v>
      </c>
      <c r="BN31" s="5">
        <v>228747.79516020688</v>
      </c>
      <c r="BO31" s="5">
        <v>208203.94424733898</v>
      </c>
      <c r="BP31" s="5">
        <v>188407.39848808164</v>
      </c>
      <c r="BQ31" s="5">
        <v>166886.81689300254</v>
      </c>
      <c r="BR31" s="5">
        <v>171006.7939894736</v>
      </c>
      <c r="BS31" s="5">
        <v>201662.42887564574</v>
      </c>
      <c r="BT31" s="5">
        <v>192438.71478594962</v>
      </c>
      <c r="BU31" s="5">
        <v>199642.68880239211</v>
      </c>
      <c r="BV31" s="5">
        <v>185431.18467856769</v>
      </c>
      <c r="BW31" s="5">
        <v>189997.057619328</v>
      </c>
      <c r="BX31" s="5">
        <v>218530.60410923453</v>
      </c>
      <c r="BY31" s="5">
        <v>224354.77519717635</v>
      </c>
      <c r="BZ31" s="5">
        <v>197394.19526550174</v>
      </c>
      <c r="CA31" s="5">
        <v>176234.95087133851</v>
      </c>
      <c r="CB31" s="5">
        <v>155979.81908586566</v>
      </c>
      <c r="CC31" s="5">
        <v>156263.43164539954</v>
      </c>
      <c r="CD31" s="5">
        <v>154648.43800615717</v>
      </c>
      <c r="CE31" s="5">
        <v>130388.93637513656</v>
      </c>
      <c r="CF31" s="5">
        <v>116326.66443341608</v>
      </c>
      <c r="CG31" s="5">
        <v>125203.089073567</v>
      </c>
      <c r="CH31" s="5">
        <v>156203.764199078</v>
      </c>
      <c r="CI31" s="5">
        <v>179009.82925352361</v>
      </c>
      <c r="CJ31" s="5">
        <v>184818.30530084073</v>
      </c>
    </row>
    <row r="32" spans="1:88" x14ac:dyDescent="0.25">
      <c r="A32" s="2" t="s">
        <v>14</v>
      </c>
      <c r="B32" t="s">
        <v>1</v>
      </c>
      <c r="D32" s="5">
        <v>6450.9259259259261</v>
      </c>
      <c r="E32" s="5">
        <v>4674.0740740740739</v>
      </c>
      <c r="F32" s="5">
        <v>4006.8965517241381</v>
      </c>
      <c r="G32" s="5">
        <v>3244.7163515016687</v>
      </c>
      <c r="H32" s="5">
        <v>3941.2442396313368</v>
      </c>
      <c r="I32" s="5">
        <v>3564.2857142857142</v>
      </c>
      <c r="J32" s="5">
        <v>2642.8571428571427</v>
      </c>
      <c r="K32" s="5">
        <v>2369.2307692307691</v>
      </c>
      <c r="L32" s="5">
        <v>2364.102564102564</v>
      </c>
      <c r="M32" s="5">
        <v>2580.9523809523807</v>
      </c>
      <c r="N32" s="5">
        <v>2535.7142857142858</v>
      </c>
      <c r="O32" s="5">
        <v>2764.2857142857142</v>
      </c>
      <c r="P32" s="5">
        <v>2047.7832512315272</v>
      </c>
      <c r="Q32" s="5">
        <v>2412.9310344827586</v>
      </c>
      <c r="R32" s="5">
        <v>2118.1034482758623</v>
      </c>
      <c r="S32" s="5">
        <v>3178.3251231527092</v>
      </c>
      <c r="T32" s="5">
        <v>2215.6682027649767</v>
      </c>
      <c r="U32" s="5">
        <v>2362.9032258064517</v>
      </c>
      <c r="V32" s="5">
        <v>1768.75</v>
      </c>
      <c r="W32" s="5">
        <v>1947.916666666667</v>
      </c>
      <c r="X32" s="5">
        <v>3096.2962962962965</v>
      </c>
      <c r="Y32" s="5">
        <v>2747.3818646232439</v>
      </c>
      <c r="Z32" s="5">
        <v>2889.655172413793</v>
      </c>
      <c r="AA32" s="5">
        <v>3187.5</v>
      </c>
      <c r="AB32" s="5">
        <v>3564.2241379310344</v>
      </c>
      <c r="AC32" s="5">
        <v>3048.2758620689656</v>
      </c>
      <c r="AD32" s="5">
        <v>3096.2962962962961</v>
      </c>
      <c r="AE32" s="5">
        <v>2378.7037037037035</v>
      </c>
      <c r="AF32" s="5">
        <v>3110.7142857142853</v>
      </c>
      <c r="AG32" s="5">
        <v>3193.5960591133007</v>
      </c>
      <c r="AH32" s="5">
        <v>1917.6593521421107</v>
      </c>
      <c r="AI32" s="5">
        <v>2226.1072261072263</v>
      </c>
      <c r="AJ32" s="5">
        <v>2491.2087912087914</v>
      </c>
      <c r="AK32" s="5">
        <v>2731.1688311688313</v>
      </c>
      <c r="AL32" s="5">
        <v>3121.212121212121</v>
      </c>
      <c r="AM32" s="5">
        <v>3126.4367816091954</v>
      </c>
      <c r="AN32" s="5">
        <v>3678.3251231527097</v>
      </c>
      <c r="AO32" s="5">
        <v>2560.8294930875572</v>
      </c>
      <c r="AP32" s="5">
        <v>3714.4086021505377</v>
      </c>
      <c r="AQ32" s="5">
        <v>3563.010752688172</v>
      </c>
      <c r="AR32" s="5">
        <v>3647.4654377880179</v>
      </c>
      <c r="AS32" s="5">
        <v>3135.7142857142858</v>
      </c>
      <c r="AT32" s="5">
        <v>2644.6428571428573</v>
      </c>
      <c r="AU32" s="5">
        <v>3502.5</v>
      </c>
      <c r="AV32" s="5">
        <v>3508.1481481481483</v>
      </c>
      <c r="AW32" s="5">
        <v>3684.109916367981</v>
      </c>
      <c r="AX32" s="5">
        <v>3641.8160095579447</v>
      </c>
      <c r="AY32" s="5">
        <v>3465.3198653198651</v>
      </c>
      <c r="AZ32" s="5">
        <v>4460.6060606060601</v>
      </c>
      <c r="BA32" s="5">
        <v>5037.5</v>
      </c>
      <c r="BB32" s="5">
        <v>5462.5</v>
      </c>
      <c r="BC32" s="5">
        <v>15043.75</v>
      </c>
      <c r="BD32" s="5">
        <v>38611.422413793101</v>
      </c>
      <c r="BE32" s="5">
        <v>62754.505005561732</v>
      </c>
      <c r="BF32" s="5">
        <v>71111.012235817572</v>
      </c>
      <c r="BG32" s="5">
        <v>12492.213570634038</v>
      </c>
      <c r="BH32" s="5">
        <v>9816.726403823177</v>
      </c>
      <c r="BI32" s="5">
        <v>12063.227513227514</v>
      </c>
      <c r="BJ32" s="5">
        <v>12475</v>
      </c>
      <c r="BK32" s="5">
        <v>12295.779220779221</v>
      </c>
      <c r="BL32" s="5">
        <v>11924.825174825175</v>
      </c>
      <c r="BM32" s="5">
        <v>11356.699751861042</v>
      </c>
      <c r="BN32" s="5">
        <v>11503.225806451614</v>
      </c>
      <c r="BO32" s="5">
        <v>11551.612903225807</v>
      </c>
      <c r="BP32" s="5">
        <v>12439.39393939394</v>
      </c>
      <c r="BQ32" s="5">
        <v>11660.606060606062</v>
      </c>
      <c r="BR32" s="5">
        <v>11096.666666666672</v>
      </c>
      <c r="BS32" s="5">
        <v>11428.666666666668</v>
      </c>
      <c r="BT32" s="5">
        <v>10759.85185185185</v>
      </c>
      <c r="BU32" s="5">
        <v>13362.962962962964</v>
      </c>
      <c r="BV32" s="5">
        <v>11740.01185185185</v>
      </c>
      <c r="BW32" s="5">
        <v>12011.84</v>
      </c>
      <c r="BX32" s="5">
        <v>12177.777777777777</v>
      </c>
      <c r="BY32" s="5">
        <v>12854.097222222221</v>
      </c>
      <c r="BZ32" s="5">
        <v>13377.802419354839</v>
      </c>
      <c r="CA32" s="5">
        <v>12365.322580645161</v>
      </c>
      <c r="CB32" s="5">
        <v>12659.375000000002</v>
      </c>
      <c r="CC32" s="5">
        <v>11572.767857142857</v>
      </c>
      <c r="CD32" s="5">
        <v>10804.978354978355</v>
      </c>
      <c r="CE32" s="5">
        <v>11698.593073593072</v>
      </c>
      <c r="CF32" s="5">
        <v>10172.670329670331</v>
      </c>
      <c r="CG32" s="5">
        <v>12883.236074270557</v>
      </c>
      <c r="CH32" s="5">
        <v>11633.379310344828</v>
      </c>
      <c r="CI32" s="5">
        <v>12537.931034482757</v>
      </c>
      <c r="CJ32" s="5">
        <v>11662.068965517241</v>
      </c>
    </row>
    <row r="33" spans="1:88" x14ac:dyDescent="0.25">
      <c r="A33" s="2" t="s">
        <v>14</v>
      </c>
      <c r="B33" t="s">
        <v>2</v>
      </c>
      <c r="D33" s="5">
        <v>187746.06481481483</v>
      </c>
      <c r="E33" s="5">
        <v>235010.1851851852</v>
      </c>
      <c r="F33" s="5">
        <v>167289.87068965519</v>
      </c>
      <c r="G33" s="5">
        <v>112804.94497854759</v>
      </c>
      <c r="H33" s="5">
        <v>115953.99385560678</v>
      </c>
      <c r="I33" s="5">
        <v>71760.476190476184</v>
      </c>
      <c r="J33" s="5">
        <v>40312.380952380947</v>
      </c>
      <c r="K33" s="5">
        <v>99932.179487179485</v>
      </c>
      <c r="L33" s="5">
        <v>53167.185592185589</v>
      </c>
      <c r="M33" s="5">
        <v>50546.825396825399</v>
      </c>
      <c r="N33" s="5">
        <v>58601.26050420168</v>
      </c>
      <c r="O33" s="5">
        <v>72963.596638655465</v>
      </c>
      <c r="P33" s="5">
        <v>96895.733990147783</v>
      </c>
      <c r="Q33" s="5">
        <v>98363.218390804599</v>
      </c>
      <c r="R33" s="5">
        <v>81238.290229885053</v>
      </c>
      <c r="S33" s="5">
        <v>87947.15950556469</v>
      </c>
      <c r="T33" s="5">
        <v>76929.335210786827</v>
      </c>
      <c r="U33" s="5">
        <v>74547.983870967742</v>
      </c>
      <c r="V33" s="5">
        <v>74078.603731815296</v>
      </c>
      <c r="W33" s="5">
        <v>73097.96078431372</v>
      </c>
      <c r="X33" s="5">
        <v>40210.074074074073</v>
      </c>
      <c r="Y33" s="5">
        <v>78933.925925925927</v>
      </c>
      <c r="Z33" s="5">
        <v>84834.482758620696</v>
      </c>
      <c r="AA33" s="5">
        <v>94983.850574712647</v>
      </c>
      <c r="AB33" s="5">
        <v>154480.97701149425</v>
      </c>
      <c r="AC33" s="5">
        <v>159682.68965517241</v>
      </c>
      <c r="AD33" s="5">
        <v>319242.25925925927</v>
      </c>
      <c r="AE33" s="5">
        <v>186904.07407407407</v>
      </c>
      <c r="AF33" s="5">
        <v>90761.067588325648</v>
      </c>
      <c r="AG33" s="5">
        <v>54356.288733513429</v>
      </c>
      <c r="AH33" s="5">
        <v>34667.163009404387</v>
      </c>
      <c r="AI33" s="5">
        <v>27606.378104653973</v>
      </c>
      <c r="AJ33" s="5">
        <v>38894.525844525837</v>
      </c>
      <c r="AK33" s="5">
        <v>43829.840649195488</v>
      </c>
      <c r="AL33" s="5">
        <v>74600.84718149234</v>
      </c>
      <c r="AM33" s="5">
        <v>195019.34865900382</v>
      </c>
      <c r="AN33" s="5">
        <v>290843.34975369461</v>
      </c>
      <c r="AO33" s="5">
        <v>291905.00135538093</v>
      </c>
      <c r="AP33" s="5">
        <v>287155.59772296017</v>
      </c>
      <c r="AQ33" s="5">
        <v>145250.5005561735</v>
      </c>
      <c r="AR33" s="5">
        <v>58524.614651199758</v>
      </c>
      <c r="AS33" s="5">
        <v>58069.642857142855</v>
      </c>
      <c r="AT33" s="5">
        <v>57082.211538461539</v>
      </c>
      <c r="AU33" s="5">
        <v>52045.288461538461</v>
      </c>
      <c r="AV33" s="5">
        <v>60684.133811230589</v>
      </c>
      <c r="AW33" s="5">
        <v>83019.414575866191</v>
      </c>
      <c r="AX33" s="5">
        <v>122661.42846475508</v>
      </c>
      <c r="AY33" s="5">
        <v>122849.56860269359</v>
      </c>
      <c r="AZ33" s="5">
        <v>144517.86833855798</v>
      </c>
      <c r="BA33" s="5">
        <v>193944.65351458886</v>
      </c>
      <c r="BB33" s="5">
        <v>126282.93269230769</v>
      </c>
      <c r="BC33" s="5">
        <v>86450.431034482739</v>
      </c>
      <c r="BD33" s="5">
        <v>74489.655172413783</v>
      </c>
      <c r="BE33" s="5">
        <v>58816.365406006676</v>
      </c>
      <c r="BF33" s="5">
        <v>60456.244311861665</v>
      </c>
      <c r="BG33" s="5">
        <v>66439.562139751244</v>
      </c>
      <c r="BH33" s="5">
        <v>47927.001194743134</v>
      </c>
      <c r="BI33" s="5">
        <v>50849.312169312172</v>
      </c>
      <c r="BJ33" s="5">
        <v>65551.970443349754</v>
      </c>
      <c r="BK33" s="5">
        <v>141754.47496309565</v>
      </c>
      <c r="BL33" s="5">
        <v>144768.82931882932</v>
      </c>
      <c r="BM33" s="5">
        <v>137714.73004192696</v>
      </c>
      <c r="BN33" s="5">
        <v>162942.71412680758</v>
      </c>
      <c r="BO33" s="5">
        <v>158627.88346659314</v>
      </c>
      <c r="BP33" s="5">
        <v>141746.75694675697</v>
      </c>
      <c r="BQ33" s="5">
        <v>138746.21212121213</v>
      </c>
      <c r="BR33" s="5">
        <v>85339.358038914492</v>
      </c>
      <c r="BS33" s="5">
        <v>32463.721326164872</v>
      </c>
      <c r="BT33" s="5">
        <v>37227.313390313386</v>
      </c>
      <c r="BU33" s="5">
        <v>67209.704387464386</v>
      </c>
      <c r="BV33" s="5">
        <v>73055.380740740729</v>
      </c>
      <c r="BW33" s="5">
        <v>88553.528452807601</v>
      </c>
      <c r="BX33" s="5">
        <v>107246.62858422943</v>
      </c>
      <c r="BY33" s="5">
        <v>183932.1068376069</v>
      </c>
      <c r="BZ33" s="5">
        <v>210148.93891402709</v>
      </c>
      <c r="CA33" s="5">
        <v>179357.04948646127</v>
      </c>
      <c r="CB33" s="5">
        <v>144774.65117767538</v>
      </c>
      <c r="CC33" s="5">
        <v>109980.9043778802</v>
      </c>
      <c r="CD33" s="5">
        <v>176701.29870129871</v>
      </c>
      <c r="CE33" s="5">
        <v>139189.83430362737</v>
      </c>
      <c r="CF33" s="5">
        <v>108863.81205001895</v>
      </c>
      <c r="CG33" s="5">
        <v>117761.55740810913</v>
      </c>
      <c r="CH33" s="5">
        <v>41866.504449388216</v>
      </c>
      <c r="CI33" s="5">
        <v>25491.392102335933</v>
      </c>
      <c r="CJ33" s="5">
        <v>178625.51616379307</v>
      </c>
    </row>
    <row r="34" spans="1:88" x14ac:dyDescent="0.25">
      <c r="A34" s="2" t="s">
        <v>14</v>
      </c>
      <c r="B34" t="s">
        <v>3</v>
      </c>
      <c r="D34" s="5">
        <v>45408.397190293741</v>
      </c>
      <c r="E34" s="5">
        <v>35747.737867177522</v>
      </c>
      <c r="F34" s="5">
        <v>80385.41320582811</v>
      </c>
      <c r="G34" s="5">
        <v>58108.029309665297</v>
      </c>
      <c r="H34" s="5">
        <v>48304.797739379144</v>
      </c>
      <c r="I34" s="5">
        <v>60195.492412523905</v>
      </c>
      <c r="J34" s="5">
        <v>55994.684095860568</v>
      </c>
      <c r="K34" s="5">
        <v>56636.00373482726</v>
      </c>
      <c r="L34" s="5">
        <v>61280.952380952382</v>
      </c>
      <c r="M34" s="5">
        <v>56268.253968253965</v>
      </c>
      <c r="N34" s="5">
        <v>48840.336134453784</v>
      </c>
      <c r="O34" s="5">
        <v>43422.66847384115</v>
      </c>
      <c r="P34" s="5">
        <v>44574.983265899835</v>
      </c>
      <c r="Q34" s="5">
        <v>62220.959898462679</v>
      </c>
      <c r="R34" s="5">
        <v>61690.442621431219</v>
      </c>
      <c r="S34" s="5">
        <v>55139.498494800217</v>
      </c>
      <c r="T34" s="5">
        <v>52415.838453661032</v>
      </c>
      <c r="U34" s="5">
        <v>46575.981182795702</v>
      </c>
      <c r="V34" s="5">
        <v>47278.041474654383</v>
      </c>
      <c r="W34" s="5">
        <v>42520.932539682537</v>
      </c>
      <c r="X34" s="5">
        <v>54594.949089557784</v>
      </c>
      <c r="Y34" s="5">
        <v>34753.939799331099</v>
      </c>
      <c r="Z34" s="5">
        <v>32650</v>
      </c>
      <c r="AA34" s="5">
        <v>31995.161290322576</v>
      </c>
      <c r="AB34" s="5">
        <v>30150.700778642935</v>
      </c>
      <c r="AC34" s="5">
        <v>36973.22884012539</v>
      </c>
      <c r="AD34" s="5">
        <v>33480.909090909088</v>
      </c>
      <c r="AE34" s="5">
        <v>33382.727272727265</v>
      </c>
      <c r="AF34" s="5">
        <v>40198.336048658632</v>
      </c>
      <c r="AG34" s="5">
        <v>37238.936678614096</v>
      </c>
      <c r="AH34" s="5">
        <v>130085.53448275862</v>
      </c>
      <c r="AI34" s="5">
        <v>40995.503978779845</v>
      </c>
      <c r="AJ34" s="5">
        <v>30376.47476597477</v>
      </c>
      <c r="AK34" s="5">
        <v>33125.663703083061</v>
      </c>
      <c r="AL34" s="5">
        <v>33304.759577340221</v>
      </c>
      <c r="AM34" s="5">
        <v>31169.649698960042</v>
      </c>
      <c r="AN34" s="5">
        <v>36904.556650246304</v>
      </c>
      <c r="AO34" s="5">
        <v>32930.191108701547</v>
      </c>
      <c r="AP34" s="5">
        <v>40820.523177012743</v>
      </c>
      <c r="AQ34" s="5">
        <v>52988.917050691249</v>
      </c>
      <c r="AR34" s="5">
        <v>56406.797235023041</v>
      </c>
      <c r="AS34" s="5">
        <v>35168.288177339906</v>
      </c>
      <c r="AT34" s="5">
        <v>41422.371163319447</v>
      </c>
      <c r="AU34" s="5">
        <v>37590.852825335583</v>
      </c>
      <c r="AV34" s="5">
        <v>27702.580682614051</v>
      </c>
      <c r="AW34" s="5">
        <v>29074.611708482676</v>
      </c>
      <c r="AX34" s="5">
        <v>41292.700866188767</v>
      </c>
      <c r="AY34" s="5">
        <v>52215.834199841549</v>
      </c>
      <c r="AZ34" s="5">
        <v>78100.201879341068</v>
      </c>
      <c r="BA34" s="5">
        <v>98417.208222811663</v>
      </c>
      <c r="BB34" s="5">
        <v>103770.11217948719</v>
      </c>
      <c r="BC34" s="5">
        <v>97503.53302611367</v>
      </c>
      <c r="BD34" s="5">
        <v>94480.202606070234</v>
      </c>
      <c r="BE34" s="5">
        <v>87826.156840934374</v>
      </c>
      <c r="BF34" s="5">
        <v>86529.951533449872</v>
      </c>
      <c r="BG34" s="5">
        <v>61642.658437224629</v>
      </c>
      <c r="BH34" s="5">
        <v>51222.920836630517</v>
      </c>
      <c r="BI34" s="5">
        <v>52570.767195767199</v>
      </c>
      <c r="BJ34" s="5">
        <v>45372.865353037763</v>
      </c>
      <c r="BK34" s="5">
        <v>63350.912605115191</v>
      </c>
      <c r="BL34" s="5">
        <v>59459.774831649833</v>
      </c>
      <c r="BM34" s="5">
        <v>67685.46521481032</v>
      </c>
      <c r="BN34" s="5">
        <v>72285.470282637281</v>
      </c>
      <c r="BO34" s="5">
        <v>94554.221521459433</v>
      </c>
      <c r="BP34" s="5">
        <v>66114.839974839982</v>
      </c>
      <c r="BQ34" s="5">
        <v>47583.354978354975</v>
      </c>
      <c r="BR34" s="5">
        <v>34537.490322580648</v>
      </c>
      <c r="BS34" s="5">
        <v>37551.901274058015</v>
      </c>
      <c r="BT34" s="5">
        <v>40651.376413129343</v>
      </c>
      <c r="BU34" s="5">
        <v>50826.660561660559</v>
      </c>
      <c r="BV34" s="5">
        <v>40233.906647992531</v>
      </c>
      <c r="BW34" s="5">
        <v>41310.768071895436</v>
      </c>
      <c r="BX34" s="5">
        <v>40804.801470588223</v>
      </c>
      <c r="BY34" s="5">
        <v>54317.743589743593</v>
      </c>
      <c r="BZ34" s="5">
        <v>58866.000875784557</v>
      </c>
      <c r="CA34" s="5">
        <v>60579.218497434806</v>
      </c>
      <c r="CB34" s="5">
        <v>57099.667133063711</v>
      </c>
      <c r="CC34" s="5">
        <v>61225.20059180403</v>
      </c>
      <c r="CD34" s="5">
        <v>55967.790035531965</v>
      </c>
      <c r="CE34" s="5">
        <v>45970.210447073638</v>
      </c>
      <c r="CF34" s="5">
        <v>42306.870655813917</v>
      </c>
      <c r="CG34" s="5">
        <v>51366.10769755931</v>
      </c>
      <c r="CH34" s="5">
        <v>58620.330261136718</v>
      </c>
      <c r="CI34" s="5">
        <v>72052.649981460869</v>
      </c>
      <c r="CJ34" s="5">
        <v>73719.345650259551</v>
      </c>
    </row>
    <row r="35" spans="1:88" x14ac:dyDescent="0.25">
      <c r="A35" s="2" t="s">
        <v>14</v>
      </c>
      <c r="B35" t="s">
        <v>4</v>
      </c>
      <c r="D35" s="5">
        <v>787069.41045606241</v>
      </c>
      <c r="E35" s="5">
        <v>843874.13793103455</v>
      </c>
      <c r="F35" s="5">
        <v>912668.75</v>
      </c>
      <c r="G35" s="5">
        <v>1094324.107142857</v>
      </c>
      <c r="H35" s="5">
        <v>1213723.8095238092</v>
      </c>
      <c r="I35" s="5">
        <v>1218093.3333333335</v>
      </c>
      <c r="J35" s="5">
        <v>992512.72727272729</v>
      </c>
      <c r="K35" s="5">
        <v>894993.93939393933</v>
      </c>
      <c r="L35" s="5">
        <v>700030.17948717962</v>
      </c>
      <c r="M35" s="5">
        <v>729840.42051282048</v>
      </c>
      <c r="N35" s="5">
        <v>1094029.3509803922</v>
      </c>
      <c r="O35" s="5">
        <v>920657.3823529412</v>
      </c>
      <c r="P35" s="5">
        <v>786737.29032258061</v>
      </c>
      <c r="Q35" s="5">
        <v>1216705.3763440861</v>
      </c>
      <c r="R35" s="5">
        <v>1613519.5402298849</v>
      </c>
      <c r="S35" s="5">
        <v>1777028.6079182632</v>
      </c>
      <c r="T35" s="5">
        <v>1067047.6851851852</v>
      </c>
      <c r="U35" s="5">
        <v>536750.40322580654</v>
      </c>
      <c r="V35" s="5">
        <v>584213.7634408602</v>
      </c>
      <c r="W35" s="5">
        <v>491993.3333333332</v>
      </c>
      <c r="X35" s="5">
        <v>415932</v>
      </c>
      <c r="Y35" s="5">
        <v>561337.65517241368</v>
      </c>
      <c r="Z35" s="5">
        <v>541860.3448275862</v>
      </c>
      <c r="AA35" s="5">
        <v>621643.54838709673</v>
      </c>
      <c r="AB35" s="5">
        <v>718666.45161290315</v>
      </c>
      <c r="AC35" s="5">
        <v>899120</v>
      </c>
      <c r="AD35" s="5">
        <v>902670</v>
      </c>
      <c r="AE35" s="5">
        <v>896163.33333333337</v>
      </c>
      <c r="AF35" s="5">
        <v>942496.34408602165</v>
      </c>
      <c r="AG35" s="5">
        <v>862015.32258064509</v>
      </c>
      <c r="AH35" s="5">
        <v>749441.06896551722</v>
      </c>
      <c r="AI35" s="5">
        <v>499944.85411140585</v>
      </c>
      <c r="AJ35" s="5">
        <v>551318.70655270654</v>
      </c>
      <c r="AK35" s="5">
        <v>604498.57625272323</v>
      </c>
      <c r="AL35" s="5">
        <v>822830.04411764711</v>
      </c>
      <c r="AM35" s="5">
        <v>776291.75</v>
      </c>
      <c r="AN35" s="5">
        <v>895050</v>
      </c>
      <c r="AO35" s="5">
        <v>837300</v>
      </c>
      <c r="AP35" s="5">
        <v>908142.85714285728</v>
      </c>
      <c r="AQ35" s="5">
        <v>957032.14285714296</v>
      </c>
      <c r="AR35" s="5">
        <v>997039.2857142858</v>
      </c>
      <c r="AS35" s="5">
        <v>939123.21428571432</v>
      </c>
      <c r="AT35" s="5">
        <v>742962.5</v>
      </c>
      <c r="AU35" s="5">
        <v>574240</v>
      </c>
      <c r="AV35" s="5">
        <v>521260</v>
      </c>
      <c r="AW35" s="5">
        <v>382275</v>
      </c>
      <c r="AX35" s="5">
        <v>821593.75</v>
      </c>
      <c r="AY35" s="5">
        <v>757403.97727272718</v>
      </c>
      <c r="AZ35" s="5">
        <v>697616.9278996865</v>
      </c>
      <c r="BA35" s="5">
        <v>924610.3448275862</v>
      </c>
      <c r="BB35" s="5">
        <v>1023266.6666666666</v>
      </c>
      <c r="BC35" s="5">
        <v>1010676.1904761905</v>
      </c>
      <c r="BD35" s="5">
        <v>929107.14285714284</v>
      </c>
      <c r="BE35" s="5">
        <v>732685.71428571432</v>
      </c>
      <c r="BF35" s="5">
        <v>646578.57142857136</v>
      </c>
      <c r="BG35" s="5">
        <v>562531.16883116891</v>
      </c>
      <c r="BH35" s="5">
        <v>539810.10101010092</v>
      </c>
      <c r="BI35" s="5">
        <v>652973.01587301586</v>
      </c>
      <c r="BJ35" s="5">
        <v>695757.63546798041</v>
      </c>
      <c r="BK35" s="5">
        <v>807413.79310344835</v>
      </c>
      <c r="BL35" s="5">
        <v>817200</v>
      </c>
      <c r="BM35" s="5">
        <v>827413.79310344823</v>
      </c>
      <c r="BN35" s="5">
        <v>880900.07786429359</v>
      </c>
      <c r="BO35" s="5">
        <v>951571.12903225806</v>
      </c>
      <c r="BP35" s="5">
        <v>845183.70967741928</v>
      </c>
      <c r="BQ35" s="5">
        <v>818259.72782258061</v>
      </c>
      <c r="BR35" s="5">
        <v>649568.33669354836</v>
      </c>
      <c r="BS35" s="5">
        <v>532163.22580645152</v>
      </c>
      <c r="BT35" s="5">
        <v>514490</v>
      </c>
      <c r="BU35" s="5">
        <v>669773.56000000006</v>
      </c>
      <c r="BV35" s="5">
        <v>577391.25481481478</v>
      </c>
      <c r="BW35" s="5">
        <v>584647.68518518517</v>
      </c>
      <c r="BX35" s="5">
        <v>611204.16666666674</v>
      </c>
      <c r="BY35" s="5">
        <v>938602.71794871811</v>
      </c>
      <c r="BZ35" s="5">
        <v>986901.20361990959</v>
      </c>
      <c r="CA35" s="5">
        <v>875973.85620915052</v>
      </c>
      <c r="CB35" s="5">
        <v>817845.87813620071</v>
      </c>
      <c r="CC35" s="5">
        <v>867709.67741935491</v>
      </c>
      <c r="CD35" s="5">
        <v>752333.33333333337</v>
      </c>
      <c r="CE35" s="5">
        <v>658439.08045977016</v>
      </c>
      <c r="CF35" s="5">
        <v>550334.7290640393</v>
      </c>
      <c r="CG35" s="5">
        <v>631632.14285714307</v>
      </c>
      <c r="CH35" s="5">
        <v>688747.81105990789</v>
      </c>
      <c r="CI35" s="5">
        <v>797047.38598442718</v>
      </c>
      <c r="CJ35" s="5">
        <v>808371.76724137925</v>
      </c>
    </row>
    <row r="36" spans="1:88" x14ac:dyDescent="0.25">
      <c r="A36" s="2" t="s">
        <v>14</v>
      </c>
      <c r="B36" t="s">
        <v>11</v>
      </c>
      <c r="D36" s="5">
        <v>116674.07407407407</v>
      </c>
      <c r="E36" s="5">
        <v>115631.67305236272</v>
      </c>
      <c r="F36" s="5">
        <v>95505.005561735248</v>
      </c>
      <c r="G36" s="5">
        <v>120049.85337243404</v>
      </c>
      <c r="H36" s="5">
        <v>93717.171717171717</v>
      </c>
      <c r="I36" s="5">
        <v>125074.07407407406</v>
      </c>
      <c r="J36" s="5">
        <v>58670.052910052909</v>
      </c>
      <c r="K36" s="5">
        <v>128996.04395604396</v>
      </c>
      <c r="L36" s="5">
        <v>97315.38461538461</v>
      </c>
      <c r="M36" s="5">
        <v>111750</v>
      </c>
      <c r="N36" s="5">
        <v>97405.172413793101</v>
      </c>
      <c r="O36" s="5">
        <v>62280.311457174634</v>
      </c>
      <c r="P36" s="5">
        <v>72961.067853170185</v>
      </c>
      <c r="Q36" s="5">
        <v>58393.770856507224</v>
      </c>
      <c r="R36" s="5">
        <v>72309.677419354834</v>
      </c>
      <c r="S36" s="5">
        <v>93757.142857142855</v>
      </c>
      <c r="T36" s="5">
        <v>75709.523809523816</v>
      </c>
      <c r="U36" s="5">
        <v>76576.811594202896</v>
      </c>
      <c r="V36" s="5">
        <v>40992.885375494072</v>
      </c>
      <c r="W36" s="5">
        <v>39363.636363636368</v>
      </c>
      <c r="X36" s="5">
        <v>198286.95652173914</v>
      </c>
      <c r="Y36" s="5">
        <v>123713.04347826086</v>
      </c>
      <c r="Z36" s="5">
        <v>84000</v>
      </c>
      <c r="AA36" s="5">
        <v>90937.5</v>
      </c>
      <c r="AB36" s="5">
        <v>107312.5</v>
      </c>
      <c r="AC36" s="5">
        <v>97630.909090909088</v>
      </c>
      <c r="AD36" s="5">
        <v>156119.09090909091</v>
      </c>
      <c r="AE36" s="5">
        <v>107212.12121212122</v>
      </c>
      <c r="AF36" s="5">
        <v>96639.730639730638</v>
      </c>
      <c r="AG36" s="5">
        <v>91975.734355044697</v>
      </c>
      <c r="AH36" s="5">
        <v>82263.322884012538</v>
      </c>
      <c r="AI36" s="5">
        <v>110909.09090909091</v>
      </c>
      <c r="AJ36" s="5">
        <v>94965.517241379304</v>
      </c>
      <c r="AK36" s="5">
        <v>103586.20689655174</v>
      </c>
      <c r="AL36" s="5">
        <v>104248.27586206897</v>
      </c>
      <c r="AM36" s="5">
        <v>137544.8275862069</v>
      </c>
      <c r="AN36" s="5">
        <v>161655.1724137931</v>
      </c>
      <c r="AO36" s="5">
        <v>120967.74193548386</v>
      </c>
      <c r="AP36" s="5">
        <v>126798.92473118281</v>
      </c>
      <c r="AQ36" s="5">
        <v>110813.97849462365</v>
      </c>
      <c r="AR36" s="5">
        <v>116526.49769585254</v>
      </c>
      <c r="AS36" s="5">
        <v>113892.85714285714</v>
      </c>
      <c r="AT36" s="5">
        <v>141000</v>
      </c>
      <c r="AU36" s="5">
        <v>93000</v>
      </c>
      <c r="AV36" s="5">
        <v>78222.222222222219</v>
      </c>
      <c r="AW36" s="5">
        <v>86035.842293906811</v>
      </c>
      <c r="AX36" s="5">
        <v>120741.93548387097</v>
      </c>
      <c r="AY36" s="5">
        <v>106451.6129032258</v>
      </c>
      <c r="AZ36" s="5">
        <v>140329.63709677418</v>
      </c>
      <c r="BA36" s="5">
        <v>117218.75</v>
      </c>
      <c r="BB36" s="5">
        <v>108000</v>
      </c>
      <c r="BC36" s="5">
        <v>89032.258064516122</v>
      </c>
      <c r="BD36" s="5">
        <v>92867.741935483878</v>
      </c>
      <c r="BE36" s="5">
        <v>77164.516129032258</v>
      </c>
      <c r="BF36" s="5">
        <v>83349.276974416018</v>
      </c>
      <c r="BG36" s="5">
        <v>117586.20689655174</v>
      </c>
      <c r="BH36" s="5">
        <v>91629.629629629635</v>
      </c>
      <c r="BI36" s="5">
        <v>110670.37037037036</v>
      </c>
      <c r="BJ36" s="5">
        <v>85700</v>
      </c>
      <c r="BK36" s="5">
        <v>120909.09090909091</v>
      </c>
      <c r="BL36" s="5">
        <v>129848.48484848485</v>
      </c>
      <c r="BM36" s="5">
        <v>116484.84848484848</v>
      </c>
      <c r="BN36" s="5">
        <v>107757.57575757576</v>
      </c>
      <c r="BO36" s="5">
        <v>106000</v>
      </c>
      <c r="BP36" s="5">
        <v>106000</v>
      </c>
      <c r="BQ36" s="5">
        <v>78580.645161290318</v>
      </c>
      <c r="BR36" s="5">
        <v>85619.354838709682</v>
      </c>
      <c r="BS36" s="5">
        <v>95800</v>
      </c>
      <c r="BT36" s="5">
        <v>85000</v>
      </c>
      <c r="BU36" s="5">
        <v>84000</v>
      </c>
      <c r="BV36" s="5">
        <v>110169.375</v>
      </c>
      <c r="BW36" s="5">
        <v>119830.62499999999</v>
      </c>
      <c r="BX36" s="5">
        <v>130000</v>
      </c>
      <c r="BY36" s="5">
        <v>117896.55172413793</v>
      </c>
      <c r="BZ36" s="5">
        <v>117748.60956618465</v>
      </c>
      <c r="CA36" s="5">
        <v>125354.83870967742</v>
      </c>
      <c r="CB36" s="5">
        <v>69294.117647058825</v>
      </c>
      <c r="CC36" s="5">
        <v>198335.51198257081</v>
      </c>
      <c r="CD36" s="5">
        <v>80338.112305854229</v>
      </c>
      <c r="CE36" s="5">
        <v>119970.03225806452</v>
      </c>
      <c r="CF36" s="5">
        <v>82257.677419354819</v>
      </c>
      <c r="CG36" s="5">
        <v>176804.54838709679</v>
      </c>
      <c r="CH36" s="5">
        <v>108000</v>
      </c>
      <c r="CI36" s="5">
        <v>114312.5</v>
      </c>
      <c r="CJ36" s="5">
        <v>117687.5</v>
      </c>
    </row>
    <row r="37" spans="1:88" x14ac:dyDescent="0.25">
      <c r="A37" s="2" t="s">
        <v>14</v>
      </c>
      <c r="B37" t="s">
        <v>6</v>
      </c>
      <c r="D37" s="5">
        <v>78054.105401303663</v>
      </c>
      <c r="E37" s="5">
        <v>75193.361571378802</v>
      </c>
      <c r="F37" s="5">
        <v>68691.450366930047</v>
      </c>
      <c r="G37" s="5">
        <v>72992.673340748981</v>
      </c>
      <c r="H37" s="5">
        <v>74669.685629535481</v>
      </c>
      <c r="I37" s="5">
        <v>75379.568509396107</v>
      </c>
      <c r="J37" s="5">
        <v>84000.353252412082</v>
      </c>
      <c r="K37" s="5">
        <v>91420.22103919668</v>
      </c>
      <c r="L37" s="5">
        <v>64160.797706763231</v>
      </c>
      <c r="M37" s="5">
        <v>137402.77988460343</v>
      </c>
      <c r="N37" s="5">
        <v>154240.17291259937</v>
      </c>
      <c r="O37" s="5">
        <v>140896.38237464961</v>
      </c>
      <c r="P37" s="5">
        <v>132885.24402481297</v>
      </c>
      <c r="Q37" s="5">
        <v>117277.06739330378</v>
      </c>
      <c r="R37" s="5">
        <v>120759.06314856815</v>
      </c>
      <c r="S37" s="5">
        <v>62152.709823083846</v>
      </c>
      <c r="T37" s="5">
        <v>80610.570276497703</v>
      </c>
      <c r="U37" s="5">
        <v>73384.333200911089</v>
      </c>
      <c r="V37" s="5">
        <v>56558.496402929661</v>
      </c>
      <c r="W37" s="5">
        <v>102631.20461769516</v>
      </c>
      <c r="X37" s="5">
        <v>136042.6325735671</v>
      </c>
      <c r="Y37" s="5">
        <v>140296.55556836972</v>
      </c>
      <c r="Z37" s="5">
        <v>91125.542784163466</v>
      </c>
      <c r="AA37" s="5">
        <v>156732.78542860615</v>
      </c>
      <c r="AB37" s="5">
        <v>106369.31024073093</v>
      </c>
      <c r="AC37" s="5">
        <v>71506.678235557541</v>
      </c>
      <c r="AD37" s="5">
        <v>122984.84340969044</v>
      </c>
      <c r="AE37" s="5">
        <v>97196.999029479557</v>
      </c>
      <c r="AF37" s="5">
        <v>84735.236602477991</v>
      </c>
      <c r="AG37" s="5">
        <v>60863.580131362884</v>
      </c>
      <c r="AH37" s="5">
        <v>57946.915508899496</v>
      </c>
      <c r="AI37" s="5">
        <v>448643.82078641438</v>
      </c>
      <c r="AJ37" s="5">
        <v>296088.3765125678</v>
      </c>
      <c r="AK37" s="5">
        <v>117997.98850574711</v>
      </c>
      <c r="AL37" s="5">
        <v>117163.56328856328</v>
      </c>
      <c r="AM37" s="5">
        <v>129182.09471076497</v>
      </c>
      <c r="AN37" s="5">
        <v>112716.7247254738</v>
      </c>
      <c r="AO37" s="5">
        <v>118589.28371596776</v>
      </c>
      <c r="AP37" s="5">
        <v>128027.62060041375</v>
      </c>
      <c r="AQ37" s="5">
        <v>97927.126169261843</v>
      </c>
      <c r="AR37" s="5">
        <v>85092.396313364065</v>
      </c>
      <c r="AS37" s="5">
        <v>98334.832701780993</v>
      </c>
      <c r="AT37" s="5">
        <v>105404.26530393967</v>
      </c>
      <c r="AU37" s="5">
        <v>103226.9013971753</v>
      </c>
      <c r="AV37" s="5">
        <v>97038.907167540034</v>
      </c>
      <c r="AW37" s="5">
        <v>106378.68167218452</v>
      </c>
      <c r="AX37" s="5">
        <v>100702.3905933583</v>
      </c>
      <c r="AY37" s="5">
        <v>113218.88174461703</v>
      </c>
      <c r="AZ37" s="5">
        <v>122311.55425456895</v>
      </c>
      <c r="BA37" s="5">
        <v>115567.45421245421</v>
      </c>
      <c r="BB37" s="5">
        <v>110068.53846866889</v>
      </c>
      <c r="BC37" s="5">
        <v>148063.78434371523</v>
      </c>
      <c r="BD37" s="5">
        <v>150765.84567729576</v>
      </c>
      <c r="BE37" s="5">
        <v>129859.86815156168</v>
      </c>
      <c r="BF37" s="5">
        <v>125297.03827665662</v>
      </c>
      <c r="BG37" s="5">
        <v>120800.94142050941</v>
      </c>
      <c r="BH37" s="5">
        <v>136818.65795951671</v>
      </c>
      <c r="BI37" s="5">
        <v>139460.34951159952</v>
      </c>
      <c r="BJ37" s="5">
        <v>104347.1038587849</v>
      </c>
      <c r="BK37" s="5">
        <v>163582.59581653978</v>
      </c>
      <c r="BL37" s="5">
        <v>234883.90399692897</v>
      </c>
      <c r="BM37" s="5">
        <v>198741.64377921956</v>
      </c>
      <c r="BN37" s="5">
        <v>89385.867338769851</v>
      </c>
      <c r="BO37" s="5">
        <v>44410.944733566394</v>
      </c>
      <c r="BP37" s="5">
        <v>40782.772727272728</v>
      </c>
      <c r="BQ37" s="5">
        <v>40574.156665173912</v>
      </c>
      <c r="BR37" s="5">
        <v>42803.816187173739</v>
      </c>
      <c r="BS37" s="5">
        <v>59627.069761182167</v>
      </c>
      <c r="BT37" s="5">
        <v>42824.070699083517</v>
      </c>
      <c r="BU37" s="5">
        <v>48844.120200049554</v>
      </c>
      <c r="BV37" s="5">
        <v>47242.038985825799</v>
      </c>
      <c r="BW37" s="5">
        <v>46302.244735384353</v>
      </c>
      <c r="BX37" s="5">
        <v>43727.030230013152</v>
      </c>
      <c r="BY37" s="5">
        <v>51409.723981335264</v>
      </c>
      <c r="BZ37" s="5">
        <v>44263.709575056011</v>
      </c>
      <c r="CA37" s="5">
        <v>40603.046001088267</v>
      </c>
      <c r="CB37" s="5">
        <v>45177.485265367155</v>
      </c>
      <c r="CC37" s="5">
        <v>43805.616555051136</v>
      </c>
      <c r="CD37" s="5">
        <v>52542.946915791748</v>
      </c>
      <c r="CE37" s="5">
        <v>78934.403435274406</v>
      </c>
      <c r="CF37" s="5">
        <v>43749.175021493153</v>
      </c>
      <c r="CG37" s="5">
        <v>88076.366161832237</v>
      </c>
      <c r="CH37" s="5">
        <v>68087.658577223978</v>
      </c>
      <c r="CI37" s="5">
        <v>58185.980174828546</v>
      </c>
      <c r="CJ37" s="5">
        <v>55535.516770544593</v>
      </c>
    </row>
    <row r="38" spans="1:88" x14ac:dyDescent="0.25">
      <c r="A38" s="3" t="s">
        <v>14</v>
      </c>
      <c r="B38" t="s">
        <v>12</v>
      </c>
      <c r="D38" s="5">
        <v>1746567.7419354839</v>
      </c>
      <c r="E38" s="5">
        <v>1928550.0000000005</v>
      </c>
      <c r="F38" s="5">
        <v>1921559.375</v>
      </c>
      <c r="G38" s="5">
        <v>2391433.4821428573</v>
      </c>
      <c r="H38" s="5">
        <v>2760337.1428571427</v>
      </c>
      <c r="I38" s="5">
        <v>2454590</v>
      </c>
      <c r="J38" s="5">
        <v>1997575.4545454544</v>
      </c>
      <c r="K38" s="5">
        <v>1592321.2121212122</v>
      </c>
      <c r="L38" s="5">
        <v>1432401.0752688174</v>
      </c>
      <c r="M38" s="5">
        <v>1746288.2580645164</v>
      </c>
      <c r="N38" s="5">
        <v>1423126.3529411766</v>
      </c>
      <c r="O38" s="5">
        <v>1295745.6470588236</v>
      </c>
      <c r="P38" s="5">
        <v>1839878.4516129033</v>
      </c>
      <c r="Q38" s="5">
        <v>1805793.5483870967</v>
      </c>
      <c r="R38" s="5">
        <v>2144110.3448275863</v>
      </c>
      <c r="S38" s="5">
        <v>2582356.3218390807</v>
      </c>
      <c r="T38" s="5">
        <v>2721933.333333334</v>
      </c>
      <c r="U38" s="5">
        <v>2863241.3793103453</v>
      </c>
      <c r="V38" s="5">
        <v>2291598.6206896547</v>
      </c>
      <c r="W38" s="5">
        <v>1596986.6666666663</v>
      </c>
      <c r="X38" s="5">
        <v>1544111.794871795</v>
      </c>
      <c r="Y38" s="5">
        <v>2260890.1098901108</v>
      </c>
      <c r="Z38" s="5">
        <v>2218471.4285714282</v>
      </c>
      <c r="AA38" s="5">
        <v>2001119.35483871</v>
      </c>
      <c r="AB38" s="5">
        <v>1917940.6451612902</v>
      </c>
      <c r="AC38" s="5">
        <v>2649360</v>
      </c>
      <c r="AD38" s="5">
        <v>2954130</v>
      </c>
      <c r="AE38" s="5">
        <v>3216576.6666666665</v>
      </c>
      <c r="AF38" s="5">
        <v>3830063.6559139788</v>
      </c>
      <c r="AG38" s="5">
        <v>2762784.6774193551</v>
      </c>
      <c r="AH38" s="5">
        <v>2030573.4827586208</v>
      </c>
      <c r="AI38" s="5">
        <v>2578183.4018567638</v>
      </c>
      <c r="AJ38" s="5">
        <v>2797264.4116809121</v>
      </c>
      <c r="AK38" s="5">
        <v>2963303.7037037048</v>
      </c>
      <c r="AL38" s="5">
        <v>2890155.5555555564</v>
      </c>
      <c r="AM38" s="5">
        <v>2825694.4444444445</v>
      </c>
      <c r="AN38" s="5">
        <v>2495850</v>
      </c>
      <c r="AO38" s="5">
        <v>4011017.6470588241</v>
      </c>
      <c r="AP38" s="5">
        <v>4717907.3529411769</v>
      </c>
      <c r="AQ38" s="5">
        <v>4486737.5</v>
      </c>
      <c r="AR38" s="5">
        <v>4548466.0714285718</v>
      </c>
      <c r="AS38" s="5">
        <v>3977952.6785714291</v>
      </c>
      <c r="AT38" s="5">
        <v>3088272.596153846</v>
      </c>
      <c r="AU38" s="5">
        <v>2785366.1538461535</v>
      </c>
      <c r="AV38" s="5">
        <v>2444318.7096774192</v>
      </c>
      <c r="AW38" s="5">
        <v>2985786.2903225808</v>
      </c>
      <c r="AX38" s="5">
        <v>2803731.25</v>
      </c>
      <c r="AY38" s="5">
        <v>3070389.2045454546</v>
      </c>
      <c r="AZ38" s="5">
        <v>3224513.1661441997</v>
      </c>
      <c r="BA38" s="5">
        <v>3864710.6100795739</v>
      </c>
      <c r="BB38" s="5">
        <v>4396230.769230769</v>
      </c>
      <c r="BC38" s="5">
        <v>4426176.4285713965</v>
      </c>
      <c r="BD38" s="5">
        <v>4153572.3214286058</v>
      </c>
      <c r="BE38" s="5">
        <v>3484715.5357142859</v>
      </c>
      <c r="BF38" s="5">
        <v>3337089.2857142854</v>
      </c>
      <c r="BG38" s="5">
        <v>2072255.5194805195</v>
      </c>
      <c r="BH38" s="5">
        <v>3166757.5757575762</v>
      </c>
      <c r="BI38" s="5">
        <v>4196197.6190476194</v>
      </c>
      <c r="BJ38" s="5">
        <v>3613721.9211822664</v>
      </c>
      <c r="BK38" s="5">
        <v>3840006.3856960409</v>
      </c>
      <c r="BL38" s="5">
        <v>3270263.6574074072</v>
      </c>
      <c r="BM38" s="5">
        <v>3438533.4051724132</v>
      </c>
      <c r="BN38" s="5">
        <v>4401920.0222469401</v>
      </c>
      <c r="BO38" s="5">
        <v>4398548.7841191059</v>
      </c>
      <c r="BP38" s="5">
        <v>3484907.9900744422</v>
      </c>
      <c r="BQ38" s="5">
        <v>3966875.4233870967</v>
      </c>
      <c r="BR38" s="5">
        <v>3348935.5443548393</v>
      </c>
      <c r="BS38" s="5">
        <v>2848962.5806451617</v>
      </c>
      <c r="BT38" s="5">
        <v>2670275.3846153845</v>
      </c>
      <c r="BU38" s="5">
        <v>3479762.8153846161</v>
      </c>
      <c r="BV38" s="5">
        <v>3030155.1333333324</v>
      </c>
      <c r="BW38" s="5">
        <v>2726207.291666667</v>
      </c>
      <c r="BX38" s="5">
        <v>2570992.708333333</v>
      </c>
      <c r="BY38" s="5">
        <v>3553571.128205128</v>
      </c>
      <c r="BZ38" s="5">
        <v>3723130.8325791853</v>
      </c>
      <c r="CA38" s="5">
        <v>3388023.9651416126</v>
      </c>
      <c r="CB38" s="5">
        <v>3355643.9665471916</v>
      </c>
      <c r="CC38" s="5">
        <v>3665025.3456221204</v>
      </c>
      <c r="CD38" s="5">
        <v>3146304.7619047612</v>
      </c>
      <c r="CE38" s="5">
        <v>2997873.5632183906</v>
      </c>
      <c r="CF38" s="5">
        <v>2726543.1034482764</v>
      </c>
      <c r="CG38" s="5">
        <v>3376530.7142857141</v>
      </c>
      <c r="CH38" s="5">
        <v>3257330.2534562214</v>
      </c>
      <c r="CI38" s="5">
        <v>3925706.2736373739</v>
      </c>
      <c r="CJ38" s="5">
        <v>3990154.6336206896</v>
      </c>
    </row>
    <row r="39" spans="1:88" x14ac:dyDescent="0.25">
      <c r="A39" s="2" t="s">
        <v>15</v>
      </c>
      <c r="B39" t="s">
        <v>1</v>
      </c>
      <c r="D39" s="5">
        <v>218050.27953573168</v>
      </c>
      <c r="E39" s="5">
        <v>283513.94898164185</v>
      </c>
      <c r="F39" s="5">
        <v>232566.32522062151</v>
      </c>
      <c r="G39" s="5">
        <v>150814.59560446348</v>
      </c>
      <c r="H39" s="5">
        <v>162243.91157723751</v>
      </c>
      <c r="I39" s="5">
        <v>143963.96124628882</v>
      </c>
      <c r="J39" s="5">
        <v>132177.20670467842</v>
      </c>
      <c r="K39" s="5">
        <v>124468.26894086692</v>
      </c>
      <c r="L39" s="5">
        <v>116439.56331868333</v>
      </c>
      <c r="M39" s="5">
        <v>129637.27157963363</v>
      </c>
      <c r="N39" s="5">
        <v>134203.95825317578</v>
      </c>
      <c r="O39" s="5">
        <v>162425.46376107659</v>
      </c>
      <c r="P39" s="5">
        <v>147185.99362313215</v>
      </c>
      <c r="Q39" s="5">
        <v>122366.03901454288</v>
      </c>
      <c r="R39" s="5">
        <v>107696.06930981515</v>
      </c>
      <c r="S39" s="5">
        <v>137834.90930278465</v>
      </c>
      <c r="T39" s="5">
        <v>135585.03508354496</v>
      </c>
      <c r="U39" s="5">
        <v>126510.79927097312</v>
      </c>
      <c r="V39" s="5">
        <v>121496.74705417792</v>
      </c>
      <c r="W39" s="5">
        <v>105813.39774867686</v>
      </c>
      <c r="X39" s="5">
        <v>96665.722408342655</v>
      </c>
      <c r="Y39" s="5">
        <v>108598.94033650171</v>
      </c>
      <c r="Z39" s="5">
        <v>110898.31681575187</v>
      </c>
      <c r="AA39" s="5">
        <v>136880.00413129284</v>
      </c>
      <c r="AB39" s="5">
        <v>124285.09896565713</v>
      </c>
      <c r="AC39" s="5">
        <v>145696.35728070801</v>
      </c>
      <c r="AD39" s="5">
        <v>200818.6105495111</v>
      </c>
      <c r="AE39" s="5">
        <v>174016.76818618624</v>
      </c>
      <c r="AF39" s="5">
        <v>167207.45039886725</v>
      </c>
      <c r="AG39" s="5">
        <v>138788.37906853837</v>
      </c>
      <c r="AH39" s="5">
        <v>114134.02298609808</v>
      </c>
      <c r="AI39" s="5">
        <v>127604.30172684527</v>
      </c>
      <c r="AJ39" s="5">
        <v>112108.22124052647</v>
      </c>
      <c r="AK39" s="5">
        <v>122457.17646297178</v>
      </c>
      <c r="AL39" s="5">
        <v>130984.27673899871</v>
      </c>
      <c r="AM39" s="5">
        <v>162499.83422604666</v>
      </c>
      <c r="AN39" s="5">
        <v>146273.35288367546</v>
      </c>
      <c r="AO39" s="5">
        <v>147322.10671283313</v>
      </c>
      <c r="AP39" s="5">
        <v>179184.8729278449</v>
      </c>
      <c r="AQ39" s="5">
        <v>247883.34382278207</v>
      </c>
      <c r="AR39" s="5">
        <v>237572.4253874087</v>
      </c>
      <c r="AS39" s="5">
        <v>144245.32308090705</v>
      </c>
      <c r="AT39" s="5">
        <v>137508.39080459764</v>
      </c>
      <c r="AU39" s="5">
        <v>149346.73552624611</v>
      </c>
      <c r="AV39" s="5">
        <v>168967.08274478995</v>
      </c>
      <c r="AW39" s="5">
        <v>134075.57142121464</v>
      </c>
      <c r="AX39" s="5">
        <v>425151.68425573932</v>
      </c>
      <c r="AY39" s="5">
        <v>363449.17893077806</v>
      </c>
      <c r="AZ39" s="5">
        <v>255335.56543051195</v>
      </c>
      <c r="BA39" s="5">
        <v>343249.70498821116</v>
      </c>
      <c r="BB39" s="5">
        <v>449851.16442621697</v>
      </c>
      <c r="BC39" s="5">
        <v>311131.94223550585</v>
      </c>
      <c r="BD39" s="5">
        <v>199875.86789554526</v>
      </c>
      <c r="BE39" s="5">
        <v>157469.98165951582</v>
      </c>
      <c r="BF39" s="5">
        <v>144843.85122946723</v>
      </c>
      <c r="BG39" s="5">
        <v>163982.59727540752</v>
      </c>
      <c r="BH39" s="5">
        <v>138458.00268574865</v>
      </c>
      <c r="BI39" s="5">
        <v>129711.1538461539</v>
      </c>
      <c r="BJ39" s="5">
        <v>124331.26209513309</v>
      </c>
      <c r="BK39" s="5">
        <v>135873.65479133977</v>
      </c>
      <c r="BL39" s="5">
        <v>167305.96870071831</v>
      </c>
      <c r="BM39" s="5">
        <v>158022.13954591731</v>
      </c>
      <c r="BN39" s="5">
        <v>164240.94621127847</v>
      </c>
      <c r="BO39" s="5">
        <v>152662.02682411115</v>
      </c>
      <c r="BP39" s="5">
        <v>191981.35898880448</v>
      </c>
      <c r="BQ39" s="5">
        <v>133495.89044789161</v>
      </c>
      <c r="BR39" s="5">
        <v>135625.89436446223</v>
      </c>
      <c r="BS39" s="5">
        <v>153981.92239360962</v>
      </c>
      <c r="BT39" s="5">
        <v>136365.61828091645</v>
      </c>
      <c r="BU39" s="5">
        <v>126922.59860404553</v>
      </c>
      <c r="BV39" s="5">
        <v>137294.45993245178</v>
      </c>
      <c r="BW39" s="5">
        <v>209170.65946345835</v>
      </c>
      <c r="BX39" s="5">
        <v>210873.19418695671</v>
      </c>
      <c r="BY39" s="5">
        <v>181726.29883978033</v>
      </c>
      <c r="BZ39" s="5">
        <v>171151.87754373811</v>
      </c>
      <c r="CA39" s="5">
        <v>152633.87470672367</v>
      </c>
      <c r="CB39" s="5">
        <v>144435.01933170386</v>
      </c>
      <c r="CC39" s="5">
        <v>140619.02781477815</v>
      </c>
      <c r="CD39" s="5">
        <v>134297.88219798825</v>
      </c>
      <c r="CE39" s="5">
        <v>133237.62859780854</v>
      </c>
      <c r="CF39" s="5">
        <v>115205.29473967142</v>
      </c>
      <c r="CG39" s="5">
        <v>117950.77151751841</v>
      </c>
      <c r="CH39" s="5">
        <v>129172.76777179069</v>
      </c>
      <c r="CI39" s="5">
        <v>167126.99887501259</v>
      </c>
      <c r="CJ39" s="5">
        <v>181844.15839027491</v>
      </c>
    </row>
    <row r="40" spans="1:88" x14ac:dyDescent="0.25">
      <c r="A40" s="2" t="s">
        <v>15</v>
      </c>
      <c r="B40" t="s">
        <v>3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26647.61904761905</v>
      </c>
      <c r="P40" s="5">
        <v>69714.285714285725</v>
      </c>
      <c r="Q40" s="5">
        <v>23238.095238095237</v>
      </c>
      <c r="R40" s="5">
        <v>215400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</row>
    <row r="41" spans="1:88" x14ac:dyDescent="0.25">
      <c r="A41" s="3" t="s">
        <v>15</v>
      </c>
      <c r="B41" t="s">
        <v>6</v>
      </c>
      <c r="D41" s="5">
        <v>23058581.701839406</v>
      </c>
      <c r="E41" s="5">
        <v>24360476.907890309</v>
      </c>
      <c r="F41" s="5">
        <v>22959167.16526382</v>
      </c>
      <c r="G41" s="5">
        <v>21133619.895202152</v>
      </c>
      <c r="H41" s="5">
        <v>21429802.432727408</v>
      </c>
      <c r="I41" s="5">
        <v>20167571.856400847</v>
      </c>
      <c r="J41" s="5">
        <v>20599932.889523808</v>
      </c>
      <c r="K41" s="5">
        <v>21637664.835496154</v>
      </c>
      <c r="L41" s="5">
        <v>18789627.525082704</v>
      </c>
      <c r="M41" s="5">
        <v>20383599.902592391</v>
      </c>
      <c r="N41" s="5">
        <v>19995252.448365513</v>
      </c>
      <c r="O41" s="5">
        <v>22140368.379903831</v>
      </c>
      <c r="P41" s="5">
        <v>22461935.672429375</v>
      </c>
      <c r="Q41" s="5">
        <v>22448507.050893337</v>
      </c>
      <c r="R41" s="5">
        <v>21662357.672805745</v>
      </c>
      <c r="S41" s="5">
        <v>20611454.2401217</v>
      </c>
      <c r="T41" s="5">
        <v>20355521.852620687</v>
      </c>
      <c r="U41" s="5">
        <v>19999966.633843925</v>
      </c>
      <c r="V41" s="5">
        <v>19931546.305752508</v>
      </c>
      <c r="W41" s="5">
        <v>20286030.094898429</v>
      </c>
      <c r="X41" s="5">
        <v>20066426.942203503</v>
      </c>
      <c r="Y41" s="5">
        <v>22088984.407260232</v>
      </c>
      <c r="Z41" s="5">
        <v>19716811.433913853</v>
      </c>
      <c r="AA41" s="5">
        <v>21682506.214330934</v>
      </c>
      <c r="AB41" s="5">
        <v>22211138.882559501</v>
      </c>
      <c r="AC41" s="5">
        <v>22673817.988185626</v>
      </c>
      <c r="AD41" s="5">
        <v>22483510.565475866</v>
      </c>
      <c r="AE41" s="5">
        <v>20200338.195761822</v>
      </c>
      <c r="AF41" s="5">
        <v>20762530.287030738</v>
      </c>
      <c r="AG41" s="5">
        <v>19047367.002253998</v>
      </c>
      <c r="AH41" s="5">
        <v>20022655.6397654</v>
      </c>
      <c r="AI41" s="5">
        <v>21704748.745850805</v>
      </c>
      <c r="AJ41" s="5">
        <v>18916465.687459137</v>
      </c>
      <c r="AK41" s="5">
        <v>19146888.235669069</v>
      </c>
      <c r="AL41" s="5">
        <v>19232684.030249622</v>
      </c>
      <c r="AM41" s="5">
        <v>21714910.555857174</v>
      </c>
      <c r="AN41" s="5">
        <v>21770148.632917084</v>
      </c>
      <c r="AO41" s="5">
        <v>22120011.408934839</v>
      </c>
      <c r="AP41" s="5">
        <v>21667628.443436366</v>
      </c>
      <c r="AQ41" s="5">
        <v>20376835.362246178</v>
      </c>
      <c r="AR41" s="5">
        <v>19812699.182098918</v>
      </c>
      <c r="AS41" s="5">
        <v>18533458.261380251</v>
      </c>
      <c r="AT41" s="5">
        <v>18994622.767857842</v>
      </c>
      <c r="AU41" s="5">
        <v>19028589.923999291</v>
      </c>
      <c r="AV41" s="5">
        <v>17363132.289962761</v>
      </c>
      <c r="AW41" s="5">
        <v>18994570.853348587</v>
      </c>
      <c r="AX41" s="5">
        <v>19018283.413704533</v>
      </c>
      <c r="AY41" s="5">
        <v>21124449.893760249</v>
      </c>
      <c r="AZ41" s="5">
        <v>21755785.785035942</v>
      </c>
      <c r="BA41" s="5">
        <v>22096127.958498184</v>
      </c>
      <c r="BB41" s="5">
        <v>21147268.888438921</v>
      </c>
      <c r="BC41" s="5">
        <v>20041980.300063115</v>
      </c>
      <c r="BD41" s="5">
        <v>19979958.313285541</v>
      </c>
      <c r="BE41" s="5">
        <v>18740056.40609413</v>
      </c>
      <c r="BF41" s="5">
        <v>18796904.297931995</v>
      </c>
      <c r="BG41" s="5">
        <v>18837254.326048426</v>
      </c>
      <c r="BH41" s="5">
        <v>16884232.157997467</v>
      </c>
      <c r="BI41" s="5">
        <v>18599821.92337361</v>
      </c>
      <c r="BJ41" s="5">
        <v>18266394.374670513</v>
      </c>
      <c r="BK41" s="5">
        <v>20636111.679122999</v>
      </c>
      <c r="BL41" s="5">
        <v>20531950.53792467</v>
      </c>
      <c r="BM41" s="5">
        <v>20509417.171864912</v>
      </c>
      <c r="BN41" s="5">
        <v>20152831.371606674</v>
      </c>
      <c r="BO41" s="5">
        <v>19015399.893824641</v>
      </c>
      <c r="BP41" s="5">
        <v>19155025.915403932</v>
      </c>
      <c r="BQ41" s="5">
        <v>18503954.927560825</v>
      </c>
      <c r="BR41" s="5">
        <v>19656120.589653276</v>
      </c>
      <c r="BS41" s="5">
        <v>21635142.559116274</v>
      </c>
      <c r="BT41" s="5">
        <v>18240406.104296561</v>
      </c>
      <c r="BU41" s="5">
        <v>18737400.06307672</v>
      </c>
      <c r="BV41" s="5">
        <v>18006325.389379911</v>
      </c>
      <c r="BW41" s="5">
        <v>20439823.094869491</v>
      </c>
      <c r="BX41" s="5">
        <v>19776942.005651161</v>
      </c>
      <c r="BY41" s="5">
        <v>19385932.096979503</v>
      </c>
      <c r="BZ41" s="5">
        <v>19212825.594570581</v>
      </c>
      <c r="CA41" s="5">
        <v>18386068.29422012</v>
      </c>
      <c r="CB41" s="5">
        <v>18480223.25883678</v>
      </c>
      <c r="CC41" s="5">
        <v>17479336.093399577</v>
      </c>
      <c r="CD41" s="5">
        <v>18243215.71990294</v>
      </c>
      <c r="CE41" s="5">
        <v>18358286.346211541</v>
      </c>
      <c r="CF41" s="5">
        <v>17959961.669782333</v>
      </c>
      <c r="CG41" s="5">
        <v>22181542.959594544</v>
      </c>
      <c r="CH41" s="5">
        <v>17799465.507169157</v>
      </c>
      <c r="CI41" s="5">
        <v>19970342.621905133</v>
      </c>
      <c r="CJ41" s="5">
        <v>19661357.81661148</v>
      </c>
    </row>
    <row r="45" spans="1:88" x14ac:dyDescent="0.25">
      <c r="A45" s="4" t="s">
        <v>0</v>
      </c>
      <c r="D45" s="5">
        <v>415516.5272462967</v>
      </c>
      <c r="E45" s="5">
        <v>788644.59832792496</v>
      </c>
      <c r="F45" s="5">
        <v>701431.48330560408</v>
      </c>
      <c r="G45" s="5">
        <v>666498.83565640787</v>
      </c>
      <c r="H45" s="5">
        <v>802259.77131067845</v>
      </c>
      <c r="I45" s="5">
        <v>876405.05304134334</v>
      </c>
      <c r="J45" s="5">
        <v>887857.28896295221</v>
      </c>
      <c r="K45" s="5">
        <v>1058451.4481636144</v>
      </c>
      <c r="L45" s="5">
        <v>778048.92157807958</v>
      </c>
      <c r="M45" s="5">
        <v>879322.15225177177</v>
      </c>
      <c r="N45" s="5">
        <v>814510.25108160439</v>
      </c>
      <c r="O45" s="5">
        <v>713908.83939416055</v>
      </c>
      <c r="P45" s="5">
        <v>493021.58224428329</v>
      </c>
      <c r="Q45" s="5">
        <v>588526.87368475983</v>
      </c>
      <c r="R45" s="5">
        <v>768085.24134201428</v>
      </c>
      <c r="S45" s="5">
        <v>893810.45597027824</v>
      </c>
      <c r="T45" s="5">
        <v>953818.56182474992</v>
      </c>
      <c r="U45" s="5">
        <v>902531.6249602699</v>
      </c>
      <c r="V45" s="5">
        <v>654459.44542685919</v>
      </c>
      <c r="W45" s="5">
        <v>746925.25746963429</v>
      </c>
      <c r="X45" s="5">
        <v>819354.35171942937</v>
      </c>
      <c r="Y45" s="5">
        <v>937096.33505188033</v>
      </c>
      <c r="Z45" s="5">
        <v>924294.63496386074</v>
      </c>
      <c r="AA45" s="5">
        <v>1019282.7525389575</v>
      </c>
      <c r="AB45" s="5">
        <v>1089750.9987405683</v>
      </c>
      <c r="AC45" s="5">
        <v>989328.31583005225</v>
      </c>
      <c r="AD45" s="5">
        <v>879306.61009587382</v>
      </c>
      <c r="AE45" s="5">
        <v>527764.05107526889</v>
      </c>
      <c r="AF45" s="5">
        <v>577169.01276765729</v>
      </c>
      <c r="AG45" s="5">
        <v>468071.84785202029</v>
      </c>
      <c r="AH45" s="5">
        <v>476391.34677207703</v>
      </c>
      <c r="AI45" s="5">
        <v>580387.35648569197</v>
      </c>
      <c r="AJ45" s="5">
        <v>704022.22690654744</v>
      </c>
      <c r="AK45" s="5">
        <v>583250.20552152093</v>
      </c>
      <c r="AL45" s="5">
        <v>565056.79765426484</v>
      </c>
      <c r="AM45" s="5">
        <v>424014.33751346281</v>
      </c>
      <c r="AN45" s="5">
        <v>375580.42182825663</v>
      </c>
      <c r="AO45" s="5">
        <v>333954.40224027145</v>
      </c>
      <c r="AP45" s="5">
        <v>268209.05155776121</v>
      </c>
      <c r="AQ45" s="5">
        <v>214983.73035566573</v>
      </c>
      <c r="AR45" s="5">
        <v>217885.3721907553</v>
      </c>
      <c r="AS45" s="5">
        <v>193868.26034804538</v>
      </c>
      <c r="AT45" s="5">
        <v>241535.93982857099</v>
      </c>
      <c r="AU45" s="5">
        <v>199515.20752568886</v>
      </c>
      <c r="AV45" s="5">
        <v>208965.53549327888</v>
      </c>
      <c r="AW45" s="5">
        <v>283784.03400331625</v>
      </c>
      <c r="AX45" s="5">
        <v>297970.47510761092</v>
      </c>
      <c r="AY45" s="5">
        <v>464889.07830294181</v>
      </c>
      <c r="AZ45" s="5">
        <v>592596.46684712428</v>
      </c>
      <c r="BA45" s="5">
        <v>708953.13893414882</v>
      </c>
      <c r="BB45" s="5">
        <v>543232.29428590101</v>
      </c>
      <c r="BC45" s="5">
        <v>326423.98031672242</v>
      </c>
      <c r="BD45" s="5">
        <v>347211.64715135266</v>
      </c>
      <c r="BE45" s="5">
        <v>293886.09324724949</v>
      </c>
      <c r="BF45" s="5">
        <v>295554.02122015913</v>
      </c>
      <c r="BG45" s="5">
        <v>349480.84472708002</v>
      </c>
      <c r="BH45" s="5">
        <v>365674.4395805872</v>
      </c>
      <c r="BI45" s="5">
        <v>388530.50948612712</v>
      </c>
      <c r="BJ45" s="5">
        <v>612209.42304373288</v>
      </c>
      <c r="BK45" s="5">
        <v>378113.58961408579</v>
      </c>
      <c r="BL45" s="5">
        <v>406542.01707779855</v>
      </c>
      <c r="BM45" s="5">
        <v>468284.40377046919</v>
      </c>
      <c r="BN45" s="5">
        <v>351048.89336917509</v>
      </c>
      <c r="BO45" s="5">
        <v>312187.97785311122</v>
      </c>
      <c r="BP45" s="5">
        <v>387058.58019042446</v>
      </c>
      <c r="BQ45" s="5">
        <v>363343.16906925605</v>
      </c>
      <c r="BR45" s="5">
        <v>559268.59556790604</v>
      </c>
      <c r="BS45" s="5">
        <v>568947.96544584818</v>
      </c>
      <c r="BT45" s="5">
        <v>530181.59120439785</v>
      </c>
      <c r="BU45" s="5">
        <v>501686.66666666663</v>
      </c>
      <c r="BV45" s="5">
        <v>471092.61904761917</v>
      </c>
      <c r="BW45" s="5">
        <v>474488.52534562215</v>
      </c>
      <c r="BX45" s="5">
        <v>467735.89556297124</v>
      </c>
      <c r="BY45" s="5">
        <v>503756.72391899297</v>
      </c>
      <c r="BZ45" s="5">
        <v>506773.07139047462</v>
      </c>
      <c r="CA45" s="5">
        <v>529592.46957762516</v>
      </c>
      <c r="CB45" s="5">
        <v>504904.52584452566</v>
      </c>
      <c r="CC45" s="5">
        <v>502270.86648122838</v>
      </c>
      <c r="CD45" s="5">
        <v>454586.70512979158</v>
      </c>
      <c r="CE45" s="5">
        <v>475684.2089501156</v>
      </c>
      <c r="CF45" s="5">
        <v>529408.72208436718</v>
      </c>
      <c r="CG45" s="5">
        <v>684661.66666666709</v>
      </c>
      <c r="CH45" s="5">
        <v>478769.89247311821</v>
      </c>
      <c r="CI45" s="5">
        <v>440516.32754342409</v>
      </c>
      <c r="CJ45" s="5">
        <v>439793.564929694</v>
      </c>
    </row>
    <row r="46" spans="1:88" x14ac:dyDescent="0.25">
      <c r="A46" s="4" t="s">
        <v>7</v>
      </c>
      <c r="D46" s="5">
        <v>373366.84536541911</v>
      </c>
      <c r="E46" s="5">
        <v>470491.81301323953</v>
      </c>
      <c r="F46" s="5">
        <v>554628.70232515386</v>
      </c>
      <c r="G46" s="5">
        <v>439377.97043010755</v>
      </c>
      <c r="H46" s="5">
        <v>378831.21898263029</v>
      </c>
      <c r="I46" s="5">
        <v>374328.06267806276</v>
      </c>
      <c r="J46" s="5">
        <v>454880.02479091991</v>
      </c>
      <c r="K46" s="5">
        <v>473711.09983314807</v>
      </c>
      <c r="L46" s="5">
        <v>469144.99026004702</v>
      </c>
      <c r="M46" s="5">
        <v>491994.39079397701</v>
      </c>
      <c r="N46" s="5">
        <v>467123.46583187964</v>
      </c>
      <c r="O46" s="5">
        <v>540676.21834374778</v>
      </c>
      <c r="P46" s="5">
        <v>446655.47425866907</v>
      </c>
      <c r="Q46" s="5">
        <v>476709.35041460209</v>
      </c>
      <c r="R46" s="5">
        <v>560705.42380543076</v>
      </c>
      <c r="S46" s="5">
        <v>450190.63834154361</v>
      </c>
      <c r="T46" s="5">
        <v>426353.57256350818</v>
      </c>
      <c r="U46" s="5">
        <v>402270.061588738</v>
      </c>
      <c r="V46" s="5">
        <v>425563.55273199029</v>
      </c>
      <c r="W46" s="5">
        <v>460495.83897783246</v>
      </c>
      <c r="X46" s="5">
        <v>439656.14559975523</v>
      </c>
      <c r="Y46" s="5">
        <v>474889.45556791499</v>
      </c>
      <c r="Z46" s="5">
        <v>470472.75017509161</v>
      </c>
      <c r="AA46" s="5">
        <v>542362.08466924028</v>
      </c>
      <c r="AB46" s="5">
        <v>426735.35034085321</v>
      </c>
      <c r="AC46" s="5">
        <v>551349.91760392219</v>
      </c>
      <c r="AD46" s="5">
        <v>723081.70983632607</v>
      </c>
      <c r="AE46" s="5">
        <v>640796.96154096175</v>
      </c>
      <c r="AF46" s="5">
        <v>539421.02436840348</v>
      </c>
      <c r="AG46" s="5">
        <v>536301.88272774476</v>
      </c>
      <c r="AH46" s="5">
        <v>531788.35339778534</v>
      </c>
      <c r="AI46" s="5">
        <v>462250.82452477398</v>
      </c>
      <c r="AJ46" s="5">
        <v>546731.40598465456</v>
      </c>
      <c r="AK46" s="5">
        <v>610729.17769021483</v>
      </c>
      <c r="AL46" s="5">
        <v>475215.40899187961</v>
      </c>
      <c r="AM46" s="5">
        <v>549125.68697730009</v>
      </c>
      <c r="AN46" s="5">
        <v>494798.38709677418</v>
      </c>
      <c r="AO46" s="5">
        <v>574678.57142857136</v>
      </c>
      <c r="AP46" s="5">
        <v>572915.72137539869</v>
      </c>
      <c r="AQ46" s="5">
        <v>531571.26275158545</v>
      </c>
      <c r="AR46" s="5">
        <v>535692.25490196061</v>
      </c>
      <c r="AS46" s="5">
        <v>487854.56189476902</v>
      </c>
      <c r="AT46" s="5">
        <v>499245.37856346538</v>
      </c>
      <c r="AU46" s="5">
        <v>468669.38318386592</v>
      </c>
      <c r="AV46" s="5">
        <v>551087.12054229318</v>
      </c>
      <c r="AW46" s="5">
        <v>535313.6794240243</v>
      </c>
      <c r="AX46" s="5">
        <v>534021.16270825942</v>
      </c>
      <c r="AY46" s="5">
        <v>575087.81056171388</v>
      </c>
      <c r="AZ46" s="5">
        <v>481101.01574101561</v>
      </c>
      <c r="BA46" s="5">
        <v>465881.69761273218</v>
      </c>
      <c r="BB46" s="5">
        <v>650219.22244759975</v>
      </c>
      <c r="BC46" s="5">
        <v>538502.61663286015</v>
      </c>
      <c r="BD46" s="5">
        <v>493231.48318888689</v>
      </c>
      <c r="BE46" s="5">
        <v>465060.47083410167</v>
      </c>
      <c r="BF46" s="5">
        <v>493736.62324393354</v>
      </c>
      <c r="BG46" s="5">
        <v>550490.96296296292</v>
      </c>
      <c r="BH46" s="5">
        <v>546036.37374860968</v>
      </c>
      <c r="BI46" s="5">
        <v>547055.4525604581</v>
      </c>
      <c r="BJ46" s="5">
        <v>504618.51851851854</v>
      </c>
      <c r="BK46" s="5">
        <v>496921.23411978222</v>
      </c>
      <c r="BL46" s="5">
        <v>442887.30650154798</v>
      </c>
      <c r="BM46" s="5">
        <v>546981.85529182432</v>
      </c>
      <c r="BN46" s="5">
        <v>579197.77777777764</v>
      </c>
      <c r="BO46" s="5">
        <v>545605.6686735996</v>
      </c>
      <c r="BP46" s="5">
        <v>474026.34311091201</v>
      </c>
      <c r="BQ46" s="5">
        <v>355022.51629195176</v>
      </c>
      <c r="BR46" s="5">
        <v>450991.28838038741</v>
      </c>
      <c r="BS46" s="5">
        <v>366194.28571428562</v>
      </c>
      <c r="BT46" s="5">
        <v>393896.55172413803</v>
      </c>
      <c r="BU46" s="5">
        <v>383353.71647509577</v>
      </c>
      <c r="BV46" s="5">
        <v>433556.62835249049</v>
      </c>
      <c r="BW46" s="5">
        <v>475054.48275862064</v>
      </c>
      <c r="BX46" s="5">
        <v>426165.47619047615</v>
      </c>
      <c r="BY46" s="5">
        <v>418596.36029450718</v>
      </c>
      <c r="BZ46" s="5">
        <v>459327.8301816833</v>
      </c>
      <c r="CA46" s="5">
        <v>537282.58244908391</v>
      </c>
      <c r="CB46" s="5">
        <v>494554.66398264514</v>
      </c>
      <c r="CC46" s="5">
        <v>470438.45759125927</v>
      </c>
      <c r="CD46" s="5">
        <v>456356.74261083745</v>
      </c>
      <c r="CE46" s="5">
        <v>439427.55336617405</v>
      </c>
      <c r="CF46" s="5">
        <v>429492.96296296292</v>
      </c>
      <c r="CG46" s="5">
        <v>544139.81481481483</v>
      </c>
      <c r="CH46" s="5">
        <v>692784.25925925944</v>
      </c>
      <c r="CI46" s="5">
        <v>520069.19952210283</v>
      </c>
      <c r="CJ46" s="5">
        <v>417666.45161290315</v>
      </c>
    </row>
    <row r="47" spans="1:88" x14ac:dyDescent="0.25">
      <c r="A47" s="4" t="s">
        <v>8</v>
      </c>
      <c r="D47" s="5">
        <v>125474.38626902511</v>
      </c>
      <c r="E47" s="5">
        <v>222397.97377241493</v>
      </c>
      <c r="F47" s="5">
        <v>187271.84817571923</v>
      </c>
      <c r="G47" s="5">
        <v>181879.10618279569</v>
      </c>
      <c r="H47" s="5">
        <v>233062.50070494012</v>
      </c>
      <c r="I47" s="5">
        <v>193670.4480704481</v>
      </c>
      <c r="J47" s="5">
        <v>163244.49074074076</v>
      </c>
      <c r="K47" s="5">
        <v>150349.52586206904</v>
      </c>
      <c r="L47" s="5">
        <v>148385.4705766775</v>
      </c>
      <c r="M47" s="5">
        <v>145851.36108813525</v>
      </c>
      <c r="N47" s="5">
        <v>147912.07429130009</v>
      </c>
      <c r="O47" s="5">
        <v>174053.45870469394</v>
      </c>
      <c r="P47" s="5">
        <v>182228.84223574493</v>
      </c>
      <c r="Q47" s="5">
        <v>209659.55133228828</v>
      </c>
      <c r="R47" s="5">
        <v>198500.41035353535</v>
      </c>
      <c r="S47" s="5">
        <v>173279.69348659003</v>
      </c>
      <c r="T47" s="5">
        <v>176910.00912778903</v>
      </c>
      <c r="U47" s="5">
        <v>154653.03242835597</v>
      </c>
      <c r="V47" s="5">
        <v>152065.08942038356</v>
      </c>
      <c r="W47" s="5">
        <v>167733.44537815131</v>
      </c>
      <c r="X47" s="5">
        <v>140806.87830687829</v>
      </c>
      <c r="Y47" s="5">
        <v>147342.22222222213</v>
      </c>
      <c r="Z47" s="5">
        <v>136180.02389486262</v>
      </c>
      <c r="AA47" s="5">
        <v>133653.09872922779</v>
      </c>
      <c r="AB47" s="5">
        <v>131706.13663516886</v>
      </c>
      <c r="AC47" s="5">
        <v>122256.80150196282</v>
      </c>
      <c r="AD47" s="5">
        <v>122924.29683775626</v>
      </c>
      <c r="AE47" s="5">
        <v>129944.82758620693</v>
      </c>
      <c r="AF47" s="5">
        <v>134245.37037037034</v>
      </c>
      <c r="AG47" s="5">
        <v>125737.38825031929</v>
      </c>
      <c r="AH47" s="5">
        <v>128967.24137931035</v>
      </c>
      <c r="AI47" s="5">
        <v>136390</v>
      </c>
      <c r="AJ47" s="5">
        <v>139706.76470588244</v>
      </c>
      <c r="AK47" s="5">
        <v>151561.11408199641</v>
      </c>
      <c r="AL47" s="5">
        <v>123750.6397306397</v>
      </c>
      <c r="AM47" s="5">
        <v>133836.32019115894</v>
      </c>
      <c r="AN47" s="5">
        <v>176698.95439377104</v>
      </c>
      <c r="AO47" s="5">
        <v>171473.02740937227</v>
      </c>
      <c r="AP47" s="5">
        <v>175931.35153019024</v>
      </c>
      <c r="AQ47" s="5">
        <v>327614.60573476704</v>
      </c>
      <c r="AR47" s="5">
        <v>547246.04575163417</v>
      </c>
      <c r="AS47" s="5">
        <v>201338.02931339759</v>
      </c>
      <c r="AT47" s="5">
        <v>204914.0043000477</v>
      </c>
      <c r="AU47" s="5">
        <v>179901.58730158731</v>
      </c>
      <c r="AV47" s="5">
        <v>94534.865900383127</v>
      </c>
      <c r="AW47" s="5">
        <v>116449.2610837439</v>
      </c>
      <c r="AX47" s="5">
        <v>110855.29953917052</v>
      </c>
      <c r="AY47" s="5">
        <v>94541.013824884722</v>
      </c>
      <c r="AZ47" s="5">
        <v>96147.794252466178</v>
      </c>
      <c r="BA47" s="5">
        <v>119359.04509283823</v>
      </c>
      <c r="BB47" s="5">
        <v>129055.37263626257</v>
      </c>
      <c r="BC47" s="5">
        <v>117390.68100358416</v>
      </c>
      <c r="BD47" s="5">
        <v>126316.33986928099</v>
      </c>
      <c r="BE47" s="5">
        <v>115689.43672959899</v>
      </c>
      <c r="BF47" s="5">
        <v>172396.44562334218</v>
      </c>
      <c r="BG47" s="5">
        <v>173913.33333333331</v>
      </c>
      <c r="BH47" s="5">
        <v>133780.86021505378</v>
      </c>
      <c r="BI47" s="5">
        <v>134509.18983499624</v>
      </c>
      <c r="BJ47" s="5">
        <v>153953.42929136025</v>
      </c>
      <c r="BK47" s="5">
        <v>164536.57442203054</v>
      </c>
      <c r="BL47" s="5">
        <v>168135.85660070484</v>
      </c>
      <c r="BM47" s="5">
        <v>147161.12667289132</v>
      </c>
      <c r="BN47" s="5">
        <v>140811.23058542417</v>
      </c>
      <c r="BO47" s="5">
        <v>172804.1133299197</v>
      </c>
      <c r="BP47" s="5">
        <v>141074.36930885204</v>
      </c>
      <c r="BQ47" s="5">
        <v>141313.99047950775</v>
      </c>
      <c r="BR47" s="5">
        <v>143501.78799489146</v>
      </c>
      <c r="BS47" s="5">
        <v>149041.3793103449</v>
      </c>
      <c r="BT47" s="5">
        <v>132102.75862068959</v>
      </c>
      <c r="BU47" s="5">
        <v>150102.22222222222</v>
      </c>
      <c r="BV47" s="5">
        <v>151931.11111111112</v>
      </c>
      <c r="BW47" s="5">
        <v>137101.50537634402</v>
      </c>
      <c r="BX47" s="5">
        <v>115167.38351254484</v>
      </c>
      <c r="BY47" s="5">
        <v>126478.63984674332</v>
      </c>
      <c r="BZ47" s="5">
        <v>132440.13793103449</v>
      </c>
      <c r="CA47" s="5">
        <v>137108.14814814809</v>
      </c>
      <c r="CB47" s="5">
        <v>153451.85185185185</v>
      </c>
      <c r="CC47" s="5">
        <v>140768.75000000003</v>
      </c>
      <c r="CD47" s="5">
        <v>139927.80172413788</v>
      </c>
      <c r="CE47" s="5">
        <v>145322.45280074899</v>
      </c>
      <c r="CF47" s="5">
        <v>131188.13833225597</v>
      </c>
      <c r="CG47" s="5">
        <v>145837.30158730157</v>
      </c>
      <c r="CH47" s="5">
        <v>139114.81481481477</v>
      </c>
      <c r="CI47" s="5">
        <v>132713.64396654727</v>
      </c>
      <c r="CJ47" s="5">
        <v>133011.61290322579</v>
      </c>
    </row>
    <row r="48" spans="1:88" x14ac:dyDescent="0.25">
      <c r="A48" s="4" t="s">
        <v>9</v>
      </c>
      <c r="D48" s="5">
        <v>1406772.578580163</v>
      </c>
      <c r="E48" s="5">
        <v>2360089.7237556516</v>
      </c>
      <c r="F48" s="5">
        <v>2154289.9012874509</v>
      </c>
      <c r="G48" s="5">
        <v>1832911.3634820476</v>
      </c>
      <c r="H48" s="5">
        <v>1838696.9877693586</v>
      </c>
      <c r="I48" s="5">
        <v>1674273.6033036488</v>
      </c>
      <c r="J48" s="5">
        <v>1776159.2736680268</v>
      </c>
      <c r="K48" s="5">
        <v>1897533.8369695374</v>
      </c>
      <c r="L48" s="5">
        <v>1702148.0763860266</v>
      </c>
      <c r="M48" s="5">
        <v>1694944.1722476028</v>
      </c>
      <c r="N48" s="5">
        <v>1757969.8701661727</v>
      </c>
      <c r="O48" s="5">
        <v>1875025.2990541917</v>
      </c>
      <c r="P48" s="5">
        <v>1738164.6560196229</v>
      </c>
      <c r="Q48" s="5">
        <v>1839394.855546972</v>
      </c>
      <c r="R48" s="5">
        <v>1752506.5327337291</v>
      </c>
      <c r="S48" s="5">
        <v>1645898.8486970579</v>
      </c>
      <c r="T48" s="5">
        <v>1684962.4032294878</v>
      </c>
      <c r="U48" s="5">
        <v>1642874.792684217</v>
      </c>
      <c r="V48" s="5">
        <v>1769773.1182103467</v>
      </c>
      <c r="W48" s="5">
        <v>1790313.6253877105</v>
      </c>
      <c r="X48" s="5">
        <v>1523934.2076516752</v>
      </c>
      <c r="Y48" s="5">
        <v>1604151.5046877069</v>
      </c>
      <c r="Z48" s="5">
        <v>1606973.6094190949</v>
      </c>
      <c r="AA48" s="5">
        <v>1752318.9596437798</v>
      </c>
      <c r="AB48" s="5">
        <v>1769485.2848434946</v>
      </c>
      <c r="AC48" s="5">
        <v>1773258.7708829008</v>
      </c>
      <c r="AD48" s="5">
        <v>1832115.6309326028</v>
      </c>
      <c r="AE48" s="5">
        <v>1772138.5227386469</v>
      </c>
      <c r="AF48" s="5">
        <v>1676843.2016858603</v>
      </c>
      <c r="AG48" s="5">
        <v>1548206.7649036816</v>
      </c>
      <c r="AH48" s="5">
        <v>1612892.6572426993</v>
      </c>
      <c r="AI48" s="5">
        <v>1678980.0383470831</v>
      </c>
      <c r="AJ48" s="5">
        <v>1525862.1786745237</v>
      </c>
      <c r="AK48" s="5">
        <v>1579946.601072571</v>
      </c>
      <c r="AL48" s="5">
        <v>1458096.3251072308</v>
      </c>
      <c r="AM48" s="5">
        <v>1643393.3176838879</v>
      </c>
      <c r="AN48" s="5">
        <v>1687049.3090993823</v>
      </c>
      <c r="AO48" s="5">
        <v>1716727.6684521255</v>
      </c>
      <c r="AP48" s="5">
        <v>1675537.6300953894</v>
      </c>
      <c r="AQ48" s="5">
        <v>1575995.6436263118</v>
      </c>
      <c r="AR48" s="5">
        <v>1563429.6278232206</v>
      </c>
      <c r="AS48" s="5">
        <v>1394778.4019422545</v>
      </c>
      <c r="AT48" s="5">
        <v>1540955.2217008215</v>
      </c>
      <c r="AU48" s="5">
        <v>1558049.4365841697</v>
      </c>
      <c r="AV48" s="5">
        <v>1384053.4298565672</v>
      </c>
      <c r="AW48" s="5">
        <v>1481335.5390671135</v>
      </c>
      <c r="AX48" s="5">
        <v>1560732.6888144983</v>
      </c>
      <c r="AY48" s="5">
        <v>1686521.4436017701</v>
      </c>
      <c r="AZ48" s="5">
        <v>1757545.5395940135</v>
      </c>
      <c r="BA48" s="5">
        <v>1877278.1539193953</v>
      </c>
      <c r="BB48" s="5">
        <v>1893378.4898825781</v>
      </c>
      <c r="BC48" s="5">
        <v>1851875.9493013665</v>
      </c>
      <c r="BD48" s="5">
        <v>1708227.0461057273</v>
      </c>
      <c r="BE48" s="5">
        <v>1522200.8909201273</v>
      </c>
      <c r="BF48" s="5">
        <v>1490879.852604887</v>
      </c>
      <c r="BG48" s="5">
        <v>1499067.5677658762</v>
      </c>
      <c r="BH48" s="5">
        <v>1281232.54620756</v>
      </c>
      <c r="BI48" s="5">
        <v>1408272.8207094413</v>
      </c>
      <c r="BJ48" s="5">
        <v>1442524.0998293387</v>
      </c>
      <c r="BK48" s="5">
        <v>1571788.351520126</v>
      </c>
      <c r="BL48" s="5">
        <v>1583653.3878310379</v>
      </c>
      <c r="BM48" s="5">
        <v>1592016.5795284191</v>
      </c>
      <c r="BN48" s="5">
        <v>1421744.4287092837</v>
      </c>
      <c r="BO48" s="5">
        <v>1671665.073974018</v>
      </c>
      <c r="BP48" s="5">
        <v>1503298.2129150534</v>
      </c>
      <c r="BQ48" s="5">
        <v>1443469.5965495235</v>
      </c>
      <c r="BR48" s="5">
        <v>1697340.4600043772</v>
      </c>
      <c r="BS48" s="5">
        <v>1917568.984845612</v>
      </c>
      <c r="BT48" s="5">
        <v>1559003.2148023632</v>
      </c>
      <c r="BU48" s="5">
        <v>1538194.8793020505</v>
      </c>
      <c r="BV48" s="5">
        <v>1446527.1200739108</v>
      </c>
      <c r="BW48" s="5">
        <v>1557117.719521214</v>
      </c>
      <c r="BX48" s="5">
        <v>1537997.6894130236</v>
      </c>
      <c r="BY48" s="5">
        <v>1576983.656360778</v>
      </c>
      <c r="BZ48" s="5">
        <v>1601763.5334441657</v>
      </c>
      <c r="CA48" s="5">
        <v>1474835.5898275026</v>
      </c>
      <c r="CB48" s="5">
        <v>1495170.5557649895</v>
      </c>
      <c r="CC48" s="5">
        <v>1466202.172590693</v>
      </c>
      <c r="CD48" s="5">
        <v>1579404.3701323592</v>
      </c>
      <c r="CE48" s="5">
        <v>1631444.2922496465</v>
      </c>
      <c r="CF48" s="5">
        <v>1471246.5898024375</v>
      </c>
      <c r="CG48" s="5">
        <v>1763210.3740058052</v>
      </c>
      <c r="CH48" s="5">
        <v>1470078.5686664316</v>
      </c>
      <c r="CI48" s="5">
        <v>1466402.6512469684</v>
      </c>
      <c r="CJ48" s="5">
        <v>1456019.4784326775</v>
      </c>
    </row>
    <row r="49" spans="1:88" x14ac:dyDescent="0.25">
      <c r="A49" s="4" t="s">
        <v>10</v>
      </c>
      <c r="D49" s="5">
        <v>7626783.257934859</v>
      </c>
      <c r="E49" s="5">
        <v>8413388.5658988636</v>
      </c>
      <c r="F49" s="5">
        <v>7931012.4552879101</v>
      </c>
      <c r="G49" s="5">
        <v>7293656.1378553072</v>
      </c>
      <c r="H49" s="5">
        <v>7378477.9945610017</v>
      </c>
      <c r="I49" s="5">
        <v>6766266.1921278592</v>
      </c>
      <c r="J49" s="5">
        <v>6324321.8199336957</v>
      </c>
      <c r="K49" s="5">
        <v>7632848.6484644599</v>
      </c>
      <c r="L49" s="5">
        <v>6860460.0482319379</v>
      </c>
      <c r="M49" s="5">
        <v>6650741.353002606</v>
      </c>
      <c r="N49" s="5">
        <v>6694468.4575777119</v>
      </c>
      <c r="O49" s="5">
        <v>7113790.3882247005</v>
      </c>
      <c r="P49" s="5">
        <v>7395912.8769429252</v>
      </c>
      <c r="Q49" s="5">
        <v>7786859.797802615</v>
      </c>
      <c r="R49" s="5">
        <v>7262827.0833045505</v>
      </c>
      <c r="S49" s="5">
        <v>6638733.6403622134</v>
      </c>
      <c r="T49" s="5">
        <v>6347296.5139525132</v>
      </c>
      <c r="U49" s="5">
        <v>6253570.5892346529</v>
      </c>
      <c r="V49" s="5">
        <v>6032937.2051648647</v>
      </c>
      <c r="W49" s="5">
        <v>5856749.7495592479</v>
      </c>
      <c r="X49" s="5">
        <v>6660268.2567842286</v>
      </c>
      <c r="Y49" s="5">
        <v>7057135.4929427421</v>
      </c>
      <c r="Z49" s="5">
        <v>6431853.7445092369</v>
      </c>
      <c r="AA49" s="5">
        <v>8186651.693937785</v>
      </c>
      <c r="AB49" s="5">
        <v>7994827.0645775031</v>
      </c>
      <c r="AC49" s="5">
        <v>7830708.1735816486</v>
      </c>
      <c r="AD49" s="5">
        <v>7382660.3953352794</v>
      </c>
      <c r="AE49" s="5">
        <v>6485979.8060411522</v>
      </c>
      <c r="AF49" s="5">
        <v>6714812.6789252814</v>
      </c>
      <c r="AG49" s="5">
        <v>6036791.5338877849</v>
      </c>
      <c r="AH49" s="5">
        <v>6176912.7708704676</v>
      </c>
      <c r="AI49" s="5">
        <v>6809864.5380564788</v>
      </c>
      <c r="AJ49" s="5">
        <v>6201940.7738008108</v>
      </c>
      <c r="AK49" s="5">
        <v>6347518.7561745374</v>
      </c>
      <c r="AL49" s="5">
        <v>6584925.7420979366</v>
      </c>
      <c r="AM49" s="5">
        <v>7022357.5916328179</v>
      </c>
      <c r="AN49" s="5">
        <v>7355300.4942086767</v>
      </c>
      <c r="AO49" s="5">
        <v>7658007.552758581</v>
      </c>
      <c r="AP49" s="5">
        <v>7579775.3348344686</v>
      </c>
      <c r="AQ49" s="5">
        <v>7220074.7165888324</v>
      </c>
      <c r="AR49" s="5">
        <v>6898437.3447955335</v>
      </c>
      <c r="AS49" s="5">
        <v>6139789.9471177328</v>
      </c>
      <c r="AT49" s="5">
        <v>5997460.6596870814</v>
      </c>
      <c r="AU49" s="5">
        <v>6141861.3889351608</v>
      </c>
      <c r="AV49" s="5">
        <v>5894501.5880108243</v>
      </c>
      <c r="AW49" s="5">
        <v>6505693.1242323779</v>
      </c>
      <c r="AX49" s="5">
        <v>6392517.0029653739</v>
      </c>
      <c r="AY49" s="5">
        <v>7782341.5895812782</v>
      </c>
      <c r="AZ49" s="5">
        <v>7452502.9249018691</v>
      </c>
      <c r="BA49" s="5">
        <v>7558337.1069489634</v>
      </c>
      <c r="BB49" s="5">
        <v>7457152.5830561845</v>
      </c>
      <c r="BC49" s="5">
        <v>7253445.6530401679</v>
      </c>
      <c r="BD49" s="5">
        <v>7299806.437166105</v>
      </c>
      <c r="BE49" s="5">
        <v>6408345.9334483715</v>
      </c>
      <c r="BF49" s="5">
        <v>6255873.1090763453</v>
      </c>
      <c r="BG49" s="5">
        <v>6307784.2710214527</v>
      </c>
      <c r="BH49" s="5">
        <v>5737285.0186649682</v>
      </c>
      <c r="BI49" s="5">
        <v>6449210.6639207816</v>
      </c>
      <c r="BJ49" s="5">
        <v>6294583.3203234226</v>
      </c>
      <c r="BK49" s="5">
        <v>7269742.4417346427</v>
      </c>
      <c r="BL49" s="5">
        <v>7235637.6603841847</v>
      </c>
      <c r="BM49" s="5">
        <v>7484286.2748898976</v>
      </c>
      <c r="BN49" s="5">
        <v>7719794.088705305</v>
      </c>
      <c r="BO49" s="5">
        <v>7477396.5037174104</v>
      </c>
      <c r="BP49" s="5">
        <v>7054995.820406762</v>
      </c>
      <c r="BQ49" s="5">
        <v>6445702.1085165963</v>
      </c>
      <c r="BR49" s="5">
        <v>6388828.857155459</v>
      </c>
      <c r="BS49" s="5">
        <v>7341801.1432257853</v>
      </c>
      <c r="BT49" s="5">
        <v>6428668.1184267206</v>
      </c>
      <c r="BU49" s="5">
        <v>6619669.6867630277</v>
      </c>
      <c r="BV49" s="5">
        <v>6145098.5679875547</v>
      </c>
      <c r="BW49" s="5">
        <v>6762420.13738818</v>
      </c>
      <c r="BX49" s="5">
        <v>7402254.2897386476</v>
      </c>
      <c r="BY49" s="5">
        <v>7533358.8017414799</v>
      </c>
      <c r="BZ49" s="5">
        <v>7179885.6790302368</v>
      </c>
      <c r="CA49" s="5">
        <v>6895158.4054811755</v>
      </c>
      <c r="CB49" s="5">
        <v>6663464.3139619241</v>
      </c>
      <c r="CC49" s="5">
        <v>5934466.7105824118</v>
      </c>
      <c r="CD49" s="5">
        <v>5700763.4825931732</v>
      </c>
      <c r="CE49" s="5">
        <v>6226401.6850851495</v>
      </c>
      <c r="CF49" s="5">
        <v>5721069.919295582</v>
      </c>
      <c r="CG49" s="5">
        <v>7460273.124184696</v>
      </c>
      <c r="CH49" s="5">
        <v>6038443.0467749462</v>
      </c>
      <c r="CI49" s="5">
        <v>6447244.5260026678</v>
      </c>
      <c r="CJ49" s="5">
        <v>6469402.283852268</v>
      </c>
    </row>
    <row r="50" spans="1:88" x14ac:dyDescent="0.25">
      <c r="A50" s="4" t="s">
        <v>13</v>
      </c>
      <c r="D50" s="5">
        <v>1845121.6274209633</v>
      </c>
      <c r="E50" s="5">
        <v>1835656.3477600645</v>
      </c>
      <c r="F50" s="5">
        <v>2088833.0218239923</v>
      </c>
      <c r="G50" s="5">
        <v>1858591.7552056958</v>
      </c>
      <c r="H50" s="5">
        <v>1825562.5088325362</v>
      </c>
      <c r="I50" s="5">
        <v>1488564.3096586396</v>
      </c>
      <c r="J50" s="5">
        <v>1247100.1120062559</v>
      </c>
      <c r="K50" s="5">
        <v>1302748.2115622545</v>
      </c>
      <c r="L50" s="5">
        <v>1154276.3363568743</v>
      </c>
      <c r="M50" s="5">
        <v>1307183.8398099721</v>
      </c>
      <c r="N50" s="5">
        <v>1454494.4784687294</v>
      </c>
      <c r="O50" s="5">
        <v>1794412.0084363297</v>
      </c>
      <c r="P50" s="5">
        <v>1738606.493036984</v>
      </c>
      <c r="Q50" s="5">
        <v>1825313.7993075496</v>
      </c>
      <c r="R50" s="5">
        <v>1843077.6496752847</v>
      </c>
      <c r="S50" s="5">
        <v>1564322.0321241971</v>
      </c>
      <c r="T50" s="5">
        <v>1299440.4942563188</v>
      </c>
      <c r="U50" s="5">
        <v>1529991.3623239733</v>
      </c>
      <c r="V50" s="5">
        <v>1531667.2625706503</v>
      </c>
      <c r="W50" s="5">
        <v>1442901.2170907496</v>
      </c>
      <c r="X50" s="5">
        <v>1540179.3122038855</v>
      </c>
      <c r="Y50" s="5">
        <v>1444063.3474340073</v>
      </c>
      <c r="Z50" s="5">
        <v>1458429.5193040234</v>
      </c>
      <c r="AA50" s="5">
        <v>1680616.2362438582</v>
      </c>
      <c r="AB50" s="5">
        <v>1796368.6306971081</v>
      </c>
      <c r="AC50" s="5">
        <v>1833260.7909411374</v>
      </c>
      <c r="AD50" s="5">
        <v>1660069.6253918237</v>
      </c>
      <c r="AE50" s="5">
        <v>1543430.8090632122</v>
      </c>
      <c r="AF50" s="5">
        <v>1615939.2259243811</v>
      </c>
      <c r="AG50" s="5">
        <v>1503224.4103274117</v>
      </c>
      <c r="AH50" s="5">
        <v>1323963.4342252975</v>
      </c>
      <c r="AI50" s="5">
        <v>1027056.4937481295</v>
      </c>
      <c r="AJ50" s="5">
        <v>979609.70047025057</v>
      </c>
      <c r="AK50" s="5">
        <v>1247043.6702350513</v>
      </c>
      <c r="AL50" s="5">
        <v>1258988.3622475648</v>
      </c>
      <c r="AM50" s="5">
        <v>1555067.7913246839</v>
      </c>
      <c r="AN50" s="5">
        <v>1474581.3236794155</v>
      </c>
      <c r="AO50" s="5">
        <v>1388834.7661034954</v>
      </c>
      <c r="AP50" s="5">
        <v>1583964.8956208671</v>
      </c>
      <c r="AQ50" s="5">
        <v>1375633.4944650992</v>
      </c>
      <c r="AR50" s="5">
        <v>1409951.3297051894</v>
      </c>
      <c r="AS50" s="5">
        <v>1353908.8679891466</v>
      </c>
      <c r="AT50" s="5">
        <v>1238965.5433959812</v>
      </c>
      <c r="AU50" s="5">
        <v>1210449.2102437117</v>
      </c>
      <c r="AV50" s="5">
        <v>1143699.6545280246</v>
      </c>
      <c r="AW50" s="5">
        <v>1708397.4229290895</v>
      </c>
      <c r="AX50" s="5">
        <v>1611173.3058682238</v>
      </c>
      <c r="AY50" s="5">
        <v>1484794.9017849113</v>
      </c>
      <c r="AZ50" s="5">
        <v>1568555.8969340899</v>
      </c>
      <c r="BA50" s="5">
        <v>1479575.7467430914</v>
      </c>
      <c r="BB50" s="5">
        <v>1311540.492820506</v>
      </c>
      <c r="BC50" s="5">
        <v>1277900.0037409291</v>
      </c>
      <c r="BD50" s="5">
        <v>1221889.4491822191</v>
      </c>
      <c r="BE50" s="5">
        <v>1112945.0580910742</v>
      </c>
      <c r="BF50" s="5">
        <v>983541.97432573244</v>
      </c>
      <c r="BG50" s="5">
        <v>1147702.099007711</v>
      </c>
      <c r="BH50" s="5">
        <v>1188956.8112321696</v>
      </c>
      <c r="BI50" s="5">
        <v>1179701.0928445344</v>
      </c>
      <c r="BJ50" s="5">
        <v>1237647.3694490737</v>
      </c>
      <c r="BK50" s="5">
        <v>1356412.7801558611</v>
      </c>
      <c r="BL50" s="5">
        <v>1524870.2585186386</v>
      </c>
      <c r="BM50" s="5">
        <v>1785270.6713443522</v>
      </c>
      <c r="BN50" s="5">
        <v>1322508.5258915634</v>
      </c>
      <c r="BO50" s="5">
        <v>1292036.0491270458</v>
      </c>
      <c r="BP50" s="5">
        <v>1150216.3727170245</v>
      </c>
      <c r="BQ50" s="5">
        <v>1025626.1434509424</v>
      </c>
      <c r="BR50" s="5">
        <v>971972.28853379632</v>
      </c>
      <c r="BS50" s="5">
        <v>1008530.6896250501</v>
      </c>
      <c r="BT50" s="5">
        <v>965299.85005755443</v>
      </c>
      <c r="BU50" s="5">
        <v>1103887.1534651956</v>
      </c>
      <c r="BV50" s="5">
        <v>1118645.9141402759</v>
      </c>
      <c r="BW50" s="5">
        <v>1390991.0408018285</v>
      </c>
      <c r="BX50" s="5">
        <v>1302987.9522999101</v>
      </c>
      <c r="BY50" s="5">
        <v>1268761.8344285076</v>
      </c>
      <c r="BZ50" s="5">
        <v>1283833.8439912256</v>
      </c>
      <c r="CA50" s="5">
        <v>1472402.466662694</v>
      </c>
      <c r="CB50" s="5">
        <v>1526791.107623578</v>
      </c>
      <c r="CC50" s="5">
        <v>1507289.7603602484</v>
      </c>
      <c r="CD50" s="5">
        <v>1575265.0831658109</v>
      </c>
      <c r="CE50" s="5">
        <v>1470974.227547372</v>
      </c>
      <c r="CF50" s="5">
        <v>1178032.627691407</v>
      </c>
      <c r="CG50" s="5">
        <v>1810844.7992677793</v>
      </c>
      <c r="CH50" s="5">
        <v>1865121.3395823804</v>
      </c>
      <c r="CI50" s="5">
        <v>1720260.0499261897</v>
      </c>
      <c r="CJ50" s="5">
        <v>1604905.2619518065</v>
      </c>
    </row>
    <row r="51" spans="1:88" x14ac:dyDescent="0.25">
      <c r="A51" s="4" t="s">
        <v>14</v>
      </c>
      <c r="D51" s="5">
        <v>2967970.7197979586</v>
      </c>
      <c r="E51" s="5">
        <v>3238681.1696812129</v>
      </c>
      <c r="F51" s="5">
        <v>3250106.7613758729</v>
      </c>
      <c r="G51" s="5">
        <v>3852957.8066386119</v>
      </c>
      <c r="H51" s="5">
        <v>4310647.8455622764</v>
      </c>
      <c r="I51" s="5">
        <v>4008657.2302340893</v>
      </c>
      <c r="J51" s="5">
        <v>3231708.5101717454</v>
      </c>
      <c r="K51" s="5">
        <v>2866668.83050163</v>
      </c>
      <c r="L51" s="5">
        <v>2410719.6776153855</v>
      </c>
      <c r="M51" s="5">
        <v>2834677.490207972</v>
      </c>
      <c r="N51" s="5">
        <v>2878778.3601723313</v>
      </c>
      <c r="O51" s="5">
        <v>2538730.2740703714</v>
      </c>
      <c r="P51" s="5">
        <v>2975980.5543207461</v>
      </c>
      <c r="Q51" s="5">
        <v>3361166.8723047441</v>
      </c>
      <c r="R51" s="5">
        <v>4095745.4619249864</v>
      </c>
      <c r="S51" s="5">
        <v>4661559.765561088</v>
      </c>
      <c r="T51" s="5">
        <v>4076861.9544717534</v>
      </c>
      <c r="U51" s="5">
        <v>3673439.7956108358</v>
      </c>
      <c r="V51" s="5">
        <v>3096489.1611154084</v>
      </c>
      <c r="W51" s="5">
        <v>2348541.6509719938</v>
      </c>
      <c r="X51" s="5">
        <v>2392274.7034270293</v>
      </c>
      <c r="Y51" s="5">
        <v>3202672.6116990354</v>
      </c>
      <c r="Z51" s="5">
        <v>3055831.4541142127</v>
      </c>
      <c r="AA51" s="5">
        <v>3000599.7005194481</v>
      </c>
      <c r="AB51" s="5">
        <v>3038484.8089429922</v>
      </c>
      <c r="AC51" s="5">
        <v>3917321.7816838333</v>
      </c>
      <c r="AD51" s="5">
        <v>4491723.398965246</v>
      </c>
      <c r="AE51" s="5">
        <v>4539814.6252921056</v>
      </c>
      <c r="AF51" s="5">
        <v>5088005.0851649074</v>
      </c>
      <c r="AG51" s="5">
        <v>3872428.135957649</v>
      </c>
      <c r="AH51" s="5">
        <v>3086895.1469613551</v>
      </c>
      <c r="AI51" s="5">
        <v>3708509.1569732158</v>
      </c>
      <c r="AJ51" s="5">
        <v>3811399.221389275</v>
      </c>
      <c r="AK51" s="5">
        <v>3869073.1485421741</v>
      </c>
      <c r="AL51" s="5">
        <v>4045424.2577038808</v>
      </c>
      <c r="AM51" s="5">
        <v>4098028.5518809892</v>
      </c>
      <c r="AN51" s="5">
        <v>3996698.1286663609</v>
      </c>
      <c r="AO51" s="5">
        <v>5415270.6946674455</v>
      </c>
      <c r="AP51" s="5">
        <v>6212567.2849177541</v>
      </c>
      <c r="AQ51" s="5">
        <v>5854313.1758805811</v>
      </c>
      <c r="AR51" s="5">
        <v>5865703.1284760851</v>
      </c>
      <c r="AS51" s="5">
        <v>5225677.2280219784</v>
      </c>
      <c r="AT51" s="5">
        <v>4178788.5870167096</v>
      </c>
      <c r="AU51" s="5">
        <v>3648971.6965302029</v>
      </c>
      <c r="AV51" s="5">
        <v>3232734.7017091741</v>
      </c>
      <c r="AW51" s="5">
        <v>3676253.9504893888</v>
      </c>
      <c r="AX51" s="5">
        <v>4014365.2714177314</v>
      </c>
      <c r="AY51" s="5">
        <v>4225994.3991338797</v>
      </c>
      <c r="AZ51" s="5">
        <v>4411849.9616737347</v>
      </c>
      <c r="BA51" s="5">
        <v>5319506.5208570147</v>
      </c>
      <c r="BB51" s="5">
        <v>5873081.5192378992</v>
      </c>
      <c r="BC51" s="5">
        <v>5872946.3755164146</v>
      </c>
      <c r="BD51" s="5">
        <v>5533894.3320908053</v>
      </c>
      <c r="BE51" s="5">
        <v>4633822.6615330968</v>
      </c>
      <c r="BF51" s="5">
        <v>4410411.3804750592</v>
      </c>
      <c r="BG51" s="5">
        <v>3013748.2707763594</v>
      </c>
      <c r="BH51" s="5">
        <v>4043982.6127920202</v>
      </c>
      <c r="BI51" s="5">
        <v>5214784.6616809117</v>
      </c>
      <c r="BJ51" s="5">
        <v>4622926.4963054191</v>
      </c>
      <c r="BK51" s="5">
        <v>5149313.0323141105</v>
      </c>
      <c r="BL51" s="5">
        <v>4668349.4755781256</v>
      </c>
      <c r="BM51" s="5">
        <v>4797930.5855485275</v>
      </c>
      <c r="BN51" s="5">
        <v>5726694.9534234758</v>
      </c>
      <c r="BO51" s="5">
        <v>5765264.5757762082</v>
      </c>
      <c r="BP51" s="5">
        <v>4697175.463340125</v>
      </c>
      <c r="BQ51" s="5">
        <v>5102280.1261963146</v>
      </c>
      <c r="BR51" s="5">
        <v>4257900.5671024323</v>
      </c>
      <c r="BS51" s="5">
        <v>3617997.1654796852</v>
      </c>
      <c r="BT51" s="5">
        <v>3401227.9969697623</v>
      </c>
      <c r="BU51" s="5">
        <v>4413779.8234967543</v>
      </c>
      <c r="BV51" s="5">
        <v>3889987.1013745577</v>
      </c>
      <c r="BW51" s="5">
        <v>3618863.9831119394</v>
      </c>
      <c r="BX51" s="5">
        <v>3516153.1130626085</v>
      </c>
      <c r="BY51" s="5">
        <v>4912584.0695088925</v>
      </c>
      <c r="BZ51" s="5">
        <v>5154437.0975495018</v>
      </c>
      <c r="CA51" s="5">
        <v>4682257.2966260696</v>
      </c>
      <c r="CB51" s="5">
        <v>4502495.1409065574</v>
      </c>
      <c r="CC51" s="5">
        <v>4957655.0244059246</v>
      </c>
      <c r="CD51" s="5">
        <v>4274993.2215515506</v>
      </c>
      <c r="CE51" s="5">
        <v>4052075.717195794</v>
      </c>
      <c r="CF51" s="5">
        <v>3564228.0379886669</v>
      </c>
      <c r="CG51" s="5">
        <v>4455054.6728717256</v>
      </c>
      <c r="CH51" s="5">
        <v>4234285.9371142229</v>
      </c>
      <c r="CI51" s="5">
        <v>5005334.1129149087</v>
      </c>
      <c r="CJ51" s="5">
        <v>5235756.3484121831</v>
      </c>
    </row>
    <row r="52" spans="1:88" x14ac:dyDescent="0.25">
      <c r="A52" s="4" t="s">
        <v>15</v>
      </c>
      <c r="D52" s="5">
        <v>23276631.981375139</v>
      </c>
      <c r="E52" s="5">
        <v>24643990.856871951</v>
      </c>
      <c r="F52" s="5">
        <v>23191733.490484443</v>
      </c>
      <c r="G52" s="5">
        <v>21284434.490806617</v>
      </c>
      <c r="H52" s="5">
        <v>21592046.344304644</v>
      </c>
      <c r="I52" s="5">
        <v>20311535.817647137</v>
      </c>
      <c r="J52" s="5">
        <v>20732110.096228488</v>
      </c>
      <c r="K52" s="5">
        <v>21762133.10443702</v>
      </c>
      <c r="L52" s="5">
        <v>18906067.088401388</v>
      </c>
      <c r="M52" s="5">
        <v>20513237.174172025</v>
      </c>
      <c r="N52" s="5">
        <v>20129456.406618688</v>
      </c>
      <c r="O52" s="5">
        <v>22329441.462712526</v>
      </c>
      <c r="P52" s="5">
        <v>22678835.951766793</v>
      </c>
      <c r="Q52" s="5">
        <v>22594111.185145974</v>
      </c>
      <c r="R52" s="5">
        <v>21985453.742115561</v>
      </c>
      <c r="S52" s="5">
        <v>20749289.149424486</v>
      </c>
      <c r="T52" s="5">
        <v>20491106.887704231</v>
      </c>
      <c r="U52" s="5">
        <v>20126477.433114897</v>
      </c>
      <c r="V52" s="5">
        <v>20053043.052806687</v>
      </c>
      <c r="W52" s="5">
        <v>20391843.492647104</v>
      </c>
      <c r="X52" s="5">
        <v>20163092.664611846</v>
      </c>
      <c r="Y52" s="5">
        <v>22197583.347596735</v>
      </c>
      <c r="Z52" s="5">
        <v>19827709.750729606</v>
      </c>
      <c r="AA52" s="5">
        <v>21819386.218462225</v>
      </c>
      <c r="AB52" s="5">
        <v>22335423.981525157</v>
      </c>
      <c r="AC52" s="5">
        <v>22819514.345466334</v>
      </c>
      <c r="AD52" s="5">
        <v>22684329.176025376</v>
      </c>
      <c r="AE52" s="5">
        <v>20374354.963948008</v>
      </c>
      <c r="AF52" s="5">
        <v>20929737.737429604</v>
      </c>
      <c r="AG52" s="5">
        <v>19186155.381322537</v>
      </c>
      <c r="AH52" s="5">
        <v>20136789.662751496</v>
      </c>
      <c r="AI52" s="5">
        <v>21832353.047577649</v>
      </c>
      <c r="AJ52" s="5">
        <v>19028573.908699665</v>
      </c>
      <c r="AK52" s="5">
        <v>19269345.41213204</v>
      </c>
      <c r="AL52" s="5">
        <v>19363668.306988619</v>
      </c>
      <c r="AM52" s="5">
        <v>21877410.39008322</v>
      </c>
      <c r="AN52" s="5">
        <v>21916421.985800758</v>
      </c>
      <c r="AO52" s="5">
        <v>22267333.515647672</v>
      </c>
      <c r="AP52" s="5">
        <v>21846813.31636421</v>
      </c>
      <c r="AQ52" s="5">
        <v>20624718.706068959</v>
      </c>
      <c r="AR52" s="5">
        <v>20050271.607486326</v>
      </c>
      <c r="AS52" s="5">
        <v>18677703.58446116</v>
      </c>
      <c r="AT52" s="5">
        <v>19132131.158662438</v>
      </c>
      <c r="AU52" s="5">
        <v>19177936.659525536</v>
      </c>
      <c r="AV52" s="5">
        <v>17532099.372707549</v>
      </c>
      <c r="AW52" s="5">
        <v>19128646.4247698</v>
      </c>
      <c r="AX52" s="5">
        <v>19443435.097960271</v>
      </c>
      <c r="AY52" s="5">
        <v>21487899.072691027</v>
      </c>
      <c r="AZ52" s="5">
        <v>22011121.350466453</v>
      </c>
      <c r="BA52" s="5">
        <v>22439377.663486395</v>
      </c>
      <c r="BB52" s="5">
        <v>21597120.05286514</v>
      </c>
      <c r="BC52" s="5">
        <v>20353112.242298622</v>
      </c>
      <c r="BD52" s="5">
        <v>20179834.181181084</v>
      </c>
      <c r="BE52" s="5">
        <v>18897526.387753647</v>
      </c>
      <c r="BF52" s="5">
        <v>18941748.149161465</v>
      </c>
      <c r="BG52" s="5">
        <v>19001236.923323832</v>
      </c>
      <c r="BH52" s="5">
        <v>17022690.160683215</v>
      </c>
      <c r="BI52" s="5">
        <v>18729533.077219762</v>
      </c>
      <c r="BJ52" s="5">
        <v>18390725.636765648</v>
      </c>
      <c r="BK52" s="5">
        <v>20771985.33391434</v>
      </c>
      <c r="BL52" s="5">
        <v>20699256.506625388</v>
      </c>
      <c r="BM52" s="5">
        <v>20667439.311410829</v>
      </c>
      <c r="BN52" s="5">
        <v>20317072.317817952</v>
      </c>
      <c r="BO52" s="5">
        <v>19168061.920648754</v>
      </c>
      <c r="BP52" s="5">
        <v>19347007.274392735</v>
      </c>
      <c r="BQ52" s="5">
        <v>18637450.818008717</v>
      </c>
      <c r="BR52" s="5">
        <v>19791746.484017741</v>
      </c>
      <c r="BS52" s="5">
        <v>21789124.481509883</v>
      </c>
      <c r="BT52" s="5">
        <v>18376771.722577479</v>
      </c>
      <c r="BU52" s="5">
        <v>18864322.661680765</v>
      </c>
      <c r="BV52" s="5">
        <v>18143619.849312361</v>
      </c>
      <c r="BW52" s="5">
        <v>20648993.754332948</v>
      </c>
      <c r="BX52" s="5">
        <v>19987815.199838117</v>
      </c>
      <c r="BY52" s="5">
        <v>19567658.395819284</v>
      </c>
      <c r="BZ52" s="5">
        <v>19383977.472114321</v>
      </c>
      <c r="CA52" s="5">
        <v>18538702.168926843</v>
      </c>
      <c r="CB52" s="5">
        <v>18624658.278168485</v>
      </c>
      <c r="CC52" s="5">
        <v>17619955.121214356</v>
      </c>
      <c r="CD52" s="5">
        <v>18377513.602100931</v>
      </c>
      <c r="CE52" s="5">
        <v>18491523.974809349</v>
      </c>
      <c r="CF52" s="5">
        <v>18075166.964522004</v>
      </c>
      <c r="CG52" s="5">
        <v>22299493.731112063</v>
      </c>
      <c r="CH52" s="5">
        <v>17928638.274940949</v>
      </c>
      <c r="CI52" s="5">
        <v>20137469.620780144</v>
      </c>
      <c r="CJ52" s="5">
        <v>19843201.975001756</v>
      </c>
    </row>
    <row r="53" spans="1:88" x14ac:dyDescent="0.25">
      <c r="A53" s="4" t="s">
        <v>27</v>
      </c>
      <c r="D53" s="19">
        <f>SUM(D45:D52)</f>
        <v>38037637.923989825</v>
      </c>
      <c r="E53" s="19">
        <f t="shared" ref="E53:BP53" si="0">SUM(E45:E52)</f>
        <v>41973341.049081326</v>
      </c>
      <c r="F53" s="19">
        <f t="shared" si="0"/>
        <v>40059307.664066151</v>
      </c>
      <c r="G53" s="19">
        <f t="shared" si="0"/>
        <v>37410307.466257587</v>
      </c>
      <c r="H53" s="19">
        <f t="shared" si="0"/>
        <v>38359585.172028065</v>
      </c>
      <c r="I53" s="19">
        <f t="shared" si="0"/>
        <v>35693700.716761231</v>
      </c>
      <c r="J53" s="19">
        <f t="shared" si="0"/>
        <v>34817381.616502821</v>
      </c>
      <c r="K53" s="19">
        <f t="shared" si="0"/>
        <v>37144444.705793738</v>
      </c>
      <c r="L53" s="19">
        <f t="shared" si="0"/>
        <v>32429250.609406419</v>
      </c>
      <c r="M53" s="19">
        <f t="shared" si="0"/>
        <v>34517951.933574066</v>
      </c>
      <c r="N53" s="19">
        <f t="shared" si="0"/>
        <v>34344713.364208415</v>
      </c>
      <c r="O53" s="19">
        <f t="shared" si="0"/>
        <v>37080037.948940724</v>
      </c>
      <c r="P53" s="19">
        <f t="shared" si="0"/>
        <v>37649406.43082577</v>
      </c>
      <c r="Q53" s="19">
        <f t="shared" si="0"/>
        <v>38681742.285539508</v>
      </c>
      <c r="R53" s="19">
        <f t="shared" si="0"/>
        <v>38466901.545255095</v>
      </c>
      <c r="S53" s="19">
        <f t="shared" si="0"/>
        <v>36777084.223967455</v>
      </c>
      <c r="T53" s="19">
        <f t="shared" si="0"/>
        <v>35456750.397130355</v>
      </c>
      <c r="U53" s="19">
        <f t="shared" si="0"/>
        <v>34685808.69194594</v>
      </c>
      <c r="V53" s="19">
        <f t="shared" si="0"/>
        <v>33715997.887447193</v>
      </c>
      <c r="W53" s="19">
        <f t="shared" si="0"/>
        <v>33205504.277482424</v>
      </c>
      <c r="X53" s="19">
        <f t="shared" si="0"/>
        <v>33679566.520304725</v>
      </c>
      <c r="Y53" s="19">
        <f t="shared" si="0"/>
        <v>37064934.31720224</v>
      </c>
      <c r="Z53" s="19">
        <f t="shared" si="0"/>
        <v>33911745.487109989</v>
      </c>
      <c r="AA53" s="19">
        <f t="shared" si="0"/>
        <v>38134870.744744524</v>
      </c>
      <c r="AB53" s="19">
        <f t="shared" si="0"/>
        <v>38582782.256302848</v>
      </c>
      <c r="AC53" s="19">
        <f t="shared" si="0"/>
        <v>39836998.89749179</v>
      </c>
      <c r="AD53" s="19">
        <f t="shared" si="0"/>
        <v>39776210.843420282</v>
      </c>
      <c r="AE53" s="19">
        <f t="shared" si="0"/>
        <v>36014224.567285568</v>
      </c>
      <c r="AF53" s="19">
        <f t="shared" si="0"/>
        <v>37276173.336636469</v>
      </c>
      <c r="AG53" s="19">
        <f t="shared" si="0"/>
        <v>33276917.345229149</v>
      </c>
      <c r="AH53" s="19">
        <f t="shared" si="0"/>
        <v>33474600.613600492</v>
      </c>
      <c r="AI53" s="19">
        <f t="shared" si="0"/>
        <v>36235791.455713019</v>
      </c>
      <c r="AJ53" s="19">
        <f t="shared" si="0"/>
        <v>32937846.180631608</v>
      </c>
      <c r="AK53" s="19">
        <f t="shared" si="0"/>
        <v>33658468.085450105</v>
      </c>
      <c r="AL53" s="19">
        <f t="shared" si="0"/>
        <v>33875125.840522021</v>
      </c>
      <c r="AM53" s="19">
        <f t="shared" si="0"/>
        <v>37303233.987287521</v>
      </c>
      <c r="AN53" s="19">
        <f t="shared" si="0"/>
        <v>37477129.004773393</v>
      </c>
      <c r="AO53" s="19">
        <f t="shared" si="0"/>
        <v>39526280.198707536</v>
      </c>
      <c r="AP53" s="19">
        <f t="shared" si="0"/>
        <v>39915714.586296037</v>
      </c>
      <c r="AQ53" s="19">
        <f t="shared" si="0"/>
        <v>37724905.335471809</v>
      </c>
      <c r="AR53" s="19">
        <f t="shared" si="0"/>
        <v>37088616.711130708</v>
      </c>
      <c r="AS53" s="19">
        <f t="shared" si="0"/>
        <v>33674918.88108848</v>
      </c>
      <c r="AT53" s="19">
        <f t="shared" si="0"/>
        <v>33033996.493155114</v>
      </c>
      <c r="AU53" s="19">
        <f t="shared" si="0"/>
        <v>32585354.569829922</v>
      </c>
      <c r="AV53" s="19">
        <f t="shared" si="0"/>
        <v>30041676.268748093</v>
      </c>
      <c r="AW53" s="19">
        <f t="shared" si="0"/>
        <v>33435873.435998857</v>
      </c>
      <c r="AX53" s="19">
        <f t="shared" si="0"/>
        <v>33965070.30438114</v>
      </c>
      <c r="AY53" s="19">
        <f t="shared" si="0"/>
        <v>37802069.309482411</v>
      </c>
      <c r="AZ53" s="19">
        <f t="shared" si="0"/>
        <v>38371420.950410768</v>
      </c>
      <c r="BA53" s="19">
        <f t="shared" si="0"/>
        <v>39968269.073594578</v>
      </c>
      <c r="BB53" s="19">
        <f t="shared" si="0"/>
        <v>39454780.027232066</v>
      </c>
      <c r="BC53" s="19">
        <f t="shared" si="0"/>
        <v>37591597.501850665</v>
      </c>
      <c r="BD53" s="19">
        <f t="shared" si="0"/>
        <v>36910410.915935464</v>
      </c>
      <c r="BE53" s="19">
        <f t="shared" si="0"/>
        <v>33449476.932557266</v>
      </c>
      <c r="BF53" s="19">
        <f t="shared" si="0"/>
        <v>33044141.555730924</v>
      </c>
      <c r="BG53" s="19">
        <f t="shared" si="0"/>
        <v>32043424.272918608</v>
      </c>
      <c r="BH53" s="19">
        <f t="shared" si="0"/>
        <v>30319638.823124185</v>
      </c>
      <c r="BI53" s="19">
        <f t="shared" si="0"/>
        <v>34051597.46825701</v>
      </c>
      <c r="BJ53" s="19">
        <f t="shared" si="0"/>
        <v>33259188.293526515</v>
      </c>
      <c r="BK53" s="19">
        <f t="shared" si="0"/>
        <v>37158813.337794982</v>
      </c>
      <c r="BL53" s="19">
        <f t="shared" si="0"/>
        <v>36729332.469117425</v>
      </c>
      <c r="BM53" s="19">
        <f t="shared" si="0"/>
        <v>37489370.808457211</v>
      </c>
      <c r="BN53" s="19">
        <f t="shared" si="0"/>
        <v>37578872.216279954</v>
      </c>
      <c r="BO53" s="19">
        <f t="shared" si="0"/>
        <v>36405021.883100063</v>
      </c>
      <c r="BP53" s="19">
        <f t="shared" si="0"/>
        <v>34754852.436381891</v>
      </c>
      <c r="BQ53" s="19">
        <f t="shared" ref="BQ53:CJ53" si="1">SUM(BQ45:BQ52)</f>
        <v>33514208.468562808</v>
      </c>
      <c r="BR53" s="19">
        <f t="shared" si="1"/>
        <v>34261550.328756988</v>
      </c>
      <c r="BS53" s="19">
        <f t="shared" si="1"/>
        <v>36759206.095156491</v>
      </c>
      <c r="BT53" s="19">
        <f t="shared" si="1"/>
        <v>31787151.804383107</v>
      </c>
      <c r="BU53" s="19">
        <f t="shared" si="1"/>
        <v>33574996.810071781</v>
      </c>
      <c r="BV53" s="19">
        <f t="shared" si="1"/>
        <v>31800458.911399879</v>
      </c>
      <c r="BW53" s="19">
        <f t="shared" si="1"/>
        <v>35065031.148636699</v>
      </c>
      <c r="BX53" s="19">
        <f t="shared" si="1"/>
        <v>34756276.999618299</v>
      </c>
      <c r="BY53" s="19">
        <f t="shared" si="1"/>
        <v>35908178.481919184</v>
      </c>
      <c r="BZ53" s="19">
        <f t="shared" si="1"/>
        <v>35702438.665632643</v>
      </c>
      <c r="CA53" s="19">
        <f t="shared" si="1"/>
        <v>34267339.127699137</v>
      </c>
      <c r="CB53" s="19">
        <f t="shared" si="1"/>
        <v>33965490.438104555</v>
      </c>
      <c r="CC53" s="19">
        <f t="shared" si="1"/>
        <v>32599046.863226123</v>
      </c>
      <c r="CD53" s="19">
        <f t="shared" si="1"/>
        <v>32558811.009008594</v>
      </c>
      <c r="CE53" s="19">
        <f t="shared" si="1"/>
        <v>32932854.112004347</v>
      </c>
      <c r="CF53" s="19">
        <f t="shared" si="1"/>
        <v>31099833.962679684</v>
      </c>
      <c r="CG53" s="19">
        <f t="shared" si="1"/>
        <v>39163515.484510854</v>
      </c>
      <c r="CH53" s="19">
        <f t="shared" si="1"/>
        <v>32847236.133626122</v>
      </c>
      <c r="CI53" s="19">
        <f t="shared" si="1"/>
        <v>35870010.131902955</v>
      </c>
      <c r="CJ53" s="19">
        <f t="shared" si="1"/>
        <v>35599756.977096513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Consumption Change</vt:lpstr>
      <vt:lpstr>Consumption Change Winter</vt:lpstr>
      <vt:lpstr>Consumption Per Customer</vt:lpstr>
      <vt:lpstr>Support&gt;&gt;</vt:lpstr>
      <vt:lpstr>Customer Counts</vt:lpstr>
      <vt:lpstr>Consumption - Summary</vt:lpstr>
    </vt:vector>
  </TitlesOfParts>
  <Company>Utilities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jpkersey</dc:creator>
  <cp:lastModifiedBy>jpkersey</cp:lastModifiedBy>
  <dcterms:created xsi:type="dcterms:W3CDTF">2015-08-03T12:45:18Z</dcterms:created>
  <dcterms:modified xsi:type="dcterms:W3CDTF">2015-10-08T13:24:45Z</dcterms:modified>
</cp:coreProperties>
</file>