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135" windowHeight="8550" activeTab="3"/>
  </bookViews>
  <sheets>
    <sheet name="WTX" sheetId="1" r:id="rId1"/>
    <sheet name="CO-KS" sheetId="2" r:id="rId2"/>
    <sheet name="LA" sheetId="3" r:id="rId3"/>
    <sheet name="KYMdSt" sheetId="4" r:id="rId4"/>
    <sheet name="MS" sheetId="5" r:id="rId5"/>
    <sheet name="MTX" sheetId="6" r:id="rId6"/>
    <sheet name="APT" sheetId="7" r:id="rId7"/>
    <sheet name="AEM" sheetId="8" r:id="rId8"/>
    <sheet name="UCG" sheetId="9" r:id="rId9"/>
    <sheet name="WKG" sheetId="10" r:id="rId10"/>
    <sheet name="TLGP" sheetId="11" r:id="rId11"/>
    <sheet name="Remaining Nonreg" sheetId="12" r:id="rId12"/>
  </sheets>
  <definedNames>
    <definedName name="EssAliasTable" localSheetId="7">"Default"</definedName>
    <definedName name="EssAliasTable" localSheetId="6">"Default"</definedName>
    <definedName name="EssAliasTable" localSheetId="1">"Default"</definedName>
    <definedName name="EssAliasTable" localSheetId="3">"Default"</definedName>
    <definedName name="EssAliasTable" localSheetId="2">"Default"</definedName>
    <definedName name="EssAliasTable" localSheetId="4">"Default"</definedName>
    <definedName name="EssAliasTable" localSheetId="5">"Default"</definedName>
    <definedName name="EssAliasTable" localSheetId="11">"Default"</definedName>
    <definedName name="EssAliasTable" localSheetId="10">"Default"</definedName>
    <definedName name="EssAliasTable" localSheetId="8">"Default"</definedName>
    <definedName name="EssAliasTable" localSheetId="9">"Default"</definedName>
    <definedName name="EssAliasTable" localSheetId="0">"Default"</definedName>
    <definedName name="EssfHasNonUnique" localSheetId="7">FALSE</definedName>
    <definedName name="EssfHasNonUnique" localSheetId="6">FALSE</definedName>
    <definedName name="EssfHasNonUnique" localSheetId="1">FALSE</definedName>
    <definedName name="EssfHasNonUnique" localSheetId="3">FALSE</definedName>
    <definedName name="EssfHasNonUnique" localSheetId="2">FALSE</definedName>
    <definedName name="EssfHasNonUnique" localSheetId="4">FALSE</definedName>
    <definedName name="EssfHasNonUnique" localSheetId="5">FALSE</definedName>
    <definedName name="EssfHasNonUnique" localSheetId="11">FALSE</definedName>
    <definedName name="EssfHasNonUnique" localSheetId="10">FALSE</definedName>
    <definedName name="EssfHasNonUnique" localSheetId="8">FALSE</definedName>
    <definedName name="EssfHasNonUnique" localSheetId="9">FALSE</definedName>
    <definedName name="EssfHasNonUnique" localSheetId="0">FALSE</definedName>
    <definedName name="EssLatest" localSheetId="7">"Oct"</definedName>
    <definedName name="EssLatest" localSheetId="6">"Oct"</definedName>
    <definedName name="EssLatest" localSheetId="1">"Oct"</definedName>
    <definedName name="EssLatest" localSheetId="3">"Oct"</definedName>
    <definedName name="EssLatest" localSheetId="2">"Oct"</definedName>
    <definedName name="EssLatest" localSheetId="4">"Oct"</definedName>
    <definedName name="EssLatest" localSheetId="5">"Oct"</definedName>
    <definedName name="EssLatest" localSheetId="11">"Oct"</definedName>
    <definedName name="EssLatest" localSheetId="10">"Oct"</definedName>
    <definedName name="EssLatest" localSheetId="8">"Oct"</definedName>
    <definedName name="EssLatest" localSheetId="9">"Oct"</definedName>
    <definedName name="EssLatest" localSheetId="0">"Oct"</definedName>
    <definedName name="EssOptions" localSheetId="7">"A1100000000131000011001100020_01000"</definedName>
    <definedName name="EssOptions" localSheetId="6">"A1100000000131000011001100020_01000"</definedName>
    <definedName name="EssOptions" localSheetId="1">"A1100000000131000011001100020_01000"</definedName>
    <definedName name="EssOptions" localSheetId="3">"A1100000000131000011001100020_01000"</definedName>
    <definedName name="EssOptions" localSheetId="2">"A1100000000131000011001100020_01000"</definedName>
    <definedName name="EssOptions" localSheetId="4">"A1100000000131000011001100020_01000"</definedName>
    <definedName name="EssOptions" localSheetId="5">"A1100000000131000011001100020_01000"</definedName>
    <definedName name="EssOptions" localSheetId="11">"A1100000000131000011001100020_01000"</definedName>
    <definedName name="EssOptions" localSheetId="10">"A1100000000131000011001100020_01000"</definedName>
    <definedName name="EssOptions" localSheetId="8">"A1100000000131000011001100020_01000"</definedName>
    <definedName name="EssOptions" localSheetId="9">"A1100000000131000011001100020_01000"</definedName>
    <definedName name="EssOptions" localSheetId="0">"A1100000000131000011001100020_01000"</definedName>
    <definedName name="_xlnm.Print_Area" localSheetId="7">AEM!$A$1:$BJ$16</definedName>
    <definedName name="_xlnm.Print_Area" localSheetId="6">APT!$A$1:$BJ$15</definedName>
    <definedName name="_xlnm.Print_Area" localSheetId="1">'CO-KS'!$A$1:$BJ$14</definedName>
    <definedName name="_xlnm.Print_Area" localSheetId="3">KYMdSt!$AR$15:$AT$27</definedName>
    <definedName name="_xlnm.Print_Area" localSheetId="2">LA!$A$1:$BJ$14</definedName>
    <definedName name="_xlnm.Print_Area" localSheetId="4">MS!$A$1:$BJ$15</definedName>
    <definedName name="_xlnm.Print_Area" localSheetId="5">MTX!$A$1:$BJ$14</definedName>
    <definedName name="_xlnm.Print_Area" localSheetId="11">'Remaining Nonreg'!$A$1:$BJ$21</definedName>
    <definedName name="_xlnm.Print_Area" localSheetId="10">TLGP!$A$1:$BJ$16</definedName>
    <definedName name="_xlnm.Print_Area" localSheetId="8">UCG!$A$1:$BJ$15</definedName>
    <definedName name="_xlnm.Print_Area" localSheetId="9">WKG!$A$1:$BJ$14</definedName>
    <definedName name="_xlnm.Print_Area" localSheetId="0">WTX!$A$1:$BJ$15</definedName>
    <definedName name="_xlnm.Print_Titles" localSheetId="7">AEM!$A:$A</definedName>
    <definedName name="_xlnm.Print_Titles" localSheetId="6">APT!$A:$A</definedName>
    <definedName name="_xlnm.Print_Titles" localSheetId="1">'CO-KS'!$A:$A</definedName>
    <definedName name="_xlnm.Print_Titles" localSheetId="3">KYMdSt!$A:$A</definedName>
    <definedName name="_xlnm.Print_Titles" localSheetId="2">LA!$A:$A</definedName>
    <definedName name="_xlnm.Print_Titles" localSheetId="4">MS!$A:$A</definedName>
    <definedName name="_xlnm.Print_Titles" localSheetId="5">MTX!$A:$A</definedName>
    <definedName name="_xlnm.Print_Titles" localSheetId="11">'Remaining Nonreg'!$A:$A</definedName>
    <definedName name="_xlnm.Print_Titles" localSheetId="10">TLGP!$A:$A</definedName>
    <definedName name="_xlnm.Print_Titles" localSheetId="8">UCG!$A:$A</definedName>
    <definedName name="_xlnm.Print_Titles" localSheetId="9">WKG!$A:$A</definedName>
    <definedName name="_xlnm.Print_Titles" localSheetId="0">WTX!$A:$A</definedName>
  </definedNames>
  <calcPr calcId="145621"/>
</workbook>
</file>

<file path=xl/calcChain.xml><?xml version="1.0" encoding="utf-8"?>
<calcChain xmlns="http://schemas.openxmlformats.org/spreadsheetml/2006/main">
  <c r="AT26" i="4" l="1"/>
  <c r="AT24" i="4"/>
  <c r="AT22" i="4"/>
  <c r="AT18" i="4" l="1"/>
  <c r="AT16" i="4"/>
  <c r="AT34" i="4" l="1"/>
  <c r="AT33" i="4"/>
  <c r="AT32" i="4"/>
  <c r="AT21" i="4" l="1"/>
  <c r="AT21" i="12"/>
  <c r="AT15" i="2"/>
  <c r="AT15" i="3"/>
  <c r="AT15" i="4"/>
  <c r="AT15" i="5"/>
  <c r="AT15" i="6"/>
  <c r="AT15" i="7"/>
  <c r="AT15" i="8"/>
  <c r="AT15" i="9"/>
  <c r="AT15" i="10"/>
  <c r="AT15" i="11"/>
  <c r="AT15" i="1"/>
  <c r="C13" i="11" l="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BB13" i="11"/>
  <c r="BC13" i="11"/>
  <c r="BD13" i="11"/>
  <c r="BE13" i="11"/>
  <c r="BF13" i="11"/>
  <c r="BG13" i="11"/>
  <c r="BH13" i="11"/>
  <c r="BI13" i="11"/>
  <c r="BJ13" i="11"/>
  <c r="B13" i="11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BA13" i="10"/>
  <c r="BB13" i="10"/>
  <c r="BC13" i="10"/>
  <c r="BD13" i="10"/>
  <c r="BE13" i="10"/>
  <c r="BF13" i="10"/>
  <c r="BG13" i="10"/>
  <c r="BH13" i="10"/>
  <c r="BI13" i="10"/>
  <c r="BJ13" i="10"/>
  <c r="B13" i="10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BA13" i="9"/>
  <c r="BB13" i="9"/>
  <c r="BC13" i="9"/>
  <c r="BD13" i="9"/>
  <c r="BE13" i="9"/>
  <c r="BF13" i="9"/>
  <c r="BG13" i="9"/>
  <c r="BH13" i="9"/>
  <c r="BI13" i="9"/>
  <c r="BJ13" i="9"/>
  <c r="B13" i="9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13" i="8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13" i="7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13" i="6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13" i="5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13" i="4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13" i="3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13" i="2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13" i="1"/>
  <c r="C18" i="12" l="1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BB18" i="12"/>
  <c r="BC18" i="12"/>
  <c r="BD18" i="12"/>
  <c r="BE18" i="12"/>
  <c r="BF18" i="12"/>
  <c r="BG18" i="12"/>
  <c r="BH18" i="12"/>
  <c r="BI18" i="12"/>
  <c r="BJ18" i="12"/>
  <c r="B18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BB17" i="12"/>
  <c r="BC17" i="12"/>
  <c r="BD17" i="12"/>
  <c r="BE17" i="12"/>
  <c r="BF17" i="12"/>
  <c r="BG17" i="12"/>
  <c r="BH17" i="12"/>
  <c r="BI17" i="12"/>
  <c r="BJ17" i="12"/>
  <c r="B17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BB16" i="12"/>
  <c r="BC16" i="12"/>
  <c r="BD16" i="12"/>
  <c r="BE16" i="12"/>
  <c r="BF16" i="12"/>
  <c r="BG16" i="12"/>
  <c r="BH16" i="12"/>
  <c r="BI16" i="12"/>
  <c r="BJ16" i="12"/>
  <c r="B16" i="12"/>
  <c r="D15" i="12"/>
  <c r="D19" i="12" s="1"/>
  <c r="E15" i="12"/>
  <c r="F15" i="12"/>
  <c r="G15" i="12"/>
  <c r="G19" i="12" s="1"/>
  <c r="H15" i="12"/>
  <c r="H19" i="12" s="1"/>
  <c r="I15" i="12"/>
  <c r="J15" i="12"/>
  <c r="K15" i="12"/>
  <c r="K19" i="12" s="1"/>
  <c r="L15" i="12"/>
  <c r="L19" i="12" s="1"/>
  <c r="M15" i="12"/>
  <c r="N15" i="12"/>
  <c r="O15" i="12"/>
  <c r="O19" i="12" s="1"/>
  <c r="P15" i="12"/>
  <c r="P19" i="12" s="1"/>
  <c r="Q15" i="12"/>
  <c r="R15" i="12"/>
  <c r="S15" i="12"/>
  <c r="S19" i="12" s="1"/>
  <c r="T15" i="12"/>
  <c r="T19" i="12" s="1"/>
  <c r="U15" i="12"/>
  <c r="V15" i="12"/>
  <c r="W15" i="12"/>
  <c r="W19" i="12" s="1"/>
  <c r="X15" i="12"/>
  <c r="X19" i="12" s="1"/>
  <c r="Y15" i="12"/>
  <c r="Z15" i="12"/>
  <c r="AA15" i="12"/>
  <c r="AA19" i="12" s="1"/>
  <c r="AB15" i="12"/>
  <c r="AB19" i="12" s="1"/>
  <c r="AC15" i="12"/>
  <c r="AD15" i="12"/>
  <c r="AE15" i="12"/>
  <c r="AE19" i="12" s="1"/>
  <c r="AF15" i="12"/>
  <c r="AF19" i="12" s="1"/>
  <c r="AG15" i="12"/>
  <c r="AH15" i="12"/>
  <c r="AI15" i="12"/>
  <c r="AI19" i="12" s="1"/>
  <c r="AJ15" i="12"/>
  <c r="AJ19" i="12" s="1"/>
  <c r="AK15" i="12"/>
  <c r="AL15" i="12"/>
  <c r="AM15" i="12"/>
  <c r="AM19" i="12" s="1"/>
  <c r="AN15" i="12"/>
  <c r="AN19" i="12" s="1"/>
  <c r="AO15" i="12"/>
  <c r="AP15" i="12"/>
  <c r="AQ15" i="12"/>
  <c r="AQ19" i="12" s="1"/>
  <c r="AR15" i="12"/>
  <c r="AR19" i="12" s="1"/>
  <c r="AS15" i="12"/>
  <c r="AU15" i="12"/>
  <c r="AU19" i="12" s="1"/>
  <c r="AV15" i="12"/>
  <c r="AV19" i="12" s="1"/>
  <c r="AW15" i="12"/>
  <c r="AX15" i="12"/>
  <c r="AY15" i="12"/>
  <c r="AY19" i="12" s="1"/>
  <c r="AZ15" i="12"/>
  <c r="AZ19" i="12" s="1"/>
  <c r="BA15" i="12"/>
  <c r="BB15" i="12"/>
  <c r="BC15" i="12"/>
  <c r="BC19" i="12" s="1"/>
  <c r="BD15" i="12"/>
  <c r="BD19" i="12" s="1"/>
  <c r="BE15" i="12"/>
  <c r="BF15" i="12"/>
  <c r="BG15" i="12"/>
  <c r="BG19" i="12" s="1"/>
  <c r="BH15" i="12"/>
  <c r="BH19" i="12" s="1"/>
  <c r="BI15" i="12"/>
  <c r="BJ15" i="12"/>
  <c r="C15" i="12"/>
  <c r="C19" i="12" s="1"/>
  <c r="B15" i="12"/>
  <c r="B19" i="12" s="1"/>
  <c r="BJ19" i="12" l="1"/>
  <c r="BF19" i="12"/>
  <c r="BB19" i="12"/>
  <c r="AX19" i="12"/>
  <c r="AT19" i="12"/>
  <c r="AP19" i="12"/>
  <c r="AL19" i="12"/>
  <c r="AH19" i="12"/>
  <c r="AD19" i="12"/>
  <c r="Z19" i="12"/>
  <c r="V19" i="12"/>
  <c r="R19" i="12"/>
  <c r="N19" i="12"/>
  <c r="J19" i="12"/>
  <c r="F19" i="12"/>
  <c r="BI19" i="12"/>
  <c r="BE19" i="12"/>
  <c r="BA19" i="12"/>
  <c r="AW19" i="12"/>
  <c r="AS19" i="12"/>
  <c r="AO19" i="12"/>
  <c r="AK19" i="12"/>
  <c r="AG19" i="12"/>
  <c r="AC19" i="12"/>
  <c r="Y19" i="12"/>
  <c r="U19" i="12"/>
  <c r="Q19" i="12"/>
  <c r="M19" i="12"/>
  <c r="I19" i="12"/>
  <c r="E19" i="12"/>
</calcChain>
</file>

<file path=xl/sharedStrings.xml><?xml version="1.0" encoding="utf-8"?>
<sst xmlns="http://schemas.openxmlformats.org/spreadsheetml/2006/main" count="1040" uniqueCount="94">
  <si>
    <t>Operating Expenses</t>
  </si>
  <si>
    <t>0</t>
  </si>
  <si>
    <t>Direct Expenses</t>
  </si>
  <si>
    <t xml:space="preserve">     Bad Debt Expense</t>
  </si>
  <si>
    <t xml:space="preserve">     Depreciation and Amortization</t>
  </si>
  <si>
    <t xml:space="preserve">     Total Taxes - Other Than Income Taxes</t>
  </si>
  <si>
    <t>Atmos Energy - West Texas</t>
  </si>
  <si>
    <t>January 2011 - January 2016</t>
  </si>
  <si>
    <t>Bad Debt Expense</t>
  </si>
  <si>
    <t>Direct O&amp;M Expenses (Excl Bad Debt)</t>
  </si>
  <si>
    <t>Depreciation and Amortization</t>
  </si>
  <si>
    <t>Taxes - Other Than Income Taxes</t>
  </si>
  <si>
    <t>Total Direct Operating Expenses</t>
  </si>
  <si>
    <t>Atmos Energy - Colorado/Kansas</t>
  </si>
  <si>
    <t>Atmos Energy - Louisiana</t>
  </si>
  <si>
    <t>Atmos Energy - Kentucky/Mid-States</t>
  </si>
  <si>
    <t>Atmos Energy - Mississippi</t>
  </si>
  <si>
    <t>Atmos Energy - Mid-Tex</t>
  </si>
  <si>
    <t>Atmos Energy - Atmos Pipeline - Texas</t>
  </si>
  <si>
    <t>Atmos Energy - Atmos Energy Marketing</t>
  </si>
  <si>
    <t>Atmos Energy - UCG Storage</t>
  </si>
  <si>
    <t>Atmos Energy - WKG Storage</t>
  </si>
  <si>
    <t>Atmos Energy - TLGP</t>
  </si>
  <si>
    <t>Atmos Energy - Remaining Nonregulated</t>
  </si>
  <si>
    <t>Jan-11</t>
  </si>
  <si>
    <t>Feb-11</t>
  </si>
  <si>
    <t>Mar-11</t>
  </si>
  <si>
    <t>Jan-12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</si>
  <si>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</si>
  <si>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</si>
  <si>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</si>
  <si>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</si>
  <si>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</si>
  <si>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</si>
  <si>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</si>
  <si>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</si>
  <si>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</si>
  <si>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</si>
  <si>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</si>
  <si>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</si>
  <si>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</si>
  <si>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</si>
  <si>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</si>
  <si>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</si>
  <si>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</si>
  <si>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</si>
  <si>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</si>
  <si>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</si>
  <si>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</si>
  <si>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</si>
  <si>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</si>
  <si>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</si>
  <si>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</si>
  <si>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</si>
  <si>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</si>
  <si>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</si>
  <si>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</si>
  <si>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</si>
  <si>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</si>
  <si>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</si>
  <si>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</si>
  <si>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</si>
  <si>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</si>
  <si>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</si>
  <si>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</si>
  <si>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</si>
  <si>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</si>
  <si>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</si>
  <si>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</si>
  <si>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</si>
  <si>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</si>
  <si>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</si>
  <si>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</si>
  <si>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</si>
  <si>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</si>
  <si>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</si>
  <si>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</si>
  <si>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</si>
  <si>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</si>
  <si>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</si>
  <si>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</si>
  <si>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</si>
  <si>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</si>
  <si>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</si>
  <si>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</si>
  <si>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Total All</t>
  </si>
  <si>
    <t>KY Mid States</t>
  </si>
  <si>
    <t>Direct O&amp;M</t>
  </si>
  <si>
    <t xml:space="preserve">Bad Debt </t>
  </si>
  <si>
    <t>Remove GA O&amp;M</t>
  </si>
  <si>
    <t>Remove GA Other Taxes</t>
  </si>
  <si>
    <t>Total KY Mid States</t>
  </si>
  <si>
    <t>Total KY Mid States Without GA</t>
  </si>
  <si>
    <t>Total All Without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</si>
</sst>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4" fillId="0" borderId="0" xfId="1" applyNumberFormat="1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2" fillId="0" borderId="0" xfId="0" applyFont="1" applyBorder="1"/>
    <xf numFmtId="164" fontId="0" fillId="0" borderId="0" xfId="1" applyNumberFormat="1" applyFont="1" applyBorder="1"/>
    <xf numFmtId="0" fontId="1" fillId="2" borderId="1" xfId="0" applyFont="1" applyFill="1" applyBorder="1"/>
    <xf numFmtId="0" fontId="0" fillId="2" borderId="1" xfId="0" applyFill="1" applyBorder="1"/>
    <xf numFmtId="0" fontId="4" fillId="0" borderId="0" xfId="0" applyFont="1" applyAlignment="1">
      <alignment horizontal="centerContinuous"/>
    </xf>
    <xf numFmtId="37" fontId="7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37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quotePrefix="1"/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164" fontId="6" fillId="2" borderId="0" xfId="1" quotePrefix="1" applyNumberFormat="1" applyFont="1" applyFill="1" applyBorder="1" applyAlignment="1">
      <alignment horizontal="center"/>
    </xf>
    <xf numFmtId="0" fontId="2" fillId="0" borderId="0" xfId="0" quotePrefix="1" applyFont="1" applyBorder="1"/>
    <xf numFmtId="0" fontId="0" fillId="0" borderId="0" xfId="0" quotePrefix="1" applyBorder="1"/>
    <xf numFmtId="37" fontId="7" fillId="0" borderId="0" xfId="1" quotePrefix="1" applyNumberFormat="1" applyFont="1" applyBorder="1" applyAlignment="1">
      <alignment horizontal="right"/>
    </xf>
    <xf numFmtId="0" fontId="1" fillId="0" borderId="0" xfId="0" applyFont="1"/>
    <xf numFmtId="0" fontId="1" fillId="0" borderId="0" xfId="0" quotePrefix="1" applyFont="1"/>
    <xf numFmtId="0" fontId="1" fillId="0" borderId="0" xfId="0" quotePrefix="1" applyFont="1" applyBorder="1"/>
    <xf numFmtId="37" fontId="1" fillId="0" borderId="0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9" fillId="2" borderId="0" xfId="1" quotePrefix="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6" fillId="0" borderId="0" xfId="1" quotePrefix="1" applyNumberFormat="1" applyFont="1" applyFill="1" applyBorder="1" applyAlignment="1">
      <alignment horizontal="center"/>
    </xf>
    <xf numFmtId="37" fontId="0" fillId="0" borderId="0" xfId="0" applyNumberFormat="1" applyBorder="1"/>
    <xf numFmtId="37" fontId="7" fillId="0" borderId="2" xfId="1" applyNumberFormat="1" applyFont="1" applyBorder="1" applyAlignment="1">
      <alignment horizontal="right"/>
    </xf>
    <xf numFmtId="37" fontId="0" fillId="0" borderId="2" xfId="0" applyNumberFormat="1" applyBorder="1"/>
    <xf numFmtId="0" fontId="8" fillId="0" borderId="0" xfId="0" applyFont="1" applyAlignment="1">
      <alignment horizontal="left"/>
    </xf>
    <xf numFmtId="0" fontId="1" fillId="0" borderId="0" xfId="0" applyFont="1" applyBorder="1"/>
    <xf numFmtId="37" fontId="0" fillId="0" borderId="0" xfId="0" applyNumberFormat="1"/>
    <xf numFmtId="10" fontId="0" fillId="0" borderId="0" xfId="2" applyNumberFormat="1" applyFont="1"/>
    <xf numFmtId="164" fontId="0" fillId="0" borderId="3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O28"/>
  <sheetViews>
    <sheetView showGridLines="0" topLeftCell="AG1" zoomScale="85" zoomScaleNormal="85" workbookViewId="0">
      <selection activeCell="AT15" sqref="AT15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6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L2" s="30"/>
      <c r="BM2" s="30"/>
      <c r="BN2" s="30"/>
      <c r="BO2" s="30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L3" s="30"/>
      <c r="BM3" s="30"/>
      <c r="BN3" s="30"/>
      <c r="BO3" s="30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N4" s="22"/>
    </row>
    <row r="5" spans="1:67" x14ac:dyDescent="0.2">
      <c r="A5" s="4"/>
      <c r="B5" s="4"/>
      <c r="C5" s="4"/>
      <c r="D5" s="4"/>
      <c r="E5" s="5"/>
      <c r="F5" s="5"/>
      <c r="G5" s="5"/>
      <c r="H5" s="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customHeight="1" x14ac:dyDescent="0.2">
      <c r="A9" s="31" t="s">
        <v>9</v>
      </c>
      <c r="B9" s="32">
        <v>2234218.8999999971</v>
      </c>
      <c r="C9" s="32">
        <v>2116378.8899999992</v>
      </c>
      <c r="D9" s="32">
        <v>2316225.6800000002</v>
      </c>
      <c r="E9" s="32">
        <v>2016493.8299999996</v>
      </c>
      <c r="F9" s="32">
        <v>2395480.6500000013</v>
      </c>
      <c r="G9" s="32">
        <v>2200154.6199999996</v>
      </c>
      <c r="H9" s="32">
        <v>2043925.9299999976</v>
      </c>
      <c r="I9" s="32">
        <v>2197720.67</v>
      </c>
      <c r="J9" s="32">
        <v>2117514.9500000002</v>
      </c>
      <c r="K9" s="32">
        <v>2212227.5399999986</v>
      </c>
      <c r="L9" s="32">
        <v>2307591.2799999984</v>
      </c>
      <c r="M9" s="32">
        <v>2424854.8800000022</v>
      </c>
      <c r="N9" s="32">
        <v>2409326.540000001</v>
      </c>
      <c r="O9" s="32">
        <v>2296347.0599999987</v>
      </c>
      <c r="P9" s="32">
        <v>2332257.5000000009</v>
      </c>
      <c r="Q9" s="32">
        <v>2162984.4399999995</v>
      </c>
      <c r="R9" s="32">
        <v>2150284.8200000012</v>
      </c>
      <c r="S9" s="32">
        <v>2202065.7200000016</v>
      </c>
      <c r="T9" s="32">
        <v>2011781.5699999994</v>
      </c>
      <c r="U9" s="32">
        <v>2271557.5699999994</v>
      </c>
      <c r="V9" s="32">
        <v>2195502.8699999996</v>
      </c>
      <c r="W9" s="32">
        <v>2463152.0500000003</v>
      </c>
      <c r="X9" s="32">
        <v>2145210.5199999991</v>
      </c>
      <c r="Y9" s="32">
        <v>1881376.6400000001</v>
      </c>
      <c r="Z9" s="32">
        <v>2335868.3400000012</v>
      </c>
      <c r="AA9" s="32">
        <v>2411315.3200000008</v>
      </c>
      <c r="AB9" s="32">
        <v>2218009.9700000016</v>
      </c>
      <c r="AC9" s="32">
        <v>2327395.3600000003</v>
      </c>
      <c r="AD9" s="32">
        <v>2251928.7300000004</v>
      </c>
      <c r="AE9" s="32">
        <v>1831438.590000001</v>
      </c>
      <c r="AF9" s="32">
        <v>2369990.3200000022</v>
      </c>
      <c r="AG9" s="32">
        <v>2128401.7100000009</v>
      </c>
      <c r="AH9" s="32">
        <v>2568899.4400000013</v>
      </c>
      <c r="AI9" s="32">
        <v>2485539.7500000009</v>
      </c>
      <c r="AJ9" s="32">
        <v>2265709.870000001</v>
      </c>
      <c r="AK9" s="32">
        <v>2208559.4700000002</v>
      </c>
      <c r="AL9" s="32">
        <v>2418958.11</v>
      </c>
      <c r="AM9" s="32">
        <v>2050073.8299999989</v>
      </c>
      <c r="AN9" s="32">
        <v>2537613.6500000008</v>
      </c>
      <c r="AO9" s="32">
        <v>2691914.7300000014</v>
      </c>
      <c r="AP9" s="32">
        <v>2249026.6799999978</v>
      </c>
      <c r="AQ9" s="32">
        <v>2114875.0399999986</v>
      </c>
      <c r="AR9" s="32">
        <v>2361197.2100000009</v>
      </c>
      <c r="AS9" s="32">
        <v>2443198.9499999993</v>
      </c>
      <c r="AT9" s="32">
        <v>2328207.0100000016</v>
      </c>
      <c r="AU9" s="32">
        <v>2482623.9800000009</v>
      </c>
      <c r="AV9" s="32">
        <v>2441652.9599999976</v>
      </c>
      <c r="AW9" s="32">
        <v>2452257.0099999998</v>
      </c>
      <c r="AX9" s="32">
        <v>2579321.7099999995</v>
      </c>
      <c r="AY9" s="32">
        <v>2182224.5799999996</v>
      </c>
      <c r="AZ9" s="32">
        <v>2210494.8000000007</v>
      </c>
      <c r="BA9" s="32">
        <v>2151076.6400000015</v>
      </c>
      <c r="BB9" s="32">
        <v>2256418.5200000005</v>
      </c>
      <c r="BC9" s="32">
        <v>2163198.2799999998</v>
      </c>
      <c r="BD9" s="32">
        <v>2814889.67</v>
      </c>
      <c r="BE9" s="32">
        <v>2041032.44</v>
      </c>
      <c r="BF9" s="32">
        <v>2265198.1900000013</v>
      </c>
      <c r="BG9" s="32">
        <v>2272060.850000001</v>
      </c>
      <c r="BH9" s="32">
        <v>2275149.2200000002</v>
      </c>
      <c r="BI9" s="32">
        <v>2469254.3900000006</v>
      </c>
      <c r="BJ9" s="32">
        <v>2219966.5699999984</v>
      </c>
      <c r="BK9" s="33"/>
    </row>
    <row r="10" spans="1:67" ht="12.75" customHeight="1" x14ac:dyDescent="0.2">
      <c r="A10" s="31" t="s">
        <v>8</v>
      </c>
      <c r="B10" s="16">
        <v>25361</v>
      </c>
      <c r="C10" s="16">
        <v>22033</v>
      </c>
      <c r="D10" s="16">
        <v>18071</v>
      </c>
      <c r="E10" s="16">
        <v>10498</v>
      </c>
      <c r="F10" s="16">
        <v>8476</v>
      </c>
      <c r="G10" s="16">
        <v>8069</v>
      </c>
      <c r="H10" s="16">
        <v>7705</v>
      </c>
      <c r="I10" s="16">
        <v>7680</v>
      </c>
      <c r="J10" s="16">
        <v>-423064.33999999997</v>
      </c>
      <c r="K10" s="16">
        <v>9498</v>
      </c>
      <c r="L10" s="16">
        <v>14221</v>
      </c>
      <c r="M10" s="16">
        <v>21404</v>
      </c>
      <c r="N10" s="16">
        <v>24597</v>
      </c>
      <c r="O10" s="16">
        <v>18384</v>
      </c>
      <c r="P10" s="16">
        <v>16361</v>
      </c>
      <c r="Q10" s="16">
        <v>10141</v>
      </c>
      <c r="R10" s="16">
        <v>8034</v>
      </c>
      <c r="S10" s="16">
        <v>7394</v>
      </c>
      <c r="T10" s="16">
        <v>7154</v>
      </c>
      <c r="U10" s="16">
        <v>7351</v>
      </c>
      <c r="V10" s="16">
        <v>84932.479999999981</v>
      </c>
      <c r="W10" s="16">
        <v>9560</v>
      </c>
      <c r="X10" s="16">
        <v>11768</v>
      </c>
      <c r="Y10" s="16">
        <v>15724</v>
      </c>
      <c r="Z10" s="16">
        <v>18667</v>
      </c>
      <c r="AA10" s="16">
        <v>14899</v>
      </c>
      <c r="AB10" s="16">
        <v>13753</v>
      </c>
      <c r="AC10" s="16">
        <v>10082</v>
      </c>
      <c r="AD10" s="16">
        <v>10560</v>
      </c>
      <c r="AE10" s="16">
        <v>51772.4</v>
      </c>
      <c r="AF10" s="16">
        <v>8876</v>
      </c>
      <c r="AG10" s="16">
        <v>8728</v>
      </c>
      <c r="AH10" s="16">
        <v>847520.37000000011</v>
      </c>
      <c r="AI10" s="16">
        <v>9635</v>
      </c>
      <c r="AJ10" s="16">
        <v>11706</v>
      </c>
      <c r="AK10" s="16">
        <v>17212</v>
      </c>
      <c r="AL10" s="16">
        <v>19578</v>
      </c>
      <c r="AM10" s="16">
        <v>33587.78</v>
      </c>
      <c r="AN10" s="16">
        <v>32028.489999999998</v>
      </c>
      <c r="AO10" s="16">
        <v>12568</v>
      </c>
      <c r="AP10" s="16">
        <v>56311.100000000006</v>
      </c>
      <c r="AQ10" s="16">
        <v>74838</v>
      </c>
      <c r="AR10" s="16">
        <v>10333</v>
      </c>
      <c r="AS10" s="16">
        <v>10495</v>
      </c>
      <c r="AT10" s="16">
        <v>1570356.55</v>
      </c>
      <c r="AU10" s="16">
        <v>28169</v>
      </c>
      <c r="AV10" s="16">
        <v>34754</v>
      </c>
      <c r="AW10" s="16">
        <v>49108</v>
      </c>
      <c r="AX10" s="16">
        <v>57020</v>
      </c>
      <c r="AY10" s="16">
        <v>46672</v>
      </c>
      <c r="AZ10" s="16">
        <v>152837</v>
      </c>
      <c r="BA10" s="16">
        <v>33885</v>
      </c>
      <c r="BB10" s="16">
        <v>29361</v>
      </c>
      <c r="BC10" s="16">
        <v>247296</v>
      </c>
      <c r="BD10" s="16">
        <v>29495</v>
      </c>
      <c r="BE10" s="16">
        <v>28078</v>
      </c>
      <c r="BF10" s="16">
        <v>1097490.44</v>
      </c>
      <c r="BG10" s="16">
        <v>29699</v>
      </c>
      <c r="BH10" s="16">
        <v>34913</v>
      </c>
      <c r="BI10" s="16">
        <v>53065</v>
      </c>
      <c r="BJ10" s="16">
        <v>54980</v>
      </c>
      <c r="BK10" s="17"/>
    </row>
    <row r="11" spans="1:67" ht="12.75" customHeight="1" x14ac:dyDescent="0.2">
      <c r="A11" s="31" t="s">
        <v>10</v>
      </c>
      <c r="B11" s="16">
        <v>1367518.07</v>
      </c>
      <c r="C11" s="16">
        <v>1371630.2499999995</v>
      </c>
      <c r="D11" s="16">
        <v>1392662.8299999996</v>
      </c>
      <c r="E11" s="16">
        <v>1393994.6599999997</v>
      </c>
      <c r="F11" s="16">
        <v>1396432.14</v>
      </c>
      <c r="G11" s="16">
        <v>1405952.6799999995</v>
      </c>
      <c r="H11" s="16">
        <v>905155.28999999992</v>
      </c>
      <c r="I11" s="16">
        <v>1556528.9300000004</v>
      </c>
      <c r="J11" s="16">
        <v>1859257.08</v>
      </c>
      <c r="K11" s="16">
        <v>1421891.3899999997</v>
      </c>
      <c r="L11" s="16">
        <v>1564725.56</v>
      </c>
      <c r="M11" s="16">
        <v>1564477.6400000001</v>
      </c>
      <c r="N11" s="16">
        <v>1563162.3</v>
      </c>
      <c r="O11" s="16">
        <v>2470021.17</v>
      </c>
      <c r="P11" s="16">
        <v>1656477.62</v>
      </c>
      <c r="Q11" s="16">
        <v>1652556.7899999998</v>
      </c>
      <c r="R11" s="16">
        <v>1676660.9899999998</v>
      </c>
      <c r="S11" s="16">
        <v>1701285.41</v>
      </c>
      <c r="T11" s="16">
        <v>1718182.0199999996</v>
      </c>
      <c r="U11" s="16">
        <v>1774397.9399999997</v>
      </c>
      <c r="V11" s="16">
        <v>1880706.6300000008</v>
      </c>
      <c r="W11" s="16">
        <v>1741771.25</v>
      </c>
      <c r="X11" s="16">
        <v>1746514.2699999998</v>
      </c>
      <c r="Y11" s="16">
        <v>1605234.6499999994</v>
      </c>
      <c r="Z11" s="16">
        <v>1709323.03</v>
      </c>
      <c r="AA11" s="16">
        <v>1713366.8299999994</v>
      </c>
      <c r="AB11" s="16">
        <v>1728909.6799999997</v>
      </c>
      <c r="AC11" s="16">
        <v>1742546.0799999996</v>
      </c>
      <c r="AD11" s="16">
        <v>1755930.3999999997</v>
      </c>
      <c r="AE11" s="16">
        <v>1743363.9800000002</v>
      </c>
      <c r="AF11" s="16">
        <v>1791596.4499999997</v>
      </c>
      <c r="AG11" s="16">
        <v>1811784.09</v>
      </c>
      <c r="AH11" s="16">
        <v>1885406.53</v>
      </c>
      <c r="AI11" s="16">
        <v>1799241.27</v>
      </c>
      <c r="AJ11" s="16">
        <v>1798872.9600000004</v>
      </c>
      <c r="AK11" s="16">
        <v>1785963.8200000003</v>
      </c>
      <c r="AL11" s="16">
        <v>1782710.3499999999</v>
      </c>
      <c r="AM11" s="16">
        <v>1784568.22</v>
      </c>
      <c r="AN11" s="16">
        <v>1799384.67</v>
      </c>
      <c r="AO11" s="16">
        <v>2119246.9300000002</v>
      </c>
      <c r="AP11" s="16">
        <v>2049539.9100000006</v>
      </c>
      <c r="AQ11" s="16">
        <v>2056956.9100000004</v>
      </c>
      <c r="AR11" s="16">
        <v>2070035.43</v>
      </c>
      <c r="AS11" s="16">
        <v>2094076.4100000001</v>
      </c>
      <c r="AT11" s="16">
        <v>2916530.18</v>
      </c>
      <c r="AU11" s="16">
        <v>2088718.7600000002</v>
      </c>
      <c r="AV11" s="16">
        <v>2110487.4600000004</v>
      </c>
      <c r="AW11" s="16">
        <v>2162498.9800000004</v>
      </c>
      <c r="AX11" s="16">
        <v>2212507.02</v>
      </c>
      <c r="AY11" s="16">
        <v>2165831.87</v>
      </c>
      <c r="AZ11" s="16">
        <v>2027386.97</v>
      </c>
      <c r="BA11" s="16">
        <v>1961993.0100000002</v>
      </c>
      <c r="BB11" s="16">
        <v>2029040.2699999998</v>
      </c>
      <c r="BC11" s="16">
        <v>2044479.65</v>
      </c>
      <c r="BD11" s="16">
        <v>2035869.68</v>
      </c>
      <c r="BE11" s="16">
        <v>2035496.2599999998</v>
      </c>
      <c r="BF11" s="16">
        <v>2075845.2099999995</v>
      </c>
      <c r="BG11" s="16">
        <v>2037968.2699999996</v>
      </c>
      <c r="BH11" s="16">
        <v>2043914.34</v>
      </c>
      <c r="BI11" s="16">
        <v>2040776.4300000004</v>
      </c>
      <c r="BJ11" s="16">
        <v>2045640.2399999998</v>
      </c>
      <c r="BK11" s="17"/>
    </row>
    <row r="12" spans="1:67" s="29" customFormat="1" ht="12.75" customHeight="1" x14ac:dyDescent="0.2">
      <c r="A12" s="31" t="s">
        <v>11</v>
      </c>
      <c r="B12" s="32">
        <v>2285853.54</v>
      </c>
      <c r="C12" s="32">
        <v>2013363.0800000003</v>
      </c>
      <c r="D12" s="32">
        <v>1444175.6100000006</v>
      </c>
      <c r="E12" s="32">
        <v>1613931.1500000004</v>
      </c>
      <c r="F12" s="32">
        <v>1292176.3299999998</v>
      </c>
      <c r="G12" s="32">
        <v>1369657.48</v>
      </c>
      <c r="H12" s="32">
        <v>990531.16000000015</v>
      </c>
      <c r="I12" s="32">
        <v>941235.72000000009</v>
      </c>
      <c r="J12" s="32">
        <v>855683.88000000012</v>
      </c>
      <c r="K12" s="32">
        <v>1059457.21</v>
      </c>
      <c r="L12" s="32">
        <v>1439471.2600000002</v>
      </c>
      <c r="M12" s="32">
        <v>2086128.4199999997</v>
      </c>
      <c r="N12" s="32">
        <v>2068622.0899999999</v>
      </c>
      <c r="O12" s="32">
        <v>1790681.8400000003</v>
      </c>
      <c r="P12" s="32">
        <v>1628703.4000000001</v>
      </c>
      <c r="Q12" s="32">
        <v>1119945.7299999997</v>
      </c>
      <c r="R12" s="32">
        <v>1233482.99</v>
      </c>
      <c r="S12" s="32">
        <v>1251190.2800000003</v>
      </c>
      <c r="T12" s="32">
        <v>830850.33000000007</v>
      </c>
      <c r="U12" s="32">
        <v>851160.42</v>
      </c>
      <c r="V12" s="32">
        <v>850457.68</v>
      </c>
      <c r="W12" s="32">
        <v>1063954.92</v>
      </c>
      <c r="X12" s="32">
        <v>1312326.79</v>
      </c>
      <c r="Y12" s="32">
        <v>1695291.2900000005</v>
      </c>
      <c r="Z12" s="32">
        <v>2176949.7400000002</v>
      </c>
      <c r="AA12" s="32">
        <v>1841808.45</v>
      </c>
      <c r="AB12" s="32">
        <v>1685303.4600000002</v>
      </c>
      <c r="AC12" s="32">
        <v>1533489.97</v>
      </c>
      <c r="AD12" s="32">
        <v>1398332.4200000002</v>
      </c>
      <c r="AE12" s="32">
        <v>1683835.98</v>
      </c>
      <c r="AF12" s="32">
        <v>1226264.29</v>
      </c>
      <c r="AG12" s="32">
        <v>1168737.07</v>
      </c>
      <c r="AH12" s="32">
        <v>1112594.68</v>
      </c>
      <c r="AI12" s="32">
        <v>1116422.0799999998</v>
      </c>
      <c r="AJ12" s="32">
        <v>1516753.9600000002</v>
      </c>
      <c r="AK12" s="32">
        <v>2150798.5999999996</v>
      </c>
      <c r="AL12" s="32">
        <v>2663527.5300000003</v>
      </c>
      <c r="AM12" s="32">
        <v>2643386.9099999997</v>
      </c>
      <c r="AN12" s="32">
        <v>2195021.7200000002</v>
      </c>
      <c r="AO12" s="32">
        <v>2067436.3199999996</v>
      </c>
      <c r="AP12" s="32">
        <v>1844677.3900000001</v>
      </c>
      <c r="AQ12" s="32">
        <v>1675657.73</v>
      </c>
      <c r="AR12" s="32">
        <v>1276785.93</v>
      </c>
      <c r="AS12" s="32">
        <v>1304255.9300000002</v>
      </c>
      <c r="AT12" s="32">
        <v>867454.18</v>
      </c>
      <c r="AU12" s="32">
        <v>1259833.76</v>
      </c>
      <c r="AV12" s="32">
        <v>1646577.6300000001</v>
      </c>
      <c r="AW12" s="32">
        <v>2328536.7800000003</v>
      </c>
      <c r="AX12" s="32">
        <v>2894789.9499999997</v>
      </c>
      <c r="AY12" s="32">
        <v>2367353.2400000002</v>
      </c>
      <c r="AZ12" s="32">
        <v>2238697.79</v>
      </c>
      <c r="BA12" s="32">
        <v>1947382.92</v>
      </c>
      <c r="BB12" s="32">
        <v>1781267.74</v>
      </c>
      <c r="BC12" s="32">
        <v>1597889.42</v>
      </c>
      <c r="BD12" s="32">
        <v>1257874.3799999999</v>
      </c>
      <c r="BE12" s="32">
        <v>1213132.2699999998</v>
      </c>
      <c r="BF12" s="32">
        <v>1371339.97</v>
      </c>
      <c r="BG12" s="32">
        <v>1311550.6200000001</v>
      </c>
      <c r="BH12" s="32">
        <v>1612588.89</v>
      </c>
      <c r="BI12" s="32">
        <v>1978887.0600000003</v>
      </c>
      <c r="BJ12" s="32">
        <v>2280045.9800000004</v>
      </c>
      <c r="BK12" s="35"/>
    </row>
    <row r="13" spans="1:67" s="3" customFormat="1" ht="12.75" customHeight="1" thickBot="1" x14ac:dyDescent="0.25">
      <c r="A13" s="41" t="s">
        <v>12</v>
      </c>
      <c r="B13" s="38">
        <f>SUM(B9:B12)</f>
        <v>5912951.509999997</v>
      </c>
      <c r="C13" s="38">
        <f t="shared" ref="C13:BJ13" si="0">SUM(C9:C12)</f>
        <v>5523405.2199999988</v>
      </c>
      <c r="D13" s="38">
        <f t="shared" si="0"/>
        <v>5171135.12</v>
      </c>
      <c r="E13" s="38">
        <f t="shared" si="0"/>
        <v>5034917.6399999997</v>
      </c>
      <c r="F13" s="38">
        <f t="shared" si="0"/>
        <v>5092565.120000001</v>
      </c>
      <c r="G13" s="38">
        <f t="shared" si="0"/>
        <v>4983833.7799999993</v>
      </c>
      <c r="H13" s="38">
        <f t="shared" si="0"/>
        <v>3947317.3799999976</v>
      </c>
      <c r="I13" s="38">
        <f t="shared" si="0"/>
        <v>4703165.32</v>
      </c>
      <c r="J13" s="38">
        <f t="shared" si="0"/>
        <v>4409391.57</v>
      </c>
      <c r="K13" s="38">
        <f t="shared" si="0"/>
        <v>4703074.1399999987</v>
      </c>
      <c r="L13" s="38">
        <f t="shared" si="0"/>
        <v>5326009.0999999987</v>
      </c>
      <c r="M13" s="38">
        <f t="shared" si="0"/>
        <v>6096864.9400000023</v>
      </c>
      <c r="N13" s="38">
        <f t="shared" si="0"/>
        <v>6065707.9300000006</v>
      </c>
      <c r="O13" s="38">
        <f t="shared" si="0"/>
        <v>6575434.0699999984</v>
      </c>
      <c r="P13" s="38">
        <f t="shared" si="0"/>
        <v>5633799.5200000014</v>
      </c>
      <c r="Q13" s="38">
        <f t="shared" si="0"/>
        <v>4945627.959999999</v>
      </c>
      <c r="R13" s="38">
        <f t="shared" si="0"/>
        <v>5068462.8000000007</v>
      </c>
      <c r="S13" s="38">
        <f t="shared" si="0"/>
        <v>5161935.410000002</v>
      </c>
      <c r="T13" s="38">
        <f t="shared" si="0"/>
        <v>4567967.919999999</v>
      </c>
      <c r="U13" s="38">
        <f t="shared" si="0"/>
        <v>4904466.9299999988</v>
      </c>
      <c r="V13" s="38">
        <f t="shared" si="0"/>
        <v>5011599.66</v>
      </c>
      <c r="W13" s="38">
        <f t="shared" si="0"/>
        <v>5278438.2200000007</v>
      </c>
      <c r="X13" s="38">
        <f t="shared" si="0"/>
        <v>5215819.5799999991</v>
      </c>
      <c r="Y13" s="38">
        <f t="shared" si="0"/>
        <v>5197626.58</v>
      </c>
      <c r="Z13" s="38">
        <f t="shared" si="0"/>
        <v>6240808.1100000013</v>
      </c>
      <c r="AA13" s="38">
        <f t="shared" si="0"/>
        <v>5981389.6000000006</v>
      </c>
      <c r="AB13" s="38">
        <f t="shared" si="0"/>
        <v>5645976.1100000013</v>
      </c>
      <c r="AC13" s="38">
        <f t="shared" si="0"/>
        <v>5613513.4100000001</v>
      </c>
      <c r="AD13" s="38">
        <f t="shared" si="0"/>
        <v>5416751.5499999998</v>
      </c>
      <c r="AE13" s="38">
        <f t="shared" si="0"/>
        <v>5310410.9500000011</v>
      </c>
      <c r="AF13" s="38">
        <f t="shared" si="0"/>
        <v>5396727.0600000024</v>
      </c>
      <c r="AG13" s="38">
        <f t="shared" si="0"/>
        <v>5117650.870000001</v>
      </c>
      <c r="AH13" s="38">
        <f t="shared" si="0"/>
        <v>6414421.0200000014</v>
      </c>
      <c r="AI13" s="38">
        <f t="shared" si="0"/>
        <v>5410838.1000000015</v>
      </c>
      <c r="AJ13" s="38">
        <f t="shared" si="0"/>
        <v>5593042.7900000019</v>
      </c>
      <c r="AK13" s="38">
        <f t="shared" si="0"/>
        <v>6162533.8900000006</v>
      </c>
      <c r="AL13" s="38">
        <f t="shared" si="0"/>
        <v>6884773.9900000002</v>
      </c>
      <c r="AM13" s="38">
        <f t="shared" si="0"/>
        <v>6511616.7399999984</v>
      </c>
      <c r="AN13" s="38">
        <f t="shared" si="0"/>
        <v>6564048.5300000012</v>
      </c>
      <c r="AO13" s="38">
        <f t="shared" si="0"/>
        <v>6891165.9800000014</v>
      </c>
      <c r="AP13" s="38">
        <f t="shared" si="0"/>
        <v>6199555.0799999982</v>
      </c>
      <c r="AQ13" s="38">
        <f t="shared" si="0"/>
        <v>5922327.6799999997</v>
      </c>
      <c r="AR13" s="38">
        <f t="shared" si="0"/>
        <v>5718351.5700000003</v>
      </c>
      <c r="AS13" s="38">
        <f t="shared" si="0"/>
        <v>5852026.2899999991</v>
      </c>
      <c r="AT13" s="38">
        <f t="shared" si="0"/>
        <v>7682547.9200000018</v>
      </c>
      <c r="AU13" s="38">
        <f t="shared" si="0"/>
        <v>5859345.5000000009</v>
      </c>
      <c r="AV13" s="38">
        <f t="shared" si="0"/>
        <v>6233472.049999998</v>
      </c>
      <c r="AW13" s="38">
        <f t="shared" si="0"/>
        <v>6992400.7700000005</v>
      </c>
      <c r="AX13" s="38">
        <f t="shared" si="0"/>
        <v>7743638.6799999997</v>
      </c>
      <c r="AY13" s="38">
        <f t="shared" si="0"/>
        <v>6762081.6899999995</v>
      </c>
      <c r="AZ13" s="38">
        <f t="shared" si="0"/>
        <v>6629416.5600000005</v>
      </c>
      <c r="BA13" s="38">
        <f t="shared" si="0"/>
        <v>6094337.5700000022</v>
      </c>
      <c r="BB13" s="38">
        <f t="shared" si="0"/>
        <v>6096087.5300000003</v>
      </c>
      <c r="BC13" s="38">
        <f t="shared" si="0"/>
        <v>6052863.3499999996</v>
      </c>
      <c r="BD13" s="38">
        <f t="shared" si="0"/>
        <v>6138128.7299999995</v>
      </c>
      <c r="BE13" s="38">
        <f t="shared" si="0"/>
        <v>5317738.97</v>
      </c>
      <c r="BF13" s="38">
        <f t="shared" si="0"/>
        <v>6809873.8100000005</v>
      </c>
      <c r="BG13" s="38">
        <f t="shared" si="0"/>
        <v>5651278.7400000012</v>
      </c>
      <c r="BH13" s="38">
        <f t="shared" si="0"/>
        <v>5966565.4500000002</v>
      </c>
      <c r="BI13" s="38">
        <f t="shared" si="0"/>
        <v>6541982.8800000018</v>
      </c>
      <c r="BJ13" s="38">
        <f t="shared" si="0"/>
        <v>6600632.7899999991</v>
      </c>
      <c r="BK13" s="21"/>
      <c r="BL13"/>
      <c r="BM13"/>
      <c r="BN13"/>
      <c r="BO13"/>
    </row>
    <row r="14" spans="1:67" ht="13.5" thickTop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B15" s="10"/>
      <c r="C15" s="10"/>
      <c r="D15" s="10"/>
      <c r="E15" s="12"/>
      <c r="F15" s="12"/>
      <c r="G15" s="12"/>
      <c r="H15" s="12"/>
      <c r="AT15" s="42">
        <f>SUM(AI13:AT13)</f>
        <v>75392828.560000017</v>
      </c>
    </row>
    <row r="16" spans="1:67" x14ac:dyDescent="0.2">
      <c r="B16" s="10"/>
      <c r="C16" s="10"/>
      <c r="D16" s="10"/>
      <c r="E16" s="12"/>
      <c r="F16" s="12"/>
      <c r="G16" s="12"/>
      <c r="H16" s="12"/>
    </row>
    <row r="17" spans="2:8" x14ac:dyDescent="0.2">
      <c r="B17" s="10"/>
      <c r="C17" s="10"/>
      <c r="D17" s="10"/>
      <c r="E17" s="12"/>
      <c r="F17" s="12"/>
      <c r="G17" s="12"/>
      <c r="H17" s="12"/>
    </row>
    <row r="18" spans="2:8" x14ac:dyDescent="0.2">
      <c r="B18" s="10"/>
      <c r="C18" s="10"/>
      <c r="D18" s="10"/>
      <c r="E18" s="12"/>
      <c r="F18" s="12"/>
      <c r="G18" s="12"/>
      <c r="H18" s="12"/>
    </row>
    <row r="19" spans="2:8" x14ac:dyDescent="0.2">
      <c r="B19" s="10"/>
      <c r="C19" s="10"/>
      <c r="D19" s="10"/>
      <c r="E19" s="12"/>
      <c r="F19" s="12"/>
      <c r="G19" s="12"/>
      <c r="H19" s="12"/>
    </row>
    <row r="20" spans="2:8" x14ac:dyDescent="0.2">
      <c r="B20" s="10"/>
      <c r="C20" s="10"/>
      <c r="D20" s="10"/>
      <c r="E20" s="12"/>
      <c r="F20" s="12"/>
      <c r="G20" s="12"/>
      <c r="H20" s="12"/>
    </row>
    <row r="21" spans="2:8" x14ac:dyDescent="0.2">
      <c r="B21" s="10"/>
      <c r="C21" s="10"/>
      <c r="D21" s="10"/>
      <c r="E21" s="12"/>
      <c r="F21" s="12"/>
      <c r="G21" s="12"/>
      <c r="H21" s="12"/>
    </row>
    <row r="22" spans="2:8" x14ac:dyDescent="0.2">
      <c r="B22" s="10"/>
      <c r="C22" s="10"/>
      <c r="D22" s="10"/>
      <c r="E22" s="12"/>
      <c r="F22" s="12"/>
      <c r="G22" s="12"/>
      <c r="H22" s="12"/>
    </row>
    <row r="23" spans="2:8" x14ac:dyDescent="0.2">
      <c r="B23" s="10"/>
      <c r="C23" s="10"/>
      <c r="D23" s="10"/>
      <c r="E23" s="12"/>
      <c r="F23" s="12"/>
      <c r="G23" s="12"/>
      <c r="H23" s="12"/>
    </row>
    <row r="24" spans="2:8" x14ac:dyDescent="0.2">
      <c r="B24" s="10"/>
      <c r="C24" s="10"/>
      <c r="D24" s="10"/>
      <c r="E24" s="12"/>
      <c r="F24" s="12"/>
      <c r="G24" s="12"/>
      <c r="H24" s="12"/>
    </row>
    <row r="25" spans="2:8" x14ac:dyDescent="0.2">
      <c r="C25" s="10"/>
      <c r="D25" s="10"/>
    </row>
    <row r="26" spans="2:8" x14ac:dyDescent="0.2">
      <c r="C26" s="10"/>
      <c r="D26" s="10"/>
    </row>
    <row r="27" spans="2:8" x14ac:dyDescent="0.2">
      <c r="C27" s="10"/>
      <c r="D27" s="10"/>
    </row>
    <row r="28" spans="2:8" x14ac:dyDescent="0.2">
      <c r="C28" s="10"/>
      <c r="D28" s="10"/>
    </row>
  </sheetData>
  <phoneticPr fontId="0" type="noConversion"/>
  <dataValidations count="1">
    <dataValidation type="list" allowBlank="1" showInputMessage="1" sqref="BL1:BO3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showGridLines="0" topLeftCell="AL1" zoomScale="85" zoomScaleNormal="85" workbookViewId="0">
      <selection activeCell="BA17" sqref="BA17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21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N2" s="22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N3" s="23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N4" s="23"/>
    </row>
    <row r="5" spans="1:67" x14ac:dyDescent="0.2">
      <c r="A5" s="4"/>
      <c r="B5" s="4"/>
      <c r="C5" s="4"/>
      <c r="D5" s="4"/>
      <c r="E5" s="5"/>
      <c r="F5" s="5"/>
      <c r="G5" s="5"/>
      <c r="H5" s="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customHeight="1" x14ac:dyDescent="0.2">
      <c r="A9" s="31" t="s">
        <v>9</v>
      </c>
      <c r="B9" s="32">
        <v>31212.960000000003</v>
      </c>
      <c r="C9" s="32">
        <v>17754.86</v>
      </c>
      <c r="D9" s="32">
        <v>22181.589999999997</v>
      </c>
      <c r="E9" s="32">
        <v>22675.439999999999</v>
      </c>
      <c r="F9" s="32">
        <v>98075.539999999979</v>
      </c>
      <c r="G9" s="32">
        <v>46726.959999999992</v>
      </c>
      <c r="H9" s="32">
        <v>-170677.91999999998</v>
      </c>
      <c r="I9" s="32">
        <v>42161.200000000004</v>
      </c>
      <c r="J9" s="32">
        <v>47581.69</v>
      </c>
      <c r="K9" s="32">
        <v>34739.46</v>
      </c>
      <c r="L9" s="32">
        <v>34807.980000000003</v>
      </c>
      <c r="M9" s="32">
        <v>41676.819999999992</v>
      </c>
      <c r="N9" s="32">
        <v>39378.269999999997</v>
      </c>
      <c r="O9" s="32">
        <v>24889.199999999997</v>
      </c>
      <c r="P9" s="32">
        <v>30156.389999999996</v>
      </c>
      <c r="Q9" s="32">
        <v>39008.699999999997</v>
      </c>
      <c r="R9" s="32">
        <v>24989.739999999998</v>
      </c>
      <c r="S9" s="32">
        <v>15757.900000000001</v>
      </c>
      <c r="T9" s="32">
        <v>24667.859999999997</v>
      </c>
      <c r="U9" s="32">
        <v>21513.749999999993</v>
      </c>
      <c r="V9" s="32">
        <v>37101.449999999997</v>
      </c>
      <c r="W9" s="32">
        <v>15368.25</v>
      </c>
      <c r="X9" s="32">
        <v>21934.980000000003</v>
      </c>
      <c r="Y9" s="32">
        <v>33685.61</v>
      </c>
      <c r="Z9" s="32">
        <v>41958.289999999994</v>
      </c>
      <c r="AA9" s="32">
        <v>25277.96</v>
      </c>
      <c r="AB9" s="32">
        <v>30828.38</v>
      </c>
      <c r="AC9" s="32">
        <v>18017.229999999996</v>
      </c>
      <c r="AD9" s="32">
        <v>26641.829999999994</v>
      </c>
      <c r="AE9" s="32">
        <v>25576.489999999998</v>
      </c>
      <c r="AF9" s="32">
        <v>24701.590000000007</v>
      </c>
      <c r="AG9" s="32">
        <v>31206.36</v>
      </c>
      <c r="AH9" s="32">
        <v>138104.52000000002</v>
      </c>
      <c r="AI9" s="32">
        <v>65008.32</v>
      </c>
      <c r="AJ9" s="32">
        <v>31511.75</v>
      </c>
      <c r="AK9" s="32">
        <v>28734.750000000004</v>
      </c>
      <c r="AL9" s="32">
        <v>44427.76999999999</v>
      </c>
      <c r="AM9" s="32">
        <v>30273.05</v>
      </c>
      <c r="AN9" s="32">
        <v>25400.44</v>
      </c>
      <c r="AO9" s="32">
        <v>30898.15</v>
      </c>
      <c r="AP9" s="32">
        <v>27789.000000000004</v>
      </c>
      <c r="AQ9" s="32">
        <v>30193.470000000005</v>
      </c>
      <c r="AR9" s="32">
        <v>27774.510000000002</v>
      </c>
      <c r="AS9" s="32">
        <v>39376.87000000001</v>
      </c>
      <c r="AT9" s="32">
        <v>376718.79</v>
      </c>
      <c r="AU9" s="32">
        <v>41621.170000000013</v>
      </c>
      <c r="AV9" s="32">
        <v>-112440.46999999997</v>
      </c>
      <c r="AW9" s="32">
        <v>31431.05</v>
      </c>
      <c r="AX9" s="32">
        <v>31549.960000000003</v>
      </c>
      <c r="AY9" s="32">
        <v>33113.969999999994</v>
      </c>
      <c r="AZ9" s="32">
        <v>32052.469999999998</v>
      </c>
      <c r="BA9" s="32">
        <v>53301.849999999991</v>
      </c>
      <c r="BB9" s="32">
        <v>260648.06</v>
      </c>
      <c r="BC9" s="32">
        <v>50095.54</v>
      </c>
      <c r="BD9" s="32">
        <v>44935.75</v>
      </c>
      <c r="BE9" s="32">
        <v>346564.75</v>
      </c>
      <c r="BF9" s="32">
        <v>974534.94999999984</v>
      </c>
      <c r="BG9" s="32">
        <v>28954.039999999997</v>
      </c>
      <c r="BH9" s="32">
        <v>51635.3</v>
      </c>
      <c r="BI9" s="32">
        <v>26728.020000000004</v>
      </c>
      <c r="BJ9" s="32">
        <v>-665329.9800000001</v>
      </c>
      <c r="BK9" s="33"/>
    </row>
    <row r="10" spans="1:67" ht="12.75" customHeight="1" x14ac:dyDescent="0.2">
      <c r="A10" s="31" t="s">
        <v>8</v>
      </c>
      <c r="B10" s="28" t="s">
        <v>1</v>
      </c>
      <c r="C10" s="28" t="s">
        <v>1</v>
      </c>
      <c r="D10" s="28" t="s">
        <v>1</v>
      </c>
      <c r="E10" s="28" t="s">
        <v>1</v>
      </c>
      <c r="F10" s="28" t="s">
        <v>1</v>
      </c>
      <c r="G10" s="28" t="s">
        <v>1</v>
      </c>
      <c r="H10" s="28" t="s">
        <v>1</v>
      </c>
      <c r="I10" s="28" t="s">
        <v>1</v>
      </c>
      <c r="J10" s="28" t="s">
        <v>1</v>
      </c>
      <c r="K10" s="28" t="s">
        <v>1</v>
      </c>
      <c r="L10" s="28" t="s">
        <v>1</v>
      </c>
      <c r="M10" s="28" t="s">
        <v>1</v>
      </c>
      <c r="N10" s="28" t="s">
        <v>1</v>
      </c>
      <c r="O10" s="28" t="s">
        <v>1</v>
      </c>
      <c r="P10" s="28" t="s">
        <v>1</v>
      </c>
      <c r="Q10" s="28" t="s">
        <v>1</v>
      </c>
      <c r="R10" s="28" t="s">
        <v>1</v>
      </c>
      <c r="S10" s="28" t="s">
        <v>1</v>
      </c>
      <c r="T10" s="28" t="s">
        <v>1</v>
      </c>
      <c r="U10" s="28" t="s">
        <v>1</v>
      </c>
      <c r="V10" s="28" t="s">
        <v>1</v>
      </c>
      <c r="W10" s="28" t="s">
        <v>1</v>
      </c>
      <c r="X10" s="28" t="s">
        <v>1</v>
      </c>
      <c r="Y10" s="28" t="s">
        <v>1</v>
      </c>
      <c r="Z10" s="28" t="s">
        <v>1</v>
      </c>
      <c r="AA10" s="28" t="s">
        <v>1</v>
      </c>
      <c r="AB10" s="28" t="s">
        <v>1</v>
      </c>
      <c r="AC10" s="28" t="s">
        <v>1</v>
      </c>
      <c r="AD10" s="28" t="s">
        <v>1</v>
      </c>
      <c r="AE10" s="28" t="s">
        <v>1</v>
      </c>
      <c r="AF10" s="28" t="s">
        <v>1</v>
      </c>
      <c r="AG10" s="28" t="s">
        <v>1</v>
      </c>
      <c r="AH10" s="28" t="s">
        <v>1</v>
      </c>
      <c r="AI10" s="28" t="s">
        <v>1</v>
      </c>
      <c r="AJ10" s="28" t="s">
        <v>1</v>
      </c>
      <c r="AK10" s="28" t="s">
        <v>1</v>
      </c>
      <c r="AL10" s="28" t="s">
        <v>1</v>
      </c>
      <c r="AM10" s="28" t="s">
        <v>1</v>
      </c>
      <c r="AN10" s="28" t="s">
        <v>1</v>
      </c>
      <c r="AO10" s="28" t="s">
        <v>1</v>
      </c>
      <c r="AP10" s="28" t="s">
        <v>1</v>
      </c>
      <c r="AQ10" s="28" t="s">
        <v>1</v>
      </c>
      <c r="AR10" s="28" t="s">
        <v>1</v>
      </c>
      <c r="AS10" s="28" t="s">
        <v>1</v>
      </c>
      <c r="AT10" s="28" t="s">
        <v>1</v>
      </c>
      <c r="AU10" s="28" t="s">
        <v>1</v>
      </c>
      <c r="AV10" s="28" t="s">
        <v>1</v>
      </c>
      <c r="AW10" s="28" t="s">
        <v>1</v>
      </c>
      <c r="AX10" s="28" t="s">
        <v>1</v>
      </c>
      <c r="AY10" s="28" t="s">
        <v>1</v>
      </c>
      <c r="AZ10" s="28" t="s">
        <v>1</v>
      </c>
      <c r="BA10" s="28" t="s">
        <v>1</v>
      </c>
      <c r="BB10" s="28" t="s">
        <v>1</v>
      </c>
      <c r="BC10" s="28" t="s">
        <v>1</v>
      </c>
      <c r="BD10" s="28" t="s">
        <v>1</v>
      </c>
      <c r="BE10" s="28" t="s">
        <v>1</v>
      </c>
      <c r="BF10" s="28" t="s">
        <v>1</v>
      </c>
      <c r="BG10" s="28" t="s">
        <v>1</v>
      </c>
      <c r="BH10" s="28" t="s">
        <v>1</v>
      </c>
      <c r="BI10" s="28" t="s">
        <v>1</v>
      </c>
      <c r="BJ10" s="28" t="s">
        <v>1</v>
      </c>
      <c r="BK10" s="17"/>
    </row>
    <row r="11" spans="1:67" ht="12.75" customHeight="1" x14ac:dyDescent="0.2">
      <c r="A11" s="31" t="s">
        <v>10</v>
      </c>
      <c r="B11" s="16">
        <v>23797.35</v>
      </c>
      <c r="C11" s="16">
        <v>23798.16</v>
      </c>
      <c r="D11" s="16">
        <v>23787.599999999999</v>
      </c>
      <c r="E11" s="16">
        <v>23787.75</v>
      </c>
      <c r="F11" s="16">
        <v>23801.65</v>
      </c>
      <c r="G11" s="16">
        <v>23782.66</v>
      </c>
      <c r="H11" s="16">
        <v>23809.74</v>
      </c>
      <c r="I11" s="16">
        <v>26988.19</v>
      </c>
      <c r="J11" s="16">
        <v>27490.510000000002</v>
      </c>
      <c r="K11" s="16">
        <v>26681.34</v>
      </c>
      <c r="L11" s="16">
        <v>26691.81</v>
      </c>
      <c r="M11" s="16">
        <v>26650.25</v>
      </c>
      <c r="N11" s="16">
        <v>26650.48</v>
      </c>
      <c r="O11" s="16">
        <v>26650.559999999998</v>
      </c>
      <c r="P11" s="16">
        <v>26650.199999999997</v>
      </c>
      <c r="Q11" s="16">
        <v>26650.420000000002</v>
      </c>
      <c r="R11" s="16">
        <v>26650.86</v>
      </c>
      <c r="S11" s="16">
        <v>26650.879999999997</v>
      </c>
      <c r="T11" s="16">
        <v>26653.08</v>
      </c>
      <c r="U11" s="16">
        <v>26653.74</v>
      </c>
      <c r="V11" s="16">
        <v>26867.39</v>
      </c>
      <c r="W11" s="16">
        <v>34414.829999999994</v>
      </c>
      <c r="X11" s="16">
        <v>27466.420000000002</v>
      </c>
      <c r="Y11" s="16">
        <v>28293.45</v>
      </c>
      <c r="Z11" s="16">
        <v>27693.670000000002</v>
      </c>
      <c r="AA11" s="16">
        <v>27696.23</v>
      </c>
      <c r="AB11" s="16">
        <v>27696.670000000002</v>
      </c>
      <c r="AC11" s="16">
        <v>27697.51</v>
      </c>
      <c r="AD11" s="16">
        <v>27689.629999999997</v>
      </c>
      <c r="AE11" s="16">
        <v>27702.99</v>
      </c>
      <c r="AF11" s="16">
        <v>27703.829999999998</v>
      </c>
      <c r="AG11" s="16">
        <v>27704.36</v>
      </c>
      <c r="AH11" s="16">
        <v>27877.56</v>
      </c>
      <c r="AI11" s="16">
        <v>27730.14</v>
      </c>
      <c r="AJ11" s="16">
        <v>27734.15</v>
      </c>
      <c r="AK11" s="16">
        <v>27727.719999999998</v>
      </c>
      <c r="AL11" s="16">
        <v>27719.68</v>
      </c>
      <c r="AM11" s="16">
        <v>27719.83</v>
      </c>
      <c r="AN11" s="16">
        <v>27720.09</v>
      </c>
      <c r="AO11" s="16">
        <v>27731.850000000002</v>
      </c>
      <c r="AP11" s="16">
        <v>27731.850000000002</v>
      </c>
      <c r="AQ11" s="16">
        <v>27736.82</v>
      </c>
      <c r="AR11" s="16">
        <v>27741.64</v>
      </c>
      <c r="AS11" s="16">
        <v>27743.84</v>
      </c>
      <c r="AT11" s="16">
        <v>27969.09</v>
      </c>
      <c r="AU11" s="16">
        <v>28070.699999999997</v>
      </c>
      <c r="AV11" s="16">
        <v>28071.52</v>
      </c>
      <c r="AW11" s="16">
        <v>28160.2</v>
      </c>
      <c r="AX11" s="16">
        <v>28160.789999999997</v>
      </c>
      <c r="AY11" s="16">
        <v>28160.959999999999</v>
      </c>
      <c r="AZ11" s="16">
        <v>28159.8</v>
      </c>
      <c r="BA11" s="16">
        <v>28159.88</v>
      </c>
      <c r="BB11" s="16">
        <v>28162.12</v>
      </c>
      <c r="BC11" s="16">
        <v>28185.51</v>
      </c>
      <c r="BD11" s="16">
        <v>27908.2</v>
      </c>
      <c r="BE11" s="16">
        <v>27916.969999999998</v>
      </c>
      <c r="BF11" s="16">
        <v>28153.039999999997</v>
      </c>
      <c r="BG11" s="16">
        <v>29522.46</v>
      </c>
      <c r="BH11" s="16">
        <v>39323.320000000007</v>
      </c>
      <c r="BI11" s="16">
        <v>29943.969999999998</v>
      </c>
      <c r="BJ11" s="16">
        <v>29944.58</v>
      </c>
      <c r="BK11" s="17"/>
    </row>
    <row r="12" spans="1:67" s="29" customFormat="1" ht="12.75" customHeight="1" x14ac:dyDescent="0.2">
      <c r="A12" s="31" t="s">
        <v>11</v>
      </c>
      <c r="B12" s="32">
        <v>5375.9800000000005</v>
      </c>
      <c r="C12" s="32">
        <v>3095.1899999999996</v>
      </c>
      <c r="D12" s="32">
        <v>5166.71</v>
      </c>
      <c r="E12" s="32">
        <v>3345.17</v>
      </c>
      <c r="F12" s="32">
        <v>6015.8</v>
      </c>
      <c r="G12" s="32">
        <v>3638.09</v>
      </c>
      <c r="H12" s="32">
        <v>2801.43</v>
      </c>
      <c r="I12" s="32">
        <v>3642.0400000000004</v>
      </c>
      <c r="J12" s="32">
        <v>3344.33</v>
      </c>
      <c r="K12" s="32">
        <v>3045.0600000000004</v>
      </c>
      <c r="L12" s="32">
        <v>4797.46</v>
      </c>
      <c r="M12" s="32">
        <v>8090.7</v>
      </c>
      <c r="N12" s="32">
        <v>5849.99</v>
      </c>
      <c r="O12" s="32">
        <v>3614.2400000000007</v>
      </c>
      <c r="P12" s="32">
        <v>3221.7100000000005</v>
      </c>
      <c r="Q12" s="32">
        <v>3095.37</v>
      </c>
      <c r="R12" s="32">
        <v>3106.6399999999994</v>
      </c>
      <c r="S12" s="32">
        <v>3532.7900000000004</v>
      </c>
      <c r="T12" s="32">
        <v>3535.6800000000003</v>
      </c>
      <c r="U12" s="32">
        <v>3170.56</v>
      </c>
      <c r="V12" s="32">
        <v>3024.9900000000002</v>
      </c>
      <c r="W12" s="32">
        <v>6574.92</v>
      </c>
      <c r="X12" s="32">
        <v>2497.2599999999993</v>
      </c>
      <c r="Y12" s="32">
        <v>3412.6400000000003</v>
      </c>
      <c r="Z12" s="32">
        <v>5363.6399999999994</v>
      </c>
      <c r="AA12" s="32">
        <v>4065.5199999999995</v>
      </c>
      <c r="AB12" s="32">
        <v>15668.49</v>
      </c>
      <c r="AC12" s="32">
        <v>4107.6500000000005</v>
      </c>
      <c r="AD12" s="32">
        <v>7085.3399999999992</v>
      </c>
      <c r="AE12" s="32">
        <v>4325.55</v>
      </c>
      <c r="AF12" s="32">
        <v>3956.94</v>
      </c>
      <c r="AG12" s="32">
        <v>4258.1400000000003</v>
      </c>
      <c r="AH12" s="32">
        <v>4164.2700000000004</v>
      </c>
      <c r="AI12" s="32">
        <v>5153.53</v>
      </c>
      <c r="AJ12" s="32">
        <v>10068.439999999999</v>
      </c>
      <c r="AK12" s="32">
        <v>6523.75</v>
      </c>
      <c r="AL12" s="32">
        <v>9757.8100000000013</v>
      </c>
      <c r="AM12" s="32">
        <v>6056.7</v>
      </c>
      <c r="AN12" s="32">
        <v>5441.6900000000014</v>
      </c>
      <c r="AO12" s="32">
        <v>6006.3799999999992</v>
      </c>
      <c r="AP12" s="32">
        <v>8190.1100000000015</v>
      </c>
      <c r="AQ12" s="32">
        <v>5273.16</v>
      </c>
      <c r="AR12" s="32">
        <v>4963.4399999999996</v>
      </c>
      <c r="AS12" s="32">
        <v>4889.32</v>
      </c>
      <c r="AT12" s="32">
        <v>1123.1699999999987</v>
      </c>
      <c r="AU12" s="32">
        <v>5279.67</v>
      </c>
      <c r="AV12" s="32">
        <v>10658.960000000001</v>
      </c>
      <c r="AW12" s="32">
        <v>3255.39</v>
      </c>
      <c r="AX12" s="32">
        <v>9471.4399999999987</v>
      </c>
      <c r="AY12" s="32">
        <v>6254.2699999999995</v>
      </c>
      <c r="AZ12" s="32">
        <v>6231.3</v>
      </c>
      <c r="BA12" s="32">
        <v>6090.03</v>
      </c>
      <c r="BB12" s="32">
        <v>8374.94</v>
      </c>
      <c r="BC12" s="32">
        <v>5325.3399999999992</v>
      </c>
      <c r="BD12" s="32">
        <v>5034.28</v>
      </c>
      <c r="BE12" s="32">
        <v>5093.21</v>
      </c>
      <c r="BF12" s="32">
        <v>5064.7800000000007</v>
      </c>
      <c r="BG12" s="32">
        <v>7391.67</v>
      </c>
      <c r="BH12" s="32">
        <v>10082.24</v>
      </c>
      <c r="BI12" s="32">
        <v>4638.29</v>
      </c>
      <c r="BJ12" s="32">
        <v>8405.2000000000007</v>
      </c>
      <c r="BK12" s="35"/>
    </row>
    <row r="13" spans="1:67" s="3" customFormat="1" ht="12.75" customHeight="1" thickBot="1" x14ac:dyDescent="0.25">
      <c r="A13" s="41" t="s">
        <v>12</v>
      </c>
      <c r="B13" s="38">
        <f>SUM(B9:B12)</f>
        <v>60386.29</v>
      </c>
      <c r="C13" s="38">
        <f t="shared" ref="C13:BJ13" si="0">SUM(C9:C12)</f>
        <v>44648.210000000006</v>
      </c>
      <c r="D13" s="38">
        <f t="shared" si="0"/>
        <v>51135.899999999994</v>
      </c>
      <c r="E13" s="38">
        <f t="shared" si="0"/>
        <v>49808.36</v>
      </c>
      <c r="F13" s="38">
        <f t="shared" si="0"/>
        <v>127892.98999999998</v>
      </c>
      <c r="G13" s="38">
        <f t="shared" si="0"/>
        <v>74147.709999999992</v>
      </c>
      <c r="H13" s="38">
        <f t="shared" si="0"/>
        <v>-144066.75</v>
      </c>
      <c r="I13" s="38">
        <f t="shared" si="0"/>
        <v>72791.429999999993</v>
      </c>
      <c r="J13" s="38">
        <f t="shared" si="0"/>
        <v>78416.530000000013</v>
      </c>
      <c r="K13" s="38">
        <f t="shared" si="0"/>
        <v>64465.86</v>
      </c>
      <c r="L13" s="38">
        <f t="shared" si="0"/>
        <v>66297.250000000015</v>
      </c>
      <c r="M13" s="38">
        <f t="shared" si="0"/>
        <v>76417.76999999999</v>
      </c>
      <c r="N13" s="38">
        <f t="shared" si="0"/>
        <v>71878.740000000005</v>
      </c>
      <c r="O13" s="38">
        <f t="shared" si="0"/>
        <v>55153.999999999993</v>
      </c>
      <c r="P13" s="38">
        <f t="shared" si="0"/>
        <v>60028.299999999996</v>
      </c>
      <c r="Q13" s="38">
        <f t="shared" si="0"/>
        <v>68754.489999999991</v>
      </c>
      <c r="R13" s="38">
        <f t="shared" si="0"/>
        <v>54747.24</v>
      </c>
      <c r="S13" s="38">
        <f t="shared" si="0"/>
        <v>45941.57</v>
      </c>
      <c r="T13" s="38">
        <f t="shared" si="0"/>
        <v>54856.62</v>
      </c>
      <c r="U13" s="38">
        <f t="shared" si="0"/>
        <v>51338.049999999988</v>
      </c>
      <c r="V13" s="38">
        <f t="shared" si="0"/>
        <v>66993.83</v>
      </c>
      <c r="W13" s="38">
        <f t="shared" si="0"/>
        <v>56357.999999999993</v>
      </c>
      <c r="X13" s="38">
        <f t="shared" si="0"/>
        <v>51898.660000000011</v>
      </c>
      <c r="Y13" s="38">
        <f t="shared" si="0"/>
        <v>65391.7</v>
      </c>
      <c r="Z13" s="38">
        <f t="shared" si="0"/>
        <v>75015.599999999991</v>
      </c>
      <c r="AA13" s="38">
        <f t="shared" si="0"/>
        <v>57039.71</v>
      </c>
      <c r="AB13" s="38">
        <f t="shared" si="0"/>
        <v>74193.540000000008</v>
      </c>
      <c r="AC13" s="38">
        <f t="shared" si="0"/>
        <v>49822.389999999992</v>
      </c>
      <c r="AD13" s="38">
        <f t="shared" si="0"/>
        <v>61416.799999999988</v>
      </c>
      <c r="AE13" s="38">
        <f t="shared" si="0"/>
        <v>57605.03</v>
      </c>
      <c r="AF13" s="38">
        <f t="shared" si="0"/>
        <v>56362.360000000008</v>
      </c>
      <c r="AG13" s="38">
        <f t="shared" si="0"/>
        <v>63168.86</v>
      </c>
      <c r="AH13" s="38">
        <f t="shared" si="0"/>
        <v>170146.35</v>
      </c>
      <c r="AI13" s="38">
        <f t="shared" si="0"/>
        <v>97891.989999999991</v>
      </c>
      <c r="AJ13" s="38">
        <f t="shared" si="0"/>
        <v>69314.34</v>
      </c>
      <c r="AK13" s="38">
        <f t="shared" si="0"/>
        <v>62986.22</v>
      </c>
      <c r="AL13" s="38">
        <f t="shared" si="0"/>
        <v>81905.25999999998</v>
      </c>
      <c r="AM13" s="38">
        <f t="shared" si="0"/>
        <v>64049.58</v>
      </c>
      <c r="AN13" s="38">
        <f t="shared" si="0"/>
        <v>58562.22</v>
      </c>
      <c r="AO13" s="38">
        <f t="shared" si="0"/>
        <v>64636.38</v>
      </c>
      <c r="AP13" s="38">
        <f t="shared" si="0"/>
        <v>63710.960000000006</v>
      </c>
      <c r="AQ13" s="38">
        <f t="shared" si="0"/>
        <v>63203.450000000012</v>
      </c>
      <c r="AR13" s="38">
        <f t="shared" si="0"/>
        <v>60479.590000000004</v>
      </c>
      <c r="AS13" s="38">
        <f t="shared" si="0"/>
        <v>72010.03</v>
      </c>
      <c r="AT13" s="38">
        <f t="shared" si="0"/>
        <v>405811.05</v>
      </c>
      <c r="AU13" s="38">
        <f t="shared" si="0"/>
        <v>74971.540000000008</v>
      </c>
      <c r="AV13" s="38">
        <f t="shared" si="0"/>
        <v>-73709.989999999962</v>
      </c>
      <c r="AW13" s="38">
        <f t="shared" si="0"/>
        <v>62846.64</v>
      </c>
      <c r="AX13" s="38">
        <f t="shared" si="0"/>
        <v>69182.19</v>
      </c>
      <c r="AY13" s="38">
        <f t="shared" si="0"/>
        <v>67529.2</v>
      </c>
      <c r="AZ13" s="38">
        <f t="shared" si="0"/>
        <v>66443.569999999992</v>
      </c>
      <c r="BA13" s="38">
        <f t="shared" si="0"/>
        <v>87551.76</v>
      </c>
      <c r="BB13" s="38">
        <f t="shared" si="0"/>
        <v>297185.12</v>
      </c>
      <c r="BC13" s="38">
        <f t="shared" si="0"/>
        <v>83606.39</v>
      </c>
      <c r="BD13" s="38">
        <f t="shared" si="0"/>
        <v>77878.23</v>
      </c>
      <c r="BE13" s="38">
        <f t="shared" si="0"/>
        <v>379574.93</v>
      </c>
      <c r="BF13" s="38">
        <f t="shared" si="0"/>
        <v>1007752.7699999999</v>
      </c>
      <c r="BG13" s="38">
        <f t="shared" si="0"/>
        <v>65868.17</v>
      </c>
      <c r="BH13" s="38">
        <f t="shared" si="0"/>
        <v>101040.86000000002</v>
      </c>
      <c r="BI13" s="38">
        <f t="shared" si="0"/>
        <v>61310.280000000006</v>
      </c>
      <c r="BJ13" s="38">
        <f t="shared" si="0"/>
        <v>-626980.20000000019</v>
      </c>
      <c r="BK13" s="21"/>
      <c r="BL13"/>
      <c r="BM13"/>
      <c r="BN13"/>
      <c r="BO13"/>
    </row>
    <row r="14" spans="1:67" ht="13.5" thickTop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B15" s="10"/>
      <c r="C15" s="10"/>
      <c r="D15" s="10"/>
      <c r="E15" s="12"/>
      <c r="F15" s="12"/>
      <c r="G15" s="12"/>
      <c r="H15" s="12"/>
      <c r="AT15" s="42">
        <f>SUM(AI13:AT13)</f>
        <v>1164561.0699999998</v>
      </c>
    </row>
    <row r="16" spans="1:67" x14ac:dyDescent="0.2">
      <c r="B16" s="10"/>
      <c r="C16" s="10"/>
      <c r="D16" s="10"/>
      <c r="E16" s="12"/>
      <c r="F16" s="12"/>
      <c r="G16" s="12"/>
      <c r="H16" s="12"/>
    </row>
    <row r="17" spans="2:8" x14ac:dyDescent="0.2">
      <c r="B17" s="10"/>
      <c r="C17" s="10"/>
      <c r="D17" s="10"/>
      <c r="E17" s="12"/>
      <c r="F17" s="12"/>
      <c r="G17" s="12"/>
      <c r="H17" s="12"/>
    </row>
    <row r="18" spans="2:8" x14ac:dyDescent="0.2">
      <c r="B18" s="10"/>
      <c r="C18" s="10"/>
      <c r="D18" s="10"/>
      <c r="E18" s="12"/>
      <c r="F18" s="12"/>
      <c r="G18" s="12"/>
      <c r="H18" s="12"/>
    </row>
    <row r="19" spans="2:8" x14ac:dyDescent="0.2">
      <c r="B19" s="10"/>
      <c r="C19" s="10"/>
      <c r="D19" s="10"/>
      <c r="E19" s="12"/>
      <c r="F19" s="12"/>
      <c r="G19" s="12"/>
      <c r="H19" s="12"/>
    </row>
    <row r="20" spans="2:8" x14ac:dyDescent="0.2">
      <c r="B20" s="10"/>
      <c r="C20" s="10"/>
      <c r="D20" s="10"/>
      <c r="E20" s="12"/>
      <c r="F20" s="12"/>
      <c r="G20" s="12"/>
      <c r="H20" s="12"/>
    </row>
    <row r="21" spans="2:8" x14ac:dyDescent="0.2">
      <c r="B21" s="10"/>
      <c r="C21" s="10"/>
      <c r="D21" s="10"/>
      <c r="E21" s="12"/>
      <c r="F21" s="12"/>
      <c r="G21" s="12"/>
      <c r="H21" s="12"/>
    </row>
    <row r="22" spans="2:8" x14ac:dyDescent="0.2">
      <c r="B22" s="10"/>
      <c r="C22" s="10"/>
      <c r="D22" s="10"/>
      <c r="E22" s="12"/>
      <c r="F22" s="12"/>
      <c r="G22" s="12"/>
      <c r="H22" s="12"/>
    </row>
    <row r="23" spans="2:8" x14ac:dyDescent="0.2">
      <c r="B23" s="10"/>
      <c r="C23" s="10"/>
      <c r="D23" s="10"/>
      <c r="E23" s="12"/>
      <c r="F23" s="12"/>
      <c r="G23" s="12"/>
      <c r="H23" s="12"/>
    </row>
    <row r="24" spans="2:8" x14ac:dyDescent="0.2">
      <c r="B24" s="10"/>
      <c r="C24" s="10"/>
      <c r="D24" s="10"/>
      <c r="E24" s="12"/>
      <c r="F24" s="12"/>
      <c r="G24" s="12"/>
      <c r="H24" s="12"/>
    </row>
    <row r="25" spans="2:8" x14ac:dyDescent="0.2">
      <c r="C25" s="10"/>
      <c r="D25" s="10"/>
    </row>
    <row r="26" spans="2:8" x14ac:dyDescent="0.2">
      <c r="C26" s="10"/>
      <c r="D26" s="10"/>
    </row>
    <row r="27" spans="2:8" x14ac:dyDescent="0.2">
      <c r="C27" s="10"/>
      <c r="D27" s="10"/>
    </row>
    <row r="28" spans="2:8" x14ac:dyDescent="0.2">
      <c r="C28" s="10"/>
      <c r="D28" s="10"/>
    </row>
  </sheetData>
  <dataValidations count="1">
    <dataValidation type="list" allowBlank="1" showInputMessage="1" sqref="BL1:BO1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  <ignoredErrors>
    <ignoredError sqref="B10:BJ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showGridLines="0" topLeftCell="AI1" zoomScale="85" zoomScaleNormal="85" workbookViewId="0">
      <selection activeCell="AT15" sqref="AT15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22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N2" s="22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N3" s="23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N4" s="23"/>
    </row>
    <row r="5" spans="1:67" x14ac:dyDescent="0.2">
      <c r="A5" s="4"/>
      <c r="B5" s="4"/>
      <c r="C5" s="4"/>
      <c r="D5" s="4"/>
      <c r="E5" s="5"/>
      <c r="F5" s="5"/>
      <c r="G5" s="5"/>
      <c r="H5" s="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customHeight="1" x14ac:dyDescent="0.2">
      <c r="A9" s="31" t="s">
        <v>9</v>
      </c>
      <c r="B9" s="32">
        <v>96292.27</v>
      </c>
      <c r="C9" s="32">
        <v>62954.610000000008</v>
      </c>
      <c r="D9" s="32">
        <v>63317.24000000002</v>
      </c>
      <c r="E9" s="32">
        <v>61761.9</v>
      </c>
      <c r="F9" s="32">
        <v>125885.38000000003</v>
      </c>
      <c r="G9" s="32">
        <v>98032.120000000024</v>
      </c>
      <c r="H9" s="32">
        <v>63454.929999999993</v>
      </c>
      <c r="I9" s="32">
        <v>94952.200000000012</v>
      </c>
      <c r="J9" s="32">
        <v>97542.290000000023</v>
      </c>
      <c r="K9" s="32">
        <v>75957.400000000023</v>
      </c>
      <c r="L9" s="32">
        <v>67592.299999999988</v>
      </c>
      <c r="M9" s="32">
        <v>82052.350000000035</v>
      </c>
      <c r="N9" s="32">
        <v>81540.570000000007</v>
      </c>
      <c r="O9" s="32">
        <v>96.789999999997235</v>
      </c>
      <c r="P9" s="32">
        <v>64084.919999999984</v>
      </c>
      <c r="Q9" s="32">
        <v>88917.650000000009</v>
      </c>
      <c r="R9" s="32">
        <v>81576.66</v>
      </c>
      <c r="S9" s="32">
        <v>105506.04</v>
      </c>
      <c r="T9" s="32">
        <v>128649.05000000002</v>
      </c>
      <c r="U9" s="32">
        <v>59750.5</v>
      </c>
      <c r="V9" s="32">
        <v>453189.48</v>
      </c>
      <c r="W9" s="32">
        <v>96665.519999999975</v>
      </c>
      <c r="X9" s="32">
        <v>61242.340000000011</v>
      </c>
      <c r="Y9" s="32">
        <v>97274.599999999991</v>
      </c>
      <c r="Z9" s="32">
        <v>31175.200000000001</v>
      </c>
      <c r="AA9" s="32">
        <v>96266.500000000015</v>
      </c>
      <c r="AB9" s="32">
        <v>78701.480000000025</v>
      </c>
      <c r="AC9" s="32">
        <v>73166.87000000001</v>
      </c>
      <c r="AD9" s="32">
        <v>134896.58000000002</v>
      </c>
      <c r="AE9" s="32">
        <v>71347.100000000006</v>
      </c>
      <c r="AF9" s="32">
        <v>74072.070000000007</v>
      </c>
      <c r="AG9" s="32">
        <v>106802.24000000001</v>
      </c>
      <c r="AH9" s="32">
        <v>92720.320000000036</v>
      </c>
      <c r="AI9" s="32">
        <v>113398.90999999997</v>
      </c>
      <c r="AJ9" s="32">
        <v>93169.41</v>
      </c>
      <c r="AK9" s="32">
        <v>80092.569999999992</v>
      </c>
      <c r="AL9" s="32">
        <v>84965.910000000018</v>
      </c>
      <c r="AM9" s="32">
        <v>80288.60000000002</v>
      </c>
      <c r="AN9" s="32">
        <v>79085.329999999987</v>
      </c>
      <c r="AO9" s="32">
        <v>99270.700000000012</v>
      </c>
      <c r="AP9" s="32">
        <v>93820.749999999985</v>
      </c>
      <c r="AQ9" s="32">
        <v>101377.09000000003</v>
      </c>
      <c r="AR9" s="32">
        <v>82714.750000000029</v>
      </c>
      <c r="AS9" s="32">
        <v>95771.569999999992</v>
      </c>
      <c r="AT9" s="32">
        <v>128926.36</v>
      </c>
      <c r="AU9" s="32">
        <v>81509.949999999968</v>
      </c>
      <c r="AV9" s="32">
        <v>90706.829999999987</v>
      </c>
      <c r="AW9" s="32">
        <v>79554.14</v>
      </c>
      <c r="AX9" s="32">
        <v>116336.02</v>
      </c>
      <c r="AY9" s="32">
        <v>70213.42</v>
      </c>
      <c r="AZ9" s="32">
        <v>94229.710000000021</v>
      </c>
      <c r="BA9" s="32">
        <v>85133.8</v>
      </c>
      <c r="BB9" s="32">
        <v>110186.24000000002</v>
      </c>
      <c r="BC9" s="32">
        <v>80654.560000000012</v>
      </c>
      <c r="BD9" s="32">
        <v>97080.449999999968</v>
      </c>
      <c r="BE9" s="32">
        <v>81402.820000000007</v>
      </c>
      <c r="BF9" s="32">
        <v>97468.169999999984</v>
      </c>
      <c r="BG9" s="32">
        <v>75689.460000000006</v>
      </c>
      <c r="BH9" s="32">
        <v>74098.599999999991</v>
      </c>
      <c r="BI9" s="32">
        <v>127307.39</v>
      </c>
      <c r="BJ9" s="32">
        <v>66592.929999999993</v>
      </c>
      <c r="BK9" s="33"/>
    </row>
    <row r="10" spans="1:67" ht="12.75" customHeight="1" x14ac:dyDescent="0.2">
      <c r="A10" s="31" t="s">
        <v>8</v>
      </c>
      <c r="B10" s="28" t="s">
        <v>1</v>
      </c>
      <c r="C10" s="28" t="s">
        <v>1</v>
      </c>
      <c r="D10" s="28">
        <v>1.75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 t="s">
        <v>1</v>
      </c>
      <c r="L10" s="28" t="s">
        <v>1</v>
      </c>
      <c r="M10" s="28" t="s">
        <v>1</v>
      </c>
      <c r="N10" s="28" t="s">
        <v>1</v>
      </c>
      <c r="O10" s="28" t="s">
        <v>1</v>
      </c>
      <c r="P10" s="28" t="s">
        <v>1</v>
      </c>
      <c r="Q10" s="28" t="s">
        <v>1</v>
      </c>
      <c r="R10" s="28" t="s">
        <v>1</v>
      </c>
      <c r="S10" s="28" t="s">
        <v>1</v>
      </c>
      <c r="T10" s="28" t="s">
        <v>1</v>
      </c>
      <c r="U10" s="28" t="s">
        <v>1</v>
      </c>
      <c r="V10" s="28" t="s">
        <v>1</v>
      </c>
      <c r="W10" s="28" t="s">
        <v>1</v>
      </c>
      <c r="X10" s="28" t="s">
        <v>1</v>
      </c>
      <c r="Y10" s="28" t="s">
        <v>1</v>
      </c>
      <c r="Z10" s="28" t="s">
        <v>1</v>
      </c>
      <c r="AA10" s="28" t="s">
        <v>1</v>
      </c>
      <c r="AB10" s="28" t="s">
        <v>1</v>
      </c>
      <c r="AC10" s="28" t="s">
        <v>1</v>
      </c>
      <c r="AD10" s="28" t="s">
        <v>1</v>
      </c>
      <c r="AE10" s="28" t="s">
        <v>1</v>
      </c>
      <c r="AF10" s="28" t="s">
        <v>1</v>
      </c>
      <c r="AG10" s="28" t="s">
        <v>1</v>
      </c>
      <c r="AH10" s="28" t="s">
        <v>1</v>
      </c>
      <c r="AI10" s="28" t="s">
        <v>1</v>
      </c>
      <c r="AJ10" s="28" t="s">
        <v>1</v>
      </c>
      <c r="AK10" s="28" t="s">
        <v>1</v>
      </c>
      <c r="AL10" s="28" t="s">
        <v>1</v>
      </c>
      <c r="AM10" s="28" t="s">
        <v>1</v>
      </c>
      <c r="AN10" s="28" t="s">
        <v>1</v>
      </c>
      <c r="AO10" s="28" t="s">
        <v>1</v>
      </c>
      <c r="AP10" s="28" t="s">
        <v>1</v>
      </c>
      <c r="AQ10" s="28" t="s">
        <v>1</v>
      </c>
      <c r="AR10" s="28" t="s">
        <v>1</v>
      </c>
      <c r="AS10" s="28" t="s">
        <v>1</v>
      </c>
      <c r="AT10" s="28" t="s">
        <v>1</v>
      </c>
      <c r="AU10" s="28" t="s">
        <v>1</v>
      </c>
      <c r="AV10" s="28" t="s">
        <v>1</v>
      </c>
      <c r="AW10" s="28" t="s">
        <v>1</v>
      </c>
      <c r="AX10" s="28" t="s">
        <v>1</v>
      </c>
      <c r="AY10" s="28" t="s">
        <v>1</v>
      </c>
      <c r="AZ10" s="28" t="s">
        <v>1</v>
      </c>
      <c r="BA10" s="28" t="s">
        <v>1</v>
      </c>
      <c r="BB10" s="28" t="s">
        <v>1</v>
      </c>
      <c r="BC10" s="28" t="s">
        <v>1</v>
      </c>
      <c r="BD10" s="28" t="s">
        <v>1</v>
      </c>
      <c r="BE10" s="28" t="s">
        <v>1</v>
      </c>
      <c r="BF10" s="28" t="s">
        <v>1</v>
      </c>
      <c r="BG10" s="28" t="s">
        <v>1</v>
      </c>
      <c r="BH10" s="28" t="s">
        <v>1</v>
      </c>
      <c r="BI10" s="28" t="s">
        <v>1</v>
      </c>
      <c r="BJ10" s="28" t="s">
        <v>1</v>
      </c>
      <c r="BK10" s="17"/>
    </row>
    <row r="11" spans="1:67" ht="12.75" customHeight="1" x14ac:dyDescent="0.2">
      <c r="A11" s="31" t="s">
        <v>10</v>
      </c>
      <c r="B11" s="16">
        <v>66017.219999999987</v>
      </c>
      <c r="C11" s="16">
        <v>66357.98</v>
      </c>
      <c r="D11" s="16">
        <v>66021.47</v>
      </c>
      <c r="E11" s="16">
        <v>66021.56</v>
      </c>
      <c r="F11" s="16">
        <v>66042.429999999993</v>
      </c>
      <c r="G11" s="16">
        <v>66013.929999999993</v>
      </c>
      <c r="H11" s="16">
        <v>66054.709999999992</v>
      </c>
      <c r="I11" s="16">
        <v>66059.739999999991</v>
      </c>
      <c r="J11" s="16">
        <v>66813.37</v>
      </c>
      <c r="K11" s="16">
        <v>66529.849999999991</v>
      </c>
      <c r="L11" s="16">
        <v>66942.14</v>
      </c>
      <c r="M11" s="16">
        <v>66632.47</v>
      </c>
      <c r="N11" s="16">
        <v>67430.429999999993</v>
      </c>
      <c r="O11" s="16">
        <v>66766</v>
      </c>
      <c r="P11" s="16">
        <v>66765.37</v>
      </c>
      <c r="Q11" s="16">
        <v>66765.819999999992</v>
      </c>
      <c r="R11" s="16">
        <v>66766.87</v>
      </c>
      <c r="S11" s="16">
        <v>66766.859999999986</v>
      </c>
      <c r="T11" s="16">
        <v>66793.119999999995</v>
      </c>
      <c r="U11" s="16">
        <v>66797.149999999994</v>
      </c>
      <c r="V11" s="16">
        <v>68149.039999999994</v>
      </c>
      <c r="W11" s="16">
        <v>67190.14</v>
      </c>
      <c r="X11" s="16">
        <v>67228.42</v>
      </c>
      <c r="Y11" s="16">
        <v>67321.119999999995</v>
      </c>
      <c r="Z11" s="16">
        <v>67323.899999999994</v>
      </c>
      <c r="AA11" s="16">
        <v>67482.84</v>
      </c>
      <c r="AB11" s="16">
        <v>67626.11</v>
      </c>
      <c r="AC11" s="16">
        <v>67817.66</v>
      </c>
      <c r="AD11" s="16">
        <v>68200.62</v>
      </c>
      <c r="AE11" s="16">
        <v>68253.45</v>
      </c>
      <c r="AF11" s="16">
        <v>68808.929999999993</v>
      </c>
      <c r="AG11" s="16">
        <v>71907.19</v>
      </c>
      <c r="AH11" s="16">
        <v>72361.100000000006</v>
      </c>
      <c r="AI11" s="16">
        <v>69073.52</v>
      </c>
      <c r="AJ11" s="16">
        <v>68957.279999999999</v>
      </c>
      <c r="AK11" s="16">
        <v>68944.479999999996</v>
      </c>
      <c r="AL11" s="16">
        <v>68928.37000000001</v>
      </c>
      <c r="AM11" s="16">
        <v>68968.26999999999</v>
      </c>
      <c r="AN11" s="16">
        <v>68988.240000000005</v>
      </c>
      <c r="AO11" s="16">
        <v>69011.530000000013</v>
      </c>
      <c r="AP11" s="16">
        <v>69011.650000000009</v>
      </c>
      <c r="AQ11" s="16">
        <v>69021.710000000006</v>
      </c>
      <c r="AR11" s="16">
        <v>68957.929999999993</v>
      </c>
      <c r="AS11" s="16">
        <v>69667.460000000006</v>
      </c>
      <c r="AT11" s="16">
        <v>71043.48000000001</v>
      </c>
      <c r="AU11" s="16">
        <v>69397.570000000007</v>
      </c>
      <c r="AV11" s="16">
        <v>69328.14</v>
      </c>
      <c r="AW11" s="16">
        <v>69473.930000000008</v>
      </c>
      <c r="AX11" s="16">
        <v>69449.73000000001</v>
      </c>
      <c r="AY11" s="16">
        <v>69450.16</v>
      </c>
      <c r="AZ11" s="16">
        <v>69448.11</v>
      </c>
      <c r="BA11" s="16">
        <v>69448.27</v>
      </c>
      <c r="BB11" s="16">
        <v>69750.95</v>
      </c>
      <c r="BC11" s="16">
        <v>69791.05</v>
      </c>
      <c r="BD11" s="16">
        <v>66604.23</v>
      </c>
      <c r="BE11" s="16">
        <v>62058.63</v>
      </c>
      <c r="BF11" s="16">
        <v>63263.81</v>
      </c>
      <c r="BG11" s="16">
        <v>63265.259999999995</v>
      </c>
      <c r="BH11" s="16">
        <v>63265.25</v>
      </c>
      <c r="BI11" s="16">
        <v>63399.399999999994</v>
      </c>
      <c r="BJ11" s="16">
        <v>63403.250000000007</v>
      </c>
      <c r="BK11" s="17"/>
    </row>
    <row r="12" spans="1:67" s="29" customFormat="1" ht="12.75" customHeight="1" x14ac:dyDescent="0.2">
      <c r="A12" s="31" t="s">
        <v>11</v>
      </c>
      <c r="B12" s="32">
        <v>61359.69</v>
      </c>
      <c r="C12" s="32">
        <v>62014.080000000002</v>
      </c>
      <c r="D12" s="32">
        <v>-288938.44</v>
      </c>
      <c r="E12" s="32">
        <v>61267.77</v>
      </c>
      <c r="F12" s="32">
        <v>61441.49</v>
      </c>
      <c r="G12" s="32">
        <v>61810.81</v>
      </c>
      <c r="H12" s="32">
        <v>61278.33</v>
      </c>
      <c r="I12" s="32">
        <v>65283.16</v>
      </c>
      <c r="J12" s="32">
        <v>-292409</v>
      </c>
      <c r="K12" s="32">
        <v>61419.69</v>
      </c>
      <c r="L12" s="32">
        <v>61845.1</v>
      </c>
      <c r="M12" s="32">
        <v>61360.45</v>
      </c>
      <c r="N12" s="32">
        <v>40951.86</v>
      </c>
      <c r="O12" s="32">
        <v>47112.21</v>
      </c>
      <c r="P12" s="32">
        <v>47277.289999999994</v>
      </c>
      <c r="Q12" s="32">
        <v>47096.82</v>
      </c>
      <c r="R12" s="32">
        <v>47256.189999999995</v>
      </c>
      <c r="S12" s="32">
        <v>47025.71</v>
      </c>
      <c r="T12" s="32">
        <v>49284.04</v>
      </c>
      <c r="U12" s="32">
        <v>47070.7</v>
      </c>
      <c r="V12" s="32">
        <v>47010.879999999997</v>
      </c>
      <c r="W12" s="32">
        <v>65240.800000000003</v>
      </c>
      <c r="X12" s="32">
        <v>65814.59</v>
      </c>
      <c r="Y12" s="32">
        <v>65950.62</v>
      </c>
      <c r="Z12" s="32">
        <v>64005.35</v>
      </c>
      <c r="AA12" s="32">
        <v>66644.350000000006</v>
      </c>
      <c r="AB12" s="32">
        <v>124451.28</v>
      </c>
      <c r="AC12" s="32">
        <v>65948.33</v>
      </c>
      <c r="AD12" s="32">
        <v>66122.67</v>
      </c>
      <c r="AE12" s="32">
        <v>65881.63</v>
      </c>
      <c r="AF12" s="32">
        <v>82888.38</v>
      </c>
      <c r="AG12" s="32">
        <v>82833.709999999992</v>
      </c>
      <c r="AH12" s="32">
        <v>82770.81</v>
      </c>
      <c r="AI12" s="32">
        <v>81235.92</v>
      </c>
      <c r="AJ12" s="32">
        <v>81915.92</v>
      </c>
      <c r="AK12" s="32">
        <v>100088.67</v>
      </c>
      <c r="AL12" s="32">
        <v>68462</v>
      </c>
      <c r="AM12" s="32">
        <v>75760.3</v>
      </c>
      <c r="AN12" s="32">
        <v>68280.63</v>
      </c>
      <c r="AO12" s="32">
        <v>60789.14</v>
      </c>
      <c r="AP12" s="32">
        <v>68353.63</v>
      </c>
      <c r="AQ12" s="32">
        <v>68247.490000000005</v>
      </c>
      <c r="AR12" s="32">
        <v>67308.3</v>
      </c>
      <c r="AS12" s="32">
        <v>67209.36</v>
      </c>
      <c r="AT12" s="32">
        <v>59786.270000000004</v>
      </c>
      <c r="AU12" s="32">
        <v>64545.89</v>
      </c>
      <c r="AV12" s="32">
        <v>65267.7</v>
      </c>
      <c r="AW12" s="32">
        <v>64412.35</v>
      </c>
      <c r="AX12" s="32">
        <v>63881.61</v>
      </c>
      <c r="AY12" s="32">
        <v>66531.5</v>
      </c>
      <c r="AZ12" s="32">
        <v>63589.38</v>
      </c>
      <c r="BA12" s="32">
        <v>63534.58</v>
      </c>
      <c r="BB12" s="32">
        <v>63717.96</v>
      </c>
      <c r="BC12" s="32">
        <v>63607.29</v>
      </c>
      <c r="BD12" s="32">
        <v>83209.62</v>
      </c>
      <c r="BE12" s="32">
        <v>62447.06</v>
      </c>
      <c r="BF12" s="32">
        <v>62251.24</v>
      </c>
      <c r="BG12" s="32">
        <v>23635.75</v>
      </c>
      <c r="BH12" s="32">
        <v>25449.25</v>
      </c>
      <c r="BI12" s="32">
        <v>24072.46</v>
      </c>
      <c r="BJ12" s="32">
        <v>23711.9</v>
      </c>
      <c r="BK12" s="35"/>
    </row>
    <row r="13" spans="1:67" s="3" customFormat="1" ht="12.75" customHeight="1" thickBot="1" x14ac:dyDescent="0.25">
      <c r="A13" s="41" t="s">
        <v>12</v>
      </c>
      <c r="B13" s="38">
        <f>SUM(B9:B12)</f>
        <v>223669.18</v>
      </c>
      <c r="C13" s="38">
        <f t="shared" ref="C13:BJ13" si="0">SUM(C9:C12)</f>
        <v>191326.66999999998</v>
      </c>
      <c r="D13" s="38">
        <f t="shared" si="0"/>
        <v>-159597.97999999998</v>
      </c>
      <c r="E13" s="38">
        <f t="shared" si="0"/>
        <v>189051.22999999998</v>
      </c>
      <c r="F13" s="38">
        <f t="shared" si="0"/>
        <v>253369.30000000002</v>
      </c>
      <c r="G13" s="38">
        <f t="shared" si="0"/>
        <v>225856.86000000002</v>
      </c>
      <c r="H13" s="38">
        <f t="shared" si="0"/>
        <v>190787.96999999997</v>
      </c>
      <c r="I13" s="38">
        <f t="shared" si="0"/>
        <v>226295.1</v>
      </c>
      <c r="J13" s="38">
        <f t="shared" si="0"/>
        <v>-128053.33999999997</v>
      </c>
      <c r="K13" s="38">
        <f t="shared" si="0"/>
        <v>203906.94</v>
      </c>
      <c r="L13" s="38">
        <f t="shared" si="0"/>
        <v>196379.54</v>
      </c>
      <c r="M13" s="38">
        <f t="shared" si="0"/>
        <v>210045.27000000002</v>
      </c>
      <c r="N13" s="38">
        <f t="shared" si="0"/>
        <v>189922.86</v>
      </c>
      <c r="O13" s="38">
        <f t="shared" si="0"/>
        <v>113975</v>
      </c>
      <c r="P13" s="38">
        <f t="shared" si="0"/>
        <v>178127.57999999996</v>
      </c>
      <c r="Q13" s="38">
        <f t="shared" si="0"/>
        <v>202780.29</v>
      </c>
      <c r="R13" s="38">
        <f t="shared" si="0"/>
        <v>195599.72</v>
      </c>
      <c r="S13" s="38">
        <f t="shared" si="0"/>
        <v>219298.60999999996</v>
      </c>
      <c r="T13" s="38">
        <f t="shared" si="0"/>
        <v>244726.21000000002</v>
      </c>
      <c r="U13" s="38">
        <f t="shared" si="0"/>
        <v>173618.34999999998</v>
      </c>
      <c r="V13" s="38">
        <f t="shared" si="0"/>
        <v>568349.39999999991</v>
      </c>
      <c r="W13" s="38">
        <f t="shared" si="0"/>
        <v>229096.45999999996</v>
      </c>
      <c r="X13" s="38">
        <f t="shared" si="0"/>
        <v>194285.35</v>
      </c>
      <c r="Y13" s="38">
        <f t="shared" si="0"/>
        <v>230546.33999999997</v>
      </c>
      <c r="Z13" s="38">
        <f t="shared" si="0"/>
        <v>162504.44999999998</v>
      </c>
      <c r="AA13" s="38">
        <f t="shared" si="0"/>
        <v>230393.69000000003</v>
      </c>
      <c r="AB13" s="38">
        <f t="shared" si="0"/>
        <v>270778.87</v>
      </c>
      <c r="AC13" s="38">
        <f t="shared" si="0"/>
        <v>206932.86000000004</v>
      </c>
      <c r="AD13" s="38">
        <f t="shared" si="0"/>
        <v>269219.87</v>
      </c>
      <c r="AE13" s="38">
        <f t="shared" si="0"/>
        <v>205482.18</v>
      </c>
      <c r="AF13" s="38">
        <f t="shared" si="0"/>
        <v>225769.38</v>
      </c>
      <c r="AG13" s="38">
        <f t="shared" si="0"/>
        <v>261543.13999999998</v>
      </c>
      <c r="AH13" s="38">
        <f t="shared" si="0"/>
        <v>247852.23000000004</v>
      </c>
      <c r="AI13" s="38">
        <f t="shared" si="0"/>
        <v>263708.34999999998</v>
      </c>
      <c r="AJ13" s="38">
        <f t="shared" si="0"/>
        <v>244042.61</v>
      </c>
      <c r="AK13" s="38">
        <f t="shared" si="0"/>
        <v>249125.71999999997</v>
      </c>
      <c r="AL13" s="38">
        <f t="shared" si="0"/>
        <v>222356.28000000003</v>
      </c>
      <c r="AM13" s="38">
        <f t="shared" si="0"/>
        <v>225017.16999999998</v>
      </c>
      <c r="AN13" s="38">
        <f t="shared" si="0"/>
        <v>216354.2</v>
      </c>
      <c r="AO13" s="38">
        <f t="shared" si="0"/>
        <v>229071.37000000005</v>
      </c>
      <c r="AP13" s="38">
        <f t="shared" si="0"/>
        <v>231186.03</v>
      </c>
      <c r="AQ13" s="38">
        <f t="shared" si="0"/>
        <v>238646.29000000004</v>
      </c>
      <c r="AR13" s="38">
        <f t="shared" si="0"/>
        <v>218980.98000000004</v>
      </c>
      <c r="AS13" s="38">
        <f t="shared" si="0"/>
        <v>232648.39</v>
      </c>
      <c r="AT13" s="38">
        <f t="shared" si="0"/>
        <v>259756.11000000004</v>
      </c>
      <c r="AU13" s="38">
        <f t="shared" si="0"/>
        <v>215453.40999999997</v>
      </c>
      <c r="AV13" s="38">
        <f t="shared" si="0"/>
        <v>225302.66999999998</v>
      </c>
      <c r="AW13" s="38">
        <f t="shared" si="0"/>
        <v>213440.42</v>
      </c>
      <c r="AX13" s="38">
        <f t="shared" si="0"/>
        <v>249667.36</v>
      </c>
      <c r="AY13" s="38">
        <f t="shared" si="0"/>
        <v>206195.08000000002</v>
      </c>
      <c r="AZ13" s="38">
        <f t="shared" si="0"/>
        <v>227267.20000000001</v>
      </c>
      <c r="BA13" s="38">
        <f t="shared" si="0"/>
        <v>218116.65000000002</v>
      </c>
      <c r="BB13" s="38">
        <f t="shared" si="0"/>
        <v>243655.15</v>
      </c>
      <c r="BC13" s="38">
        <f t="shared" si="0"/>
        <v>214052.90000000002</v>
      </c>
      <c r="BD13" s="38">
        <f t="shared" si="0"/>
        <v>246894.29999999996</v>
      </c>
      <c r="BE13" s="38">
        <f t="shared" si="0"/>
        <v>205908.51</v>
      </c>
      <c r="BF13" s="38">
        <f t="shared" si="0"/>
        <v>222983.21999999997</v>
      </c>
      <c r="BG13" s="38">
        <f t="shared" si="0"/>
        <v>162590.47</v>
      </c>
      <c r="BH13" s="38">
        <f t="shared" si="0"/>
        <v>162813.09999999998</v>
      </c>
      <c r="BI13" s="38">
        <f t="shared" si="0"/>
        <v>214779.24999999997</v>
      </c>
      <c r="BJ13" s="38">
        <f t="shared" si="0"/>
        <v>153708.07999999999</v>
      </c>
      <c r="BK13" s="21"/>
      <c r="BL13"/>
      <c r="BM13"/>
      <c r="BN13"/>
      <c r="BO13"/>
    </row>
    <row r="14" spans="1:67" ht="13.5" thickTop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B15" s="10"/>
      <c r="C15" s="10"/>
      <c r="D15" s="10"/>
      <c r="E15" s="12"/>
      <c r="F15" s="12"/>
      <c r="G15" s="12"/>
      <c r="H15" s="12"/>
      <c r="AT15" s="42">
        <f>SUM(AI13:AT13)</f>
        <v>2830893.5</v>
      </c>
    </row>
    <row r="16" spans="1:67" x14ac:dyDescent="0.2">
      <c r="B16" s="10"/>
      <c r="C16" s="10"/>
      <c r="D16" s="10"/>
      <c r="E16" s="12"/>
      <c r="F16" s="12"/>
      <c r="G16" s="12"/>
      <c r="H16" s="12"/>
    </row>
    <row r="17" spans="2:8" x14ac:dyDescent="0.2">
      <c r="B17" s="10"/>
      <c r="C17" s="10"/>
      <c r="D17" s="10"/>
      <c r="E17" s="12"/>
      <c r="F17" s="12"/>
      <c r="G17" s="12"/>
      <c r="H17" s="12"/>
    </row>
    <row r="18" spans="2:8" x14ac:dyDescent="0.2">
      <c r="B18" s="10"/>
      <c r="C18" s="10"/>
      <c r="D18" s="10"/>
      <c r="E18" s="12"/>
      <c r="F18" s="12"/>
      <c r="G18" s="12"/>
      <c r="H18" s="12"/>
    </row>
    <row r="19" spans="2:8" x14ac:dyDescent="0.2">
      <c r="B19" s="10"/>
      <c r="C19" s="10"/>
      <c r="D19" s="10"/>
      <c r="E19" s="12"/>
      <c r="F19" s="12"/>
      <c r="G19" s="12"/>
      <c r="H19" s="12"/>
    </row>
    <row r="20" spans="2:8" x14ac:dyDescent="0.2">
      <c r="B20" s="10"/>
      <c r="C20" s="10"/>
      <c r="D20" s="10"/>
      <c r="E20" s="12"/>
      <c r="F20" s="12"/>
      <c r="G20" s="12"/>
      <c r="H20" s="12"/>
    </row>
    <row r="21" spans="2:8" x14ac:dyDescent="0.2">
      <c r="B21" s="10"/>
      <c r="C21" s="10"/>
      <c r="D21" s="10"/>
      <c r="E21" s="12"/>
      <c r="F21" s="12"/>
      <c r="G21" s="12"/>
      <c r="H21" s="12"/>
    </row>
    <row r="22" spans="2:8" x14ac:dyDescent="0.2">
      <c r="B22" s="10"/>
      <c r="C22" s="10"/>
      <c r="D22" s="10"/>
      <c r="E22" s="12"/>
      <c r="F22" s="12"/>
      <c r="G22" s="12"/>
      <c r="H22" s="12"/>
    </row>
    <row r="23" spans="2:8" x14ac:dyDescent="0.2">
      <c r="B23" s="10"/>
      <c r="C23" s="10"/>
      <c r="D23" s="10"/>
      <c r="E23" s="12"/>
      <c r="F23" s="12"/>
      <c r="G23" s="12"/>
      <c r="H23" s="12"/>
    </row>
    <row r="24" spans="2:8" x14ac:dyDescent="0.2">
      <c r="B24" s="10"/>
      <c r="C24" s="10"/>
      <c r="D24" s="10"/>
      <c r="E24" s="12"/>
      <c r="F24" s="12"/>
      <c r="G24" s="12"/>
      <c r="H24" s="12"/>
    </row>
    <row r="25" spans="2:8" x14ac:dyDescent="0.2">
      <c r="C25" s="10"/>
      <c r="D25" s="10"/>
    </row>
    <row r="26" spans="2:8" x14ac:dyDescent="0.2">
      <c r="C26" s="10"/>
      <c r="D26" s="10"/>
    </row>
    <row r="27" spans="2:8" x14ac:dyDescent="0.2">
      <c r="C27" s="10"/>
      <c r="D27" s="10"/>
    </row>
    <row r="28" spans="2:8" x14ac:dyDescent="0.2">
      <c r="C28" s="10"/>
      <c r="D28" s="10"/>
    </row>
  </sheetData>
  <dataValidations count="1">
    <dataValidation type="list" allowBlank="1" showInputMessage="1" sqref="BL1:BO1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  <ignoredErrors>
    <ignoredError sqref="B10:BJ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showGridLines="0" topLeftCell="AG1" zoomScale="85" zoomScaleNormal="85" workbookViewId="0">
      <selection activeCell="AT22" sqref="AT22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23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N2" s="22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N3" s="23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N4" s="23"/>
    </row>
    <row r="5" spans="1:67" x14ac:dyDescent="0.2">
      <c r="A5" s="4"/>
      <c r="B5" s="4"/>
      <c r="C5" s="4"/>
      <c r="D5" s="4"/>
      <c r="E5" s="5"/>
      <c r="F5" s="5"/>
      <c r="G5" s="5"/>
      <c r="H5" s="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hidden="1" customHeight="1" x14ac:dyDescent="0.2">
      <c r="A9" s="31" t="s">
        <v>2</v>
      </c>
      <c r="B9" s="32">
        <v>2741567.12</v>
      </c>
      <c r="C9" s="32">
        <v>2002536.37</v>
      </c>
      <c r="D9" s="32">
        <v>21431113.579999994</v>
      </c>
      <c r="E9" s="32">
        <v>2479651.5</v>
      </c>
      <c r="F9" s="32">
        <v>1968633.3200000003</v>
      </c>
      <c r="G9" s="32">
        <v>13346119.85</v>
      </c>
      <c r="H9" s="32">
        <v>1853402.19</v>
      </c>
      <c r="I9" s="32">
        <v>2351727.8000000003</v>
      </c>
      <c r="J9" s="32">
        <v>4247957.2200000007</v>
      </c>
      <c r="K9" s="32">
        <v>2141922.6399999992</v>
      </c>
      <c r="L9" s="32">
        <v>2242948.7300000004</v>
      </c>
      <c r="M9" s="32">
        <v>1030444.1600000001</v>
      </c>
      <c r="N9" s="32">
        <v>2292173.2999999993</v>
      </c>
      <c r="O9" s="32">
        <v>1151648.8800000001</v>
      </c>
      <c r="P9" s="32">
        <v>1860080.33</v>
      </c>
      <c r="Q9" s="32">
        <v>1468501.5699999996</v>
      </c>
      <c r="R9" s="32">
        <v>2104001.5799999996</v>
      </c>
      <c r="S9" s="32">
        <v>3694998.9500000011</v>
      </c>
      <c r="T9" s="32">
        <v>2248364.1699999995</v>
      </c>
      <c r="U9" s="32">
        <v>2030276.79</v>
      </c>
      <c r="V9" s="32">
        <v>9830341.9300000016</v>
      </c>
      <c r="W9" s="32">
        <v>2934722.9100000006</v>
      </c>
      <c r="X9" s="32">
        <v>1427298.570000001</v>
      </c>
      <c r="Y9" s="32">
        <v>1932577.5099999995</v>
      </c>
      <c r="Z9" s="32">
        <v>2186837.1600000006</v>
      </c>
      <c r="AA9" s="32">
        <v>2002717.810000001</v>
      </c>
      <c r="AB9" s="32">
        <v>2103764.6199999987</v>
      </c>
      <c r="AC9" s="32">
        <v>2208069.2299999995</v>
      </c>
      <c r="AD9" s="32">
        <v>2483407.7999999998</v>
      </c>
      <c r="AE9" s="32">
        <v>5741805.9899999974</v>
      </c>
      <c r="AF9" s="32">
        <v>2162900.48</v>
      </c>
      <c r="AG9" s="32">
        <v>2216298.52</v>
      </c>
      <c r="AH9" s="32">
        <v>7681494.0699999975</v>
      </c>
      <c r="AI9" s="32">
        <v>2244157.0499999993</v>
      </c>
      <c r="AJ9" s="32">
        <v>2582511.04</v>
      </c>
      <c r="AK9" s="32">
        <v>3312820.3000000003</v>
      </c>
      <c r="AL9" s="32">
        <v>2629087.61</v>
      </c>
      <c r="AM9" s="32">
        <v>1919029.1199999996</v>
      </c>
      <c r="AN9" s="32">
        <v>-3859459.5700000003</v>
      </c>
      <c r="AO9" s="32">
        <v>3848311.3400000003</v>
      </c>
      <c r="AP9" s="32">
        <v>1933970.9200000006</v>
      </c>
      <c r="AQ9" s="32">
        <v>2517069.9899999998</v>
      </c>
      <c r="AR9" s="32">
        <v>1839676.2399999995</v>
      </c>
      <c r="AS9" s="32">
        <v>1958570.8399999999</v>
      </c>
      <c r="AT9" s="32">
        <v>2254351.9099999992</v>
      </c>
      <c r="AU9" s="32">
        <v>2407454.5799999982</v>
      </c>
      <c r="AV9" s="32">
        <v>1832654.3199999996</v>
      </c>
      <c r="AW9" s="32">
        <v>2562496.4600000009</v>
      </c>
      <c r="AX9" s="32">
        <v>2457486.6600000006</v>
      </c>
      <c r="AY9" s="32">
        <v>2078339.76</v>
      </c>
      <c r="AZ9" s="32">
        <v>2341464.6900000009</v>
      </c>
      <c r="BA9" s="32">
        <v>2261479.9</v>
      </c>
      <c r="BB9" s="32">
        <v>2607538.8000000003</v>
      </c>
      <c r="BC9" s="32">
        <v>2232264.0499999998</v>
      </c>
      <c r="BD9" s="32">
        <v>4220083.4799999986</v>
      </c>
      <c r="BE9" s="32">
        <v>2196162.9099999997</v>
      </c>
      <c r="BF9" s="32">
        <v>7624084.9399999985</v>
      </c>
      <c r="BG9" s="32">
        <v>2225431.669999999</v>
      </c>
      <c r="BH9" s="32">
        <v>1925354.76</v>
      </c>
      <c r="BI9" s="32">
        <v>2353880.84</v>
      </c>
      <c r="BJ9" s="32">
        <v>1898692.3599999999</v>
      </c>
      <c r="BK9" s="33"/>
    </row>
    <row r="10" spans="1:67" ht="12.75" hidden="1" customHeight="1" x14ac:dyDescent="0.2">
      <c r="A10" s="27" t="s">
        <v>3</v>
      </c>
      <c r="B10" s="28">
        <v>62500</v>
      </c>
      <c r="C10" s="28">
        <v>62500</v>
      </c>
      <c r="D10" s="28">
        <v>-499998.25</v>
      </c>
      <c r="E10" s="28">
        <v>62500</v>
      </c>
      <c r="F10" s="28">
        <v>62500</v>
      </c>
      <c r="G10" s="28">
        <v>62500</v>
      </c>
      <c r="H10" s="28">
        <v>62500</v>
      </c>
      <c r="I10" s="28">
        <v>62500</v>
      </c>
      <c r="J10" s="28">
        <v>-1253077</v>
      </c>
      <c r="K10" s="28">
        <v>90000</v>
      </c>
      <c r="L10" s="28">
        <v>90000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19000</v>
      </c>
      <c r="T10" s="28">
        <v>0</v>
      </c>
      <c r="U10" s="28">
        <v>0</v>
      </c>
      <c r="V10" s="28">
        <v>793456</v>
      </c>
      <c r="W10" s="28">
        <v>41666.67</v>
      </c>
      <c r="X10" s="28">
        <v>41666.67</v>
      </c>
      <c r="Y10" s="28">
        <v>41666.67</v>
      </c>
      <c r="Z10" s="28">
        <v>41666.67</v>
      </c>
      <c r="AA10" s="28">
        <v>41666.67</v>
      </c>
      <c r="AB10" s="28">
        <v>41666.67</v>
      </c>
      <c r="AC10" s="28">
        <v>41666.67</v>
      </c>
      <c r="AD10" s="28">
        <v>41666.67</v>
      </c>
      <c r="AE10" s="28">
        <v>41666.67</v>
      </c>
      <c r="AF10" s="28">
        <v>41666.67</v>
      </c>
      <c r="AG10" s="28">
        <v>41666.67</v>
      </c>
      <c r="AH10" s="28">
        <v>106344.67</v>
      </c>
      <c r="AI10" s="28">
        <v>41666.67</v>
      </c>
      <c r="AJ10" s="28">
        <v>41666.67</v>
      </c>
      <c r="AK10" s="28">
        <v>41666.67</v>
      </c>
      <c r="AL10" s="28">
        <v>41666.67</v>
      </c>
      <c r="AM10" s="28">
        <v>41666.67</v>
      </c>
      <c r="AN10" s="28">
        <v>41666.67</v>
      </c>
      <c r="AO10" s="28">
        <v>41666.67</v>
      </c>
      <c r="AP10" s="28">
        <v>41666.67</v>
      </c>
      <c r="AQ10" s="28">
        <v>41666.67</v>
      </c>
      <c r="AR10" s="28">
        <v>41666.67</v>
      </c>
      <c r="AS10" s="28">
        <v>41666.67</v>
      </c>
      <c r="AT10" s="28">
        <v>850000</v>
      </c>
      <c r="AU10" s="28">
        <v>41666.67</v>
      </c>
      <c r="AV10" s="28">
        <v>41666.67</v>
      </c>
      <c r="AW10" s="28">
        <v>41666.67</v>
      </c>
      <c r="AX10" s="28">
        <v>41666.67</v>
      </c>
      <c r="AY10" s="28">
        <v>41666.67</v>
      </c>
      <c r="AZ10" s="28">
        <v>41666.67</v>
      </c>
      <c r="BA10" s="28">
        <v>41666.67</v>
      </c>
      <c r="BB10" s="28">
        <v>41666.67</v>
      </c>
      <c r="BC10" s="28">
        <v>41666.67</v>
      </c>
      <c r="BD10" s="28">
        <v>41666.67</v>
      </c>
      <c r="BE10" s="28">
        <v>41666.67</v>
      </c>
      <c r="BF10" s="28">
        <v>-1300000</v>
      </c>
      <c r="BG10" s="28">
        <v>41666.67</v>
      </c>
      <c r="BH10" s="28">
        <v>41666.67</v>
      </c>
      <c r="BI10" s="28">
        <v>-500000</v>
      </c>
      <c r="BJ10" s="28">
        <v>0</v>
      </c>
      <c r="BK10" s="17"/>
    </row>
    <row r="11" spans="1:67" ht="12.75" hidden="1" customHeight="1" x14ac:dyDescent="0.2">
      <c r="A11" s="27" t="s">
        <v>4</v>
      </c>
      <c r="B11" s="16">
        <v>381597.43999999994</v>
      </c>
      <c r="C11" s="16">
        <v>367179.38999999996</v>
      </c>
      <c r="D11" s="16">
        <v>366357.47000000009</v>
      </c>
      <c r="E11" s="16">
        <v>366860.44</v>
      </c>
      <c r="F11" s="16">
        <v>363620.07</v>
      </c>
      <c r="G11" s="16">
        <v>310789.78000000003</v>
      </c>
      <c r="H11" s="16">
        <v>306322.85000000003</v>
      </c>
      <c r="I11" s="16">
        <v>308019.91000000003</v>
      </c>
      <c r="J11" s="16">
        <v>337781.89000000007</v>
      </c>
      <c r="K11" s="16">
        <v>275849.27000000008</v>
      </c>
      <c r="L11" s="16">
        <v>215058.28000000003</v>
      </c>
      <c r="M11" s="16">
        <v>242096.56999999995</v>
      </c>
      <c r="N11" s="16">
        <v>243167.20999999996</v>
      </c>
      <c r="O11" s="16">
        <v>241753.53999999998</v>
      </c>
      <c r="P11" s="16">
        <v>240023.10000000003</v>
      </c>
      <c r="Q11" s="16">
        <v>235787.72999999998</v>
      </c>
      <c r="R11" s="16">
        <v>236042.5</v>
      </c>
      <c r="S11" s="16">
        <v>530350.88000000012</v>
      </c>
      <c r="T11" s="16">
        <v>527863.01000000013</v>
      </c>
      <c r="U11" s="16">
        <v>535025.17000000004</v>
      </c>
      <c r="V11" s="16">
        <v>538068.82000000007</v>
      </c>
      <c r="W11" s="16">
        <v>383191.59</v>
      </c>
      <c r="X11" s="16">
        <v>371672.40999999992</v>
      </c>
      <c r="Y11" s="16">
        <v>373871.74000000005</v>
      </c>
      <c r="Z11" s="16">
        <v>372916.42999999993</v>
      </c>
      <c r="AA11" s="16">
        <v>116051.40999999996</v>
      </c>
      <c r="AB11" s="16">
        <v>369433.07000000007</v>
      </c>
      <c r="AC11" s="16">
        <v>361455.54</v>
      </c>
      <c r="AD11" s="16">
        <v>361533.83999999991</v>
      </c>
      <c r="AE11" s="16">
        <v>361992.49000000005</v>
      </c>
      <c r="AF11" s="16">
        <v>371383.20999999996</v>
      </c>
      <c r="AG11" s="16">
        <v>375383.98999999993</v>
      </c>
      <c r="AH11" s="16">
        <v>376927.98000000004</v>
      </c>
      <c r="AI11" s="16">
        <v>377421.92999999993</v>
      </c>
      <c r="AJ11" s="16">
        <v>376678.64999999997</v>
      </c>
      <c r="AK11" s="16">
        <v>377936.81</v>
      </c>
      <c r="AL11" s="16">
        <v>377598.23000000004</v>
      </c>
      <c r="AM11" s="16">
        <v>377138.70000000007</v>
      </c>
      <c r="AN11" s="16">
        <v>376319.64999999997</v>
      </c>
      <c r="AO11" s="16">
        <v>376413.98999999993</v>
      </c>
      <c r="AP11" s="16">
        <v>377236.21999999986</v>
      </c>
      <c r="AQ11" s="16">
        <v>377840.87999999995</v>
      </c>
      <c r="AR11" s="16">
        <v>398037.9599999999</v>
      </c>
      <c r="AS11" s="16">
        <v>379934.16</v>
      </c>
      <c r="AT11" s="16">
        <v>407483.61</v>
      </c>
      <c r="AU11" s="16">
        <v>371998.25000000006</v>
      </c>
      <c r="AV11" s="16">
        <v>377292.43999999989</v>
      </c>
      <c r="AW11" s="16">
        <v>375999.99</v>
      </c>
      <c r="AX11" s="16">
        <v>371873.75999999995</v>
      </c>
      <c r="AY11" s="16">
        <v>371883.4499999999</v>
      </c>
      <c r="AZ11" s="16">
        <v>378007.93</v>
      </c>
      <c r="BA11" s="16">
        <v>378004.26</v>
      </c>
      <c r="BB11" s="16">
        <v>379608.91999999993</v>
      </c>
      <c r="BC11" s="16">
        <v>379213.37999999995</v>
      </c>
      <c r="BD11" s="16">
        <v>383227.13999999996</v>
      </c>
      <c r="BE11" s="16">
        <v>363015.20999999996</v>
      </c>
      <c r="BF11" s="16">
        <v>382250.62000000005</v>
      </c>
      <c r="BG11" s="16">
        <v>374554.12999999995</v>
      </c>
      <c r="BH11" s="16">
        <v>384442.97000000003</v>
      </c>
      <c r="BI11" s="16">
        <v>376476.26999999996</v>
      </c>
      <c r="BJ11" s="16">
        <v>376569.82</v>
      </c>
      <c r="BK11" s="17"/>
    </row>
    <row r="12" spans="1:67" s="29" customFormat="1" ht="12.75" hidden="1" customHeight="1" x14ac:dyDescent="0.2">
      <c r="A12" s="31" t="s">
        <v>5</v>
      </c>
      <c r="B12" s="32">
        <v>304968.89999999997</v>
      </c>
      <c r="C12" s="32">
        <v>293561.33</v>
      </c>
      <c r="D12" s="32">
        <v>-1241642.8599999999</v>
      </c>
      <c r="E12" s="32">
        <v>272690.65000000002</v>
      </c>
      <c r="F12" s="32">
        <v>356159.1</v>
      </c>
      <c r="G12" s="32">
        <v>250501.19000000006</v>
      </c>
      <c r="H12" s="32">
        <v>261016.36</v>
      </c>
      <c r="I12" s="32">
        <v>595986.2699999999</v>
      </c>
      <c r="J12" s="32">
        <v>-647926.59000000008</v>
      </c>
      <c r="K12" s="32">
        <v>283203.49</v>
      </c>
      <c r="L12" s="32">
        <v>377339.14999999991</v>
      </c>
      <c r="M12" s="32">
        <v>274601.62</v>
      </c>
      <c r="N12" s="32">
        <v>263906.32</v>
      </c>
      <c r="O12" s="32">
        <v>177617.57</v>
      </c>
      <c r="P12" s="32">
        <v>249611.62999999998</v>
      </c>
      <c r="Q12" s="32">
        <v>234359.56</v>
      </c>
      <c r="R12" s="32">
        <v>310779.75000000006</v>
      </c>
      <c r="S12" s="32">
        <v>228583.40999999997</v>
      </c>
      <c r="T12" s="32">
        <v>248002.91999999998</v>
      </c>
      <c r="U12" s="32">
        <v>253471.3</v>
      </c>
      <c r="V12" s="32">
        <v>227067.55000000002</v>
      </c>
      <c r="W12" s="32">
        <v>256745.98</v>
      </c>
      <c r="X12" s="32">
        <v>212044.11</v>
      </c>
      <c r="Y12" s="32">
        <v>165824.81999999998</v>
      </c>
      <c r="Z12" s="32">
        <v>297293.02</v>
      </c>
      <c r="AA12" s="32">
        <v>237250.22</v>
      </c>
      <c r="AB12" s="32">
        <v>-97094.989999999991</v>
      </c>
      <c r="AC12" s="32">
        <v>238434.47999999998</v>
      </c>
      <c r="AD12" s="32">
        <v>288084.57</v>
      </c>
      <c r="AE12" s="32">
        <v>214679.53</v>
      </c>
      <c r="AF12" s="32">
        <v>260170.59</v>
      </c>
      <c r="AG12" s="32">
        <v>258033.47</v>
      </c>
      <c r="AH12" s="32">
        <v>307594.17</v>
      </c>
      <c r="AI12" s="32">
        <v>246521.69</v>
      </c>
      <c r="AJ12" s="32">
        <v>367209.57</v>
      </c>
      <c r="AK12" s="32">
        <v>-348549.42000000004</v>
      </c>
      <c r="AL12" s="32">
        <v>338448.99</v>
      </c>
      <c r="AM12" s="32">
        <v>252763.97999999998</v>
      </c>
      <c r="AN12" s="32">
        <v>248387.57999999996</v>
      </c>
      <c r="AO12" s="32">
        <v>248340.63000000003</v>
      </c>
      <c r="AP12" s="32">
        <v>274206.24</v>
      </c>
      <c r="AQ12" s="32">
        <v>241793.12</v>
      </c>
      <c r="AR12" s="32">
        <v>232163.98</v>
      </c>
      <c r="AS12" s="32">
        <v>238654.19</v>
      </c>
      <c r="AT12" s="32">
        <v>110545.83</v>
      </c>
      <c r="AU12" s="32">
        <v>258424.33999999997</v>
      </c>
      <c r="AV12" s="32">
        <v>383952.73000000004</v>
      </c>
      <c r="AW12" s="32">
        <v>233733.01</v>
      </c>
      <c r="AX12" s="32">
        <v>374962.64</v>
      </c>
      <c r="AY12" s="32">
        <v>255734.06</v>
      </c>
      <c r="AZ12" s="32">
        <v>237820.93999999997</v>
      </c>
      <c r="BA12" s="32">
        <v>268980.65999999997</v>
      </c>
      <c r="BB12" s="32">
        <v>281810.28000000003</v>
      </c>
      <c r="BC12" s="32">
        <v>255694.75</v>
      </c>
      <c r="BD12" s="32">
        <v>274758.90999999997</v>
      </c>
      <c r="BE12" s="32">
        <v>252580.61999999997</v>
      </c>
      <c r="BF12" s="32">
        <v>242328.75999999998</v>
      </c>
      <c r="BG12" s="32">
        <v>210491.05000000002</v>
      </c>
      <c r="BH12" s="32">
        <v>350060.01999999996</v>
      </c>
      <c r="BI12" s="32">
        <v>77725.13</v>
      </c>
      <c r="BJ12" s="32">
        <v>314642.76999999996</v>
      </c>
      <c r="BK12" s="35"/>
    </row>
    <row r="13" spans="1:67" s="3" customFormat="1" ht="12.75" hidden="1" customHeight="1" x14ac:dyDescent="0.2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21"/>
      <c r="BL13"/>
      <c r="BM13"/>
      <c r="BN13"/>
      <c r="BO13"/>
    </row>
    <row r="14" spans="1:67" hidden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A15" s="31" t="s">
        <v>9</v>
      </c>
      <c r="B15" s="37">
        <f>B9-AEM!B9-UCG!B9-WKG!B9-TLGP!B9</f>
        <v>586640.6799999997</v>
      </c>
      <c r="C15" s="37">
        <f>C9-AEM!C9-UCG!C9-WKG!C9-TLGP!C9</f>
        <v>315548.44000000047</v>
      </c>
      <c r="D15" s="37">
        <f>D9-AEM!D9-UCG!D9-WKG!D9-TLGP!D9</f>
        <v>19168012.579999994</v>
      </c>
      <c r="E15" s="37">
        <f>E9-AEM!E9-UCG!E9-WKG!E9-TLGP!E9</f>
        <v>661150.0500000004</v>
      </c>
      <c r="F15" s="37">
        <f>F9-AEM!F9-UCG!F9-WKG!F9-TLGP!F9</f>
        <v>-33367.349999999686</v>
      </c>
      <c r="G15" s="37">
        <f>G9-AEM!G9-UCG!G9-WKG!G9-TLGP!G9</f>
        <v>11323960.369999999</v>
      </c>
      <c r="H15" s="37">
        <f>H9-AEM!H9-UCG!H9-WKG!H9-TLGP!H9</f>
        <v>257378.63999999949</v>
      </c>
      <c r="I15" s="37">
        <f>I9-AEM!I9-UCG!I9-WKG!I9-TLGP!I9</f>
        <v>291914.1900000007</v>
      </c>
      <c r="J15" s="37">
        <f>J9-AEM!J9-UCG!J9-WKG!J9-TLGP!J9</f>
        <v>209980.13000000018</v>
      </c>
      <c r="K15" s="37">
        <f>K9-AEM!K9-UCG!K9-WKG!K9-TLGP!K9</f>
        <v>225299.09999999934</v>
      </c>
      <c r="L15" s="37">
        <f>L9-AEM!L9-UCG!L9-WKG!L9-TLGP!L9</f>
        <v>191410.70000000097</v>
      </c>
      <c r="M15" s="37">
        <f>M9-AEM!M9-UCG!M9-WKG!M9-TLGP!M9</f>
        <v>324190.18999999948</v>
      </c>
      <c r="N15" s="37">
        <f>N9-AEM!N9-UCG!N9-WKG!N9-TLGP!N9</f>
        <v>273158.55999999907</v>
      </c>
      <c r="O15" s="37">
        <f>O9-AEM!O9-UCG!O9-WKG!O9-TLGP!O9</f>
        <v>196277.43000000037</v>
      </c>
      <c r="P15" s="37">
        <f>P9-AEM!P9-UCG!P9-WKG!P9-TLGP!P9</f>
        <v>376935.60999999993</v>
      </c>
      <c r="Q15" s="37">
        <f>Q9-AEM!Q9-UCG!Q9-WKG!Q9-TLGP!Q9</f>
        <v>127727.40999999947</v>
      </c>
      <c r="R15" s="37">
        <f>R9-AEM!R9-UCG!R9-WKG!R9-TLGP!R9</f>
        <v>220121.53999999937</v>
      </c>
      <c r="S15" s="37">
        <f>S9-AEM!S9-UCG!S9-WKG!S9-TLGP!S9</f>
        <v>331107.93000000081</v>
      </c>
      <c r="T15" s="37">
        <f>T9-AEM!T9-UCG!T9-WKG!T9-TLGP!T9</f>
        <v>203360.87999999945</v>
      </c>
      <c r="U15" s="37">
        <f>U9-AEM!U9-UCG!U9-WKG!U9-TLGP!U9</f>
        <v>139088.87999999983</v>
      </c>
      <c r="V15" s="37">
        <f>V9-AEM!V9-UCG!V9-WKG!V9-TLGP!V9</f>
        <v>6552414.5500000007</v>
      </c>
      <c r="W15" s="37">
        <f>W9-AEM!W9-UCG!W9-WKG!W9-TLGP!W9</f>
        <v>226194.99000000197</v>
      </c>
      <c r="X15" s="37">
        <f>X9-AEM!X9-UCG!X9-WKG!X9-TLGP!X9</f>
        <v>209416.54000000021</v>
      </c>
      <c r="Y15" s="37">
        <f>Y9-AEM!Y9-UCG!Y9-WKG!Y9-TLGP!Y9</f>
        <v>194479.06000000017</v>
      </c>
      <c r="Z15" s="37">
        <f>Z9-AEM!Z9-UCG!Z9-WKG!Z9-TLGP!Z9</f>
        <v>170375.59999999992</v>
      </c>
      <c r="AA15" s="37">
        <f>AA9-AEM!AA9-UCG!AA9-WKG!AA9-TLGP!AA9</f>
        <v>215599.46000000031</v>
      </c>
      <c r="AB15" s="37">
        <f>AB9-AEM!AB9-UCG!AB9-WKG!AB9-TLGP!AB9</f>
        <v>306125.38999999792</v>
      </c>
      <c r="AC15" s="37">
        <f>AC9-AEM!AC9-UCG!AC9-WKG!AC9-TLGP!AC9</f>
        <v>142094.77999999927</v>
      </c>
      <c r="AD15" s="37">
        <f>AD9-AEM!AD9-UCG!AD9-WKG!AD9-TLGP!AD9</f>
        <v>206710.06999999931</v>
      </c>
      <c r="AE15" s="37">
        <f>AE9-AEM!AE9-UCG!AE9-WKG!AE9-TLGP!AE9</f>
        <v>83303.429999997927</v>
      </c>
      <c r="AF15" s="37">
        <f>AF9-AEM!AF9-UCG!AF9-WKG!AF9-TLGP!AF9</f>
        <v>217227.8899999999</v>
      </c>
      <c r="AG15" s="37">
        <f>AG9-AEM!AG9-UCG!AG9-WKG!AG9-TLGP!AG9</f>
        <v>111661.22000000031</v>
      </c>
      <c r="AH15" s="37">
        <f>AH9-AEM!AH9-UCG!AH9-WKG!AH9-TLGP!AH9</f>
        <v>137885.1799999981</v>
      </c>
      <c r="AI15" s="37">
        <f>AI9-AEM!AI9-UCG!AI9-WKG!AI9-TLGP!AI9</f>
        <v>115238.79999999964</v>
      </c>
      <c r="AJ15" s="37">
        <f>AJ9-AEM!AJ9-UCG!AJ9-WKG!AJ9-TLGP!AJ9</f>
        <v>371271.12000000034</v>
      </c>
      <c r="AK15" s="37">
        <f>AK9-AEM!AK9-UCG!AK9-WKG!AK9-TLGP!AK9</f>
        <v>58442.319999999905</v>
      </c>
      <c r="AL15" s="37">
        <f>AL9-AEM!AL9-UCG!AL9-WKG!AL9-TLGP!AL9</f>
        <v>92146.539999999819</v>
      </c>
      <c r="AM15" s="37">
        <f>AM9-AEM!AM9-UCG!AM9-WKG!AM9-TLGP!AM9</f>
        <v>38866.809999999386</v>
      </c>
      <c r="AN15" s="37">
        <f>AN9-AEM!AN9-UCG!AN9-WKG!AN9-TLGP!AN9</f>
        <v>-2848518.7100000004</v>
      </c>
      <c r="AO15" s="37">
        <f>AO9-AEM!AO9-UCG!AO9-WKG!AO9-TLGP!AO9</f>
        <v>126289.03000000073</v>
      </c>
      <c r="AP15" s="37">
        <f>AP9-AEM!AP9-UCG!AP9-WKG!AP9-TLGP!AP9</f>
        <v>32540.580000000322</v>
      </c>
      <c r="AQ15" s="37">
        <f>AQ9-AEM!AQ9-UCG!AQ9-WKG!AQ9-TLGP!AQ9</f>
        <v>111242.88999999964</v>
      </c>
      <c r="AR15" s="37">
        <f>AR9-AEM!AR9-UCG!AR9-WKG!AR9-TLGP!AR9</f>
        <v>-344088.43000000034</v>
      </c>
      <c r="AS15" s="37">
        <f>AS9-AEM!AS9-UCG!AS9-WKG!AS9-TLGP!AS9</f>
        <v>78159.829999999391</v>
      </c>
      <c r="AT15" s="37">
        <v>5590</v>
      </c>
      <c r="AU15" s="37">
        <f>AU9-AEM!AU9-UCG!AU9-WKG!AU9-TLGP!AU9</f>
        <v>48364.409999999174</v>
      </c>
      <c r="AV15" s="37">
        <f>AV9-AEM!AV9-UCG!AV9-WKG!AV9-TLGP!AV9</f>
        <v>35627.040000000474</v>
      </c>
      <c r="AW15" s="37">
        <f>AW9-AEM!AW9-UCG!AW9-WKG!AW9-TLGP!AW9</f>
        <v>77919.470000000074</v>
      </c>
      <c r="AX15" s="37">
        <f>AX9-AEM!AX9-UCG!AX9-WKG!AX9-TLGP!AX9</f>
        <v>65300.539999999964</v>
      </c>
      <c r="AY15" s="37">
        <f>AY9-AEM!AY9-UCG!AY9-WKG!AY9-TLGP!AY9</f>
        <v>67080.420000000464</v>
      </c>
      <c r="AZ15" s="37">
        <f>AZ9-AEM!AZ9-UCG!AZ9-WKG!AZ9-TLGP!AZ9</f>
        <v>79233.190000000497</v>
      </c>
      <c r="BA15" s="37">
        <f>BA9-AEM!BA9-UCG!BA9-WKG!BA9-TLGP!BA9</f>
        <v>45780.939999999857</v>
      </c>
      <c r="BB15" s="37">
        <f>BB9-AEM!BB9-UCG!BB9-WKG!BB9-TLGP!BB9</f>
        <v>28321.590000000695</v>
      </c>
      <c r="BC15" s="37">
        <f>BC9-AEM!BC9-UCG!BC9-WKG!BC9-TLGP!BC9</f>
        <v>58797.469999999579</v>
      </c>
      <c r="BD15" s="37">
        <f>BD9-AEM!BD9-UCG!BD9-WKG!BD9-TLGP!BD9</f>
        <v>52423.379999998098</v>
      </c>
      <c r="BE15" s="37">
        <f>BE9-AEM!BE9-UCG!BE9-WKG!BE9-TLGP!BE9</f>
        <v>54174.349999999686</v>
      </c>
      <c r="BF15" s="37">
        <f>BF9-AEM!BF9-UCG!BF9-WKG!BF9-TLGP!BF9</f>
        <v>2907179.2099999995</v>
      </c>
      <c r="BG15" s="37">
        <f>BG9-AEM!BG9-UCG!BG9-WKG!BG9-TLGP!BG9</f>
        <v>76633.479999999035</v>
      </c>
      <c r="BH15" s="37">
        <f>BH9-AEM!BH9-UCG!BH9-WKG!BH9-TLGP!BH9</f>
        <v>62804.710000000356</v>
      </c>
      <c r="BI15" s="37">
        <f>BI9-AEM!BI9-UCG!BI9-WKG!BI9-TLGP!BI9</f>
        <v>37360.319999999323</v>
      </c>
      <c r="BJ15" s="37">
        <f>BJ9-AEM!BJ9-UCG!BJ9-WKG!BJ9-TLGP!BJ9</f>
        <v>-60528.120000000519</v>
      </c>
    </row>
    <row r="16" spans="1:67" x14ac:dyDescent="0.2">
      <c r="A16" s="31" t="s">
        <v>8</v>
      </c>
      <c r="B16" s="37">
        <f>B10-AEM!B10-UCG!B10-WKG!B10-TLGP!B10</f>
        <v>0</v>
      </c>
      <c r="C16" s="37">
        <f>C10-AEM!C10-UCG!C10-WKG!C10-TLGP!C10</f>
        <v>0</v>
      </c>
      <c r="D16" s="37">
        <f>D10-AEM!D10-UCG!D10-WKG!D10-TLGP!D10</f>
        <v>0</v>
      </c>
      <c r="E16" s="37">
        <f>E10-AEM!E10-UCG!E10-WKG!E10-TLGP!E10</f>
        <v>0</v>
      </c>
      <c r="F16" s="37">
        <f>F10-AEM!F10-UCG!F10-WKG!F10-TLGP!F10</f>
        <v>0</v>
      </c>
      <c r="G16" s="37">
        <f>G10-AEM!G10-UCG!G10-WKG!G10-TLGP!G10</f>
        <v>0</v>
      </c>
      <c r="H16" s="37">
        <f>H10-AEM!H10-UCG!H10-WKG!H10-TLGP!H10</f>
        <v>0</v>
      </c>
      <c r="I16" s="37">
        <f>I10-AEM!I10-UCG!I10-WKG!I10-TLGP!I10</f>
        <v>0</v>
      </c>
      <c r="J16" s="37">
        <f>J10-AEM!J10-UCG!J10-WKG!J10-TLGP!J10</f>
        <v>0</v>
      </c>
      <c r="K16" s="37">
        <f>K10-AEM!K10-UCG!K10-WKG!K10-TLGP!K10</f>
        <v>0</v>
      </c>
      <c r="L16" s="37">
        <f>L10-AEM!L10-UCG!L10-WKG!L10-TLGP!L10</f>
        <v>0</v>
      </c>
      <c r="M16" s="37">
        <f>M10-AEM!M10-UCG!M10-WKG!M10-TLGP!M10</f>
        <v>0</v>
      </c>
      <c r="N16" s="37">
        <f>N10-AEM!N10-UCG!N10-WKG!N10-TLGP!N10</f>
        <v>0</v>
      </c>
      <c r="O16" s="37">
        <f>O10-AEM!O10-UCG!O10-WKG!O10-TLGP!O10</f>
        <v>0</v>
      </c>
      <c r="P16" s="37">
        <f>P10-AEM!P10-UCG!P10-WKG!P10-TLGP!P10</f>
        <v>0</v>
      </c>
      <c r="Q16" s="37">
        <f>Q10-AEM!Q10-UCG!Q10-WKG!Q10-TLGP!Q10</f>
        <v>0</v>
      </c>
      <c r="R16" s="37">
        <f>R10-AEM!R10-UCG!R10-WKG!R10-TLGP!R10</f>
        <v>0</v>
      </c>
      <c r="S16" s="37">
        <f>S10-AEM!S10-UCG!S10-WKG!S10-TLGP!S10</f>
        <v>0</v>
      </c>
      <c r="T16" s="37">
        <f>T10-AEM!T10-UCG!T10-WKG!T10-TLGP!T10</f>
        <v>0</v>
      </c>
      <c r="U16" s="37">
        <f>U10-AEM!U10-UCG!U10-WKG!U10-TLGP!U10</f>
        <v>0</v>
      </c>
      <c r="V16" s="37">
        <f>V10-AEM!V10-UCG!V10-WKG!V10-TLGP!V10</f>
        <v>0</v>
      </c>
      <c r="W16" s="37">
        <f>W10-AEM!W10-UCG!W10-WKG!W10-TLGP!W10</f>
        <v>0</v>
      </c>
      <c r="X16" s="37">
        <f>X10-AEM!X10-UCG!X10-WKG!X10-TLGP!X10</f>
        <v>0</v>
      </c>
      <c r="Y16" s="37">
        <f>Y10-AEM!Y10-UCG!Y10-WKG!Y10-TLGP!Y10</f>
        <v>0</v>
      </c>
      <c r="Z16" s="37">
        <f>Z10-AEM!Z10-UCG!Z10-WKG!Z10-TLGP!Z10</f>
        <v>0</v>
      </c>
      <c r="AA16" s="37">
        <f>AA10-AEM!AA10-UCG!AA10-WKG!AA10-TLGP!AA10</f>
        <v>0</v>
      </c>
      <c r="AB16" s="37">
        <f>AB10-AEM!AB10-UCG!AB10-WKG!AB10-TLGP!AB10</f>
        <v>0</v>
      </c>
      <c r="AC16" s="37">
        <f>AC10-AEM!AC10-UCG!AC10-WKG!AC10-TLGP!AC10</f>
        <v>0</v>
      </c>
      <c r="AD16" s="37">
        <f>AD10-AEM!AD10-UCG!AD10-WKG!AD10-TLGP!AD10</f>
        <v>0</v>
      </c>
      <c r="AE16" s="37">
        <f>AE10-AEM!AE10-UCG!AE10-WKG!AE10-TLGP!AE10</f>
        <v>0</v>
      </c>
      <c r="AF16" s="37">
        <f>AF10-AEM!AF10-UCG!AF10-WKG!AF10-TLGP!AF10</f>
        <v>0</v>
      </c>
      <c r="AG16" s="37">
        <f>AG10-AEM!AG10-UCG!AG10-WKG!AG10-TLGP!AG10</f>
        <v>0</v>
      </c>
      <c r="AH16" s="37">
        <f>AH10-AEM!AH10-UCG!AH10-WKG!AH10-TLGP!AH10</f>
        <v>0</v>
      </c>
      <c r="AI16" s="37">
        <f>AI10-AEM!AI10-UCG!AI10-WKG!AI10-TLGP!AI10</f>
        <v>0</v>
      </c>
      <c r="AJ16" s="37">
        <f>AJ10-AEM!AJ10-UCG!AJ10-WKG!AJ10-TLGP!AJ10</f>
        <v>0</v>
      </c>
      <c r="AK16" s="37">
        <f>AK10-AEM!AK10-UCG!AK10-WKG!AK10-TLGP!AK10</f>
        <v>0</v>
      </c>
      <c r="AL16" s="37">
        <f>AL10-AEM!AL10-UCG!AL10-WKG!AL10-TLGP!AL10</f>
        <v>0</v>
      </c>
      <c r="AM16" s="37">
        <f>AM10-AEM!AM10-UCG!AM10-WKG!AM10-TLGP!AM10</f>
        <v>0</v>
      </c>
      <c r="AN16" s="37">
        <f>AN10-AEM!AN10-UCG!AN10-WKG!AN10-TLGP!AN10</f>
        <v>0</v>
      </c>
      <c r="AO16" s="37">
        <f>AO10-AEM!AO10-UCG!AO10-WKG!AO10-TLGP!AO10</f>
        <v>0</v>
      </c>
      <c r="AP16" s="37">
        <f>AP10-AEM!AP10-UCG!AP10-WKG!AP10-TLGP!AP10</f>
        <v>0</v>
      </c>
      <c r="AQ16" s="37">
        <f>AQ10-AEM!AQ10-UCG!AQ10-WKG!AQ10-TLGP!AQ10</f>
        <v>0</v>
      </c>
      <c r="AR16" s="37">
        <f>AR10-AEM!AR10-UCG!AR10-WKG!AR10-TLGP!AR10</f>
        <v>0</v>
      </c>
      <c r="AS16" s="37">
        <f>AS10-AEM!AS10-UCG!AS10-WKG!AS10-TLGP!AS10</f>
        <v>0</v>
      </c>
      <c r="AT16" s="37">
        <f>AT10-AEM!AT10-UCG!AT10-WKG!AT10-TLGP!AT10</f>
        <v>0</v>
      </c>
      <c r="AU16" s="37">
        <f>AU10-AEM!AU10-UCG!AU10-WKG!AU10-TLGP!AU10</f>
        <v>0</v>
      </c>
      <c r="AV16" s="37">
        <f>AV10-AEM!AV10-UCG!AV10-WKG!AV10-TLGP!AV10</f>
        <v>0</v>
      </c>
      <c r="AW16" s="37">
        <f>AW10-AEM!AW10-UCG!AW10-WKG!AW10-TLGP!AW10</f>
        <v>0</v>
      </c>
      <c r="AX16" s="37">
        <f>AX10-AEM!AX10-UCG!AX10-WKG!AX10-TLGP!AX10</f>
        <v>0</v>
      </c>
      <c r="AY16" s="37">
        <f>AY10-AEM!AY10-UCG!AY10-WKG!AY10-TLGP!AY10</f>
        <v>0</v>
      </c>
      <c r="AZ16" s="37">
        <f>AZ10-AEM!AZ10-UCG!AZ10-WKG!AZ10-TLGP!AZ10</f>
        <v>0</v>
      </c>
      <c r="BA16" s="37">
        <f>BA10-AEM!BA10-UCG!BA10-WKG!BA10-TLGP!BA10</f>
        <v>0</v>
      </c>
      <c r="BB16" s="37">
        <f>BB10-AEM!BB10-UCG!BB10-WKG!BB10-TLGP!BB10</f>
        <v>0</v>
      </c>
      <c r="BC16" s="37">
        <f>BC10-AEM!BC10-UCG!BC10-WKG!BC10-TLGP!BC10</f>
        <v>0</v>
      </c>
      <c r="BD16" s="37">
        <f>BD10-AEM!BD10-UCG!BD10-WKG!BD10-TLGP!BD10</f>
        <v>0</v>
      </c>
      <c r="BE16" s="37">
        <f>BE10-AEM!BE10-UCG!BE10-WKG!BE10-TLGP!BE10</f>
        <v>0</v>
      </c>
      <c r="BF16" s="37">
        <f>BF10-AEM!BF10-UCG!BF10-WKG!BF10-TLGP!BF10</f>
        <v>0</v>
      </c>
      <c r="BG16" s="37">
        <f>BG10-AEM!BG10-UCG!BG10-WKG!BG10-TLGP!BG10</f>
        <v>0</v>
      </c>
      <c r="BH16" s="37">
        <f>BH10-AEM!BH10-UCG!BH10-WKG!BH10-TLGP!BH10</f>
        <v>0</v>
      </c>
      <c r="BI16" s="37">
        <f>BI10-AEM!BI10-UCG!BI10-WKG!BI10-TLGP!BI10</f>
        <v>0</v>
      </c>
      <c r="BJ16" s="37">
        <f>BJ10-AEM!BJ10-UCG!BJ10-WKG!BJ10-TLGP!BJ10</f>
        <v>0</v>
      </c>
    </row>
    <row r="17" spans="1:62" x14ac:dyDescent="0.2">
      <c r="A17" s="31" t="s">
        <v>10</v>
      </c>
      <c r="B17" s="37">
        <f>B11-AEM!B11-UCG!B11-WKG!B11-TLGP!B11</f>
        <v>112352.78999999996</v>
      </c>
      <c r="C17" s="37">
        <f>C11-AEM!C11-UCG!C11-WKG!C11-TLGP!C11</f>
        <v>112292.97999999997</v>
      </c>
      <c r="D17" s="37">
        <f>D11-AEM!D11-UCG!D11-WKG!D11-TLGP!D11</f>
        <v>112230.27000000008</v>
      </c>
      <c r="E17" s="37">
        <f>E11-AEM!E11-UCG!E11-WKG!E11-TLGP!E11</f>
        <v>112230.49999999997</v>
      </c>
      <c r="F17" s="37">
        <f>F11-AEM!F11-UCG!F11-WKG!F11-TLGP!F11</f>
        <v>112314.06000000003</v>
      </c>
      <c r="G17" s="37">
        <f>G11-AEM!G11-UCG!G11-WKG!G11-TLGP!G11</f>
        <v>53102.210000000021</v>
      </c>
      <c r="H17" s="37">
        <f>H11-AEM!H11-UCG!H11-WKG!H11-TLGP!H11</f>
        <v>53278.09000000004</v>
      </c>
      <c r="I17" s="37">
        <f>I11-AEM!I11-UCG!I11-WKG!I11-TLGP!I11</f>
        <v>53003.580000000045</v>
      </c>
      <c r="J17" s="37">
        <f>J11-AEM!J11-UCG!J11-WKG!J11-TLGP!J11</f>
        <v>55928.45000000007</v>
      </c>
      <c r="K17" s="37">
        <f>K11-AEM!K11-UCG!K11-WKG!K11-TLGP!K11</f>
        <v>85724.710000000094</v>
      </c>
      <c r="L17" s="37">
        <f>L11-AEM!L11-UCG!L11-WKG!L11-TLGP!L11</f>
        <v>18505.510000000024</v>
      </c>
      <c r="M17" s="37">
        <f>M11-AEM!M11-UCG!M11-WKG!M11-TLGP!M11</f>
        <v>48576.03999999995</v>
      </c>
      <c r="N17" s="37">
        <f>N11-AEM!N11-UCG!N11-WKG!N11-TLGP!N11</f>
        <v>48933.969999999958</v>
      </c>
      <c r="O17" s="37">
        <f>O11-AEM!O11-UCG!O11-WKG!O11-TLGP!O11</f>
        <v>48934.78</v>
      </c>
      <c r="P17" s="37">
        <f>P11-AEM!P11-UCG!P11-WKG!P11-TLGP!P11</f>
        <v>48932.110000000059</v>
      </c>
      <c r="Q17" s="37">
        <f>Q11-AEM!Q11-UCG!Q11-WKG!Q11-TLGP!Q11</f>
        <v>48933.66</v>
      </c>
      <c r="R17" s="37">
        <f>R11-AEM!R11-UCG!R11-WKG!R11-TLGP!R11</f>
        <v>48937.189999999988</v>
      </c>
      <c r="S17" s="37">
        <f>S11-AEM!S11-UCG!S11-WKG!S11-TLGP!S11</f>
        <v>48937.320000000065</v>
      </c>
      <c r="T17" s="37">
        <f>T11-AEM!T11-UCG!T11-WKG!T11-TLGP!T11</f>
        <v>51729.110000000059</v>
      </c>
      <c r="U17" s="37">
        <f>U11-AEM!U11-UCG!U11-WKG!U11-TLGP!U11</f>
        <v>55230.470000000045</v>
      </c>
      <c r="V17" s="37">
        <f>V11-AEM!V11-UCG!V11-WKG!V11-TLGP!V11</f>
        <v>35318.350000000064</v>
      </c>
      <c r="W17" s="37">
        <f>W11-AEM!W11-UCG!W11-WKG!W11-TLGP!W11</f>
        <v>34566.510000000053</v>
      </c>
      <c r="X17" s="37">
        <f>X11-AEM!X11-UCG!X11-WKG!X11-TLGP!X11</f>
        <v>34638.109999999957</v>
      </c>
      <c r="Y17" s="37">
        <f>Y11-AEM!Y11-UCG!Y11-WKG!Y11-TLGP!Y11</f>
        <v>34748.68000000008</v>
      </c>
      <c r="Z17" s="37">
        <f>Z11-AEM!Z11-UCG!Z11-WKG!Z11-TLGP!Z11</f>
        <v>34753.949999999997</v>
      </c>
      <c r="AA17" s="37">
        <f>AA11-AEM!AA11-UCG!AA11-WKG!AA11-TLGP!AA11</f>
        <v>-222344.89</v>
      </c>
      <c r="AB17" s="37">
        <f>AB11-AEM!AB11-UCG!AB11-WKG!AB11-TLGP!AB11</f>
        <v>33062.340000000084</v>
      </c>
      <c r="AC17" s="37">
        <f>AC11-AEM!AC11-UCG!AC11-WKG!AC11-TLGP!AC11</f>
        <v>25332.279999999955</v>
      </c>
      <c r="AD17" s="37">
        <f>AD11-AEM!AD11-UCG!AD11-WKG!AD11-TLGP!AD11</f>
        <v>25293.749999999942</v>
      </c>
      <c r="AE17" s="37">
        <f>AE11-AEM!AE11-UCG!AE11-WKG!AE11-TLGP!AE11</f>
        <v>25350.590000000098</v>
      </c>
      <c r="AF17" s="37">
        <f>AF11-AEM!AF11-UCG!AF11-WKG!AF11-TLGP!AF11</f>
        <v>25354.459999999963</v>
      </c>
      <c r="AG17" s="37">
        <f>AG11-AEM!AG11-UCG!AG11-WKG!AG11-TLGP!AG11</f>
        <v>25357.02999999997</v>
      </c>
      <c r="AH17" s="37">
        <f>AH11-AEM!AH11-UCG!AH11-WKG!AH11-TLGP!AH11</f>
        <v>26136.150000000023</v>
      </c>
      <c r="AI17" s="37">
        <f>AI11-AEM!AI11-UCG!AI11-WKG!AI11-TLGP!AI11</f>
        <v>22839.749999999985</v>
      </c>
      <c r="AJ17" s="37">
        <f>AJ11-AEM!AJ11-UCG!AJ11-WKG!AJ11-TLGP!AJ11</f>
        <v>22750.060000000027</v>
      </c>
      <c r="AK17" s="37">
        <f>AK11-AEM!AK11-UCG!AK11-WKG!AK11-TLGP!AK11</f>
        <v>22759.040000000037</v>
      </c>
      <c r="AL17" s="37">
        <f>AL11-AEM!AL11-UCG!AL11-WKG!AL11-TLGP!AL11</f>
        <v>22710.410000000018</v>
      </c>
      <c r="AM17" s="37">
        <f>AM11-AEM!AM11-UCG!AM11-WKG!AM11-TLGP!AM11</f>
        <v>22710.800000000061</v>
      </c>
      <c r="AN17" s="37">
        <f>AN11-AEM!AN11-UCG!AN11-WKG!AN11-TLGP!AN11</f>
        <v>22711.58</v>
      </c>
      <c r="AO17" s="37">
        <f>AO11-AEM!AO11-UCG!AO11-WKG!AO11-TLGP!AO11</f>
        <v>22740.659999999945</v>
      </c>
      <c r="AP17" s="37">
        <f>AP11-AEM!AP11-UCG!AP11-WKG!AP11-TLGP!AP11</f>
        <v>22665.799999999886</v>
      </c>
      <c r="AQ17" s="37">
        <f>AQ11-AEM!AQ11-UCG!AQ11-WKG!AQ11-TLGP!AQ11</f>
        <v>22694.679999999949</v>
      </c>
      <c r="AR17" s="37">
        <f>AR11-AEM!AR11-UCG!AR11-WKG!AR11-TLGP!AR11</f>
        <v>22707.729999999923</v>
      </c>
      <c r="AS17" s="37">
        <f>AS11-AEM!AS11-UCG!AS11-WKG!AS11-TLGP!AS11</f>
        <v>22725.75999999998</v>
      </c>
      <c r="AT17" s="37">
        <f>AT11-AEM!AT11-UCG!AT11-WKG!AT11-TLGP!AT11</f>
        <v>22645.720000000016</v>
      </c>
      <c r="AU17" s="37">
        <f>AU11-AEM!AU11-UCG!AU11-WKG!AU11-TLGP!AU11</f>
        <v>16834.370000000068</v>
      </c>
      <c r="AV17" s="37">
        <f>AV11-AEM!AV11-UCG!AV11-WKG!AV11-TLGP!AV11</f>
        <v>16833.299999999901</v>
      </c>
      <c r="AW17" s="37">
        <f>AW11-AEM!AW11-UCG!AW11-WKG!AW11-TLGP!AW11</f>
        <v>16601.619999999966</v>
      </c>
      <c r="AX17" s="37">
        <f>AX11-AEM!AX11-UCG!AX11-WKG!AX11-TLGP!AX11</f>
        <v>16638.649999999965</v>
      </c>
      <c r="AY17" s="37">
        <f>AY11-AEM!AY11-UCG!AY11-WKG!AY11-TLGP!AY11</f>
        <v>16638.379999999946</v>
      </c>
      <c r="AZ17" s="37">
        <f>AZ11-AEM!AZ11-UCG!AZ11-WKG!AZ11-TLGP!AZ11</f>
        <v>16639.869999999981</v>
      </c>
      <c r="BA17" s="37">
        <f>BA11-AEM!BA11-UCG!BA11-WKG!BA11-TLGP!BA11</f>
        <v>16643.440000000017</v>
      </c>
      <c r="BB17" s="37">
        <f>BB11-AEM!BB11-UCG!BB11-WKG!BB11-TLGP!BB11</f>
        <v>16558.289999999935</v>
      </c>
      <c r="BC17" s="37">
        <f>BC11-AEM!BC11-UCG!BC11-WKG!BC11-TLGP!BC11</f>
        <v>16184.969999999972</v>
      </c>
      <c r="BD17" s="37">
        <f>BD11-AEM!BD11-UCG!BD11-WKG!BD11-TLGP!BD11</f>
        <v>30008.65999999996</v>
      </c>
      <c r="BE17" s="37">
        <f>BE11-AEM!BE11-UCG!BE11-WKG!BE11-TLGP!BE11</f>
        <v>16997.179999999957</v>
      </c>
      <c r="BF17" s="37">
        <f>BF11-AEM!BF11-UCG!BF11-WKG!BF11-TLGP!BF11</f>
        <v>16098.930000000051</v>
      </c>
      <c r="BG17" s="37">
        <f>BG11-AEM!BG11-UCG!BG11-WKG!BG11-TLGP!BG11</f>
        <v>22485.970000000016</v>
      </c>
      <c r="BH17" s="37">
        <f>BH11-AEM!BH11-UCG!BH11-WKG!BH11-TLGP!BH11</f>
        <v>22493.900000000052</v>
      </c>
      <c r="BI17" s="37">
        <f>BI11-AEM!BI11-UCG!BI11-WKG!BI11-TLGP!BI11</f>
        <v>22752.109999999986</v>
      </c>
      <c r="BJ17" s="37">
        <f>BJ11-AEM!BJ11-UCG!BJ11-WKG!BJ11-TLGP!BJ11</f>
        <v>22753.139999999992</v>
      </c>
    </row>
    <row r="18" spans="1:62" x14ac:dyDescent="0.2">
      <c r="A18" s="31" t="s">
        <v>11</v>
      </c>
      <c r="B18" s="37">
        <f>B12-AEM!B12-UCG!B12-WKG!B12-TLGP!B12</f>
        <v>45385.439999999988</v>
      </c>
      <c r="C18" s="37">
        <f>C12-AEM!C12-UCG!C12-WKG!C12-TLGP!C12</f>
        <v>43916.080000000031</v>
      </c>
      <c r="D18" s="37">
        <f>D12-AEM!D12-UCG!D12-WKG!D12-TLGP!D12</f>
        <v>-195367.54999999981</v>
      </c>
      <c r="E18" s="37">
        <f>E12-AEM!E12-UCG!E12-WKG!E12-TLGP!E12</f>
        <v>43884.390000000021</v>
      </c>
      <c r="F18" s="37">
        <f>F12-AEM!F12-UCG!F12-WKG!F12-TLGP!F12</f>
        <v>44625.729999999989</v>
      </c>
      <c r="G18" s="37">
        <f>G12-AEM!G12-UCG!G12-WKG!G12-TLGP!G12</f>
        <v>43731.46000000005</v>
      </c>
      <c r="H18" s="37">
        <f>H12-AEM!H12-UCG!H12-WKG!H12-TLGP!H12</f>
        <v>44180.030000000013</v>
      </c>
      <c r="I18" s="37">
        <f>I12-AEM!I12-UCG!I12-WKG!I12-TLGP!I12</f>
        <v>55041.499999999898</v>
      </c>
      <c r="J18" s="37">
        <f>J12-AEM!J12-UCG!J12-WKG!J12-TLGP!J12</f>
        <v>-337810.49</v>
      </c>
      <c r="K18" s="37">
        <f>K12-AEM!K12-UCG!K12-WKG!K12-TLGP!K12</f>
        <v>49894.01999999999</v>
      </c>
      <c r="L18" s="37">
        <f>L12-AEM!L12-UCG!L12-WKG!L12-TLGP!L12</f>
        <v>60626.409999999909</v>
      </c>
      <c r="M18" s="37">
        <f>M12-AEM!M12-UCG!M12-WKG!M12-TLGP!M12</f>
        <v>44558.28</v>
      </c>
      <c r="N18" s="37">
        <f>N12-AEM!N12-UCG!N12-WKG!N12-TLGP!N12</f>
        <v>42261.819999999978</v>
      </c>
      <c r="O18" s="37">
        <f>O12-AEM!O12-UCG!O12-WKG!O12-TLGP!O12</f>
        <v>46142.15</v>
      </c>
      <c r="P18" s="37">
        <f>P12-AEM!P12-UCG!P12-WKG!P12-TLGP!P12</f>
        <v>47594.329999999987</v>
      </c>
      <c r="Q18" s="37">
        <f>Q12-AEM!Q12-UCG!Q12-WKG!Q12-TLGP!Q12</f>
        <v>46844.609999999993</v>
      </c>
      <c r="R18" s="37">
        <f>R12-AEM!R12-UCG!R12-WKG!R12-TLGP!R12</f>
        <v>47503.680000000044</v>
      </c>
      <c r="S18" s="37">
        <f>S12-AEM!S12-UCG!S12-WKG!S12-TLGP!S12</f>
        <v>47063.750000000007</v>
      </c>
      <c r="T18" s="37">
        <f>T12-AEM!T12-UCG!T12-WKG!T12-TLGP!T12</f>
        <v>46912.879999999983</v>
      </c>
      <c r="U18" s="37">
        <f>U12-AEM!U12-UCG!U12-WKG!U12-TLGP!U12</f>
        <v>57296.839999999982</v>
      </c>
      <c r="V18" s="37">
        <f>V12-AEM!V12-UCG!V12-WKG!V12-TLGP!V12</f>
        <v>46754.460000000014</v>
      </c>
      <c r="W18" s="37">
        <f>W12-AEM!W12-UCG!W12-WKG!W12-TLGP!W12</f>
        <v>30833.750000000015</v>
      </c>
      <c r="X18" s="37">
        <f>X12-AEM!X12-UCG!X12-WKG!X12-TLGP!X12</f>
        <v>31919.569999999992</v>
      </c>
      <c r="Y18" s="37">
        <f>Y12-AEM!Y12-UCG!Y12-WKG!Y12-TLGP!Y12</f>
        <v>32661.929999999993</v>
      </c>
      <c r="Z18" s="37">
        <f>Z12-AEM!Z12-UCG!Z12-WKG!Z12-TLGP!Z12</f>
        <v>31224.850000000028</v>
      </c>
      <c r="AA18" s="37">
        <f>AA12-AEM!AA12-UCG!AA12-WKG!AA12-TLGP!AA12</f>
        <v>30098.869999999995</v>
      </c>
      <c r="AB18" s="37">
        <f>AB12-AEM!AB12-UCG!AB12-WKG!AB12-TLGP!AB12</f>
        <v>-197938.79999999996</v>
      </c>
      <c r="AC18" s="37">
        <f>AC12-AEM!AC12-UCG!AC12-WKG!AC12-TLGP!AC12</f>
        <v>28871.489999999991</v>
      </c>
      <c r="AD18" s="37">
        <f>AD12-AEM!AD12-UCG!AD12-WKG!AD12-TLGP!AD12</f>
        <v>29198.37999999999</v>
      </c>
      <c r="AE18" s="37">
        <f>AE12-AEM!AE12-UCG!AE12-WKG!AE12-TLGP!AE12</f>
        <v>28746.429999999993</v>
      </c>
      <c r="AF18" s="37">
        <f>AF12-AEM!AF12-UCG!AF12-WKG!AF12-TLGP!AF12</f>
        <v>28946.589999999982</v>
      </c>
      <c r="AG18" s="37">
        <f>AG12-AEM!AG12-UCG!AG12-WKG!AG12-TLGP!AG12</f>
        <v>41993.070000000007</v>
      </c>
      <c r="AH18" s="37">
        <f>AH12-AEM!AH12-UCG!AH12-WKG!AH12-TLGP!AH12</f>
        <v>28726.139999999985</v>
      </c>
      <c r="AI18" s="37">
        <f>AI12-AEM!AI12-UCG!AI12-WKG!AI12-TLGP!AI12</f>
        <v>21542.409999999989</v>
      </c>
      <c r="AJ18" s="37">
        <f>AJ12-AEM!AJ12-UCG!AJ12-WKG!AJ12-TLGP!AJ12</f>
        <v>22392.410000000018</v>
      </c>
      <c r="AK18" s="37">
        <f>AK12-AEM!AK12-UCG!AK12-WKG!AK12-TLGP!AK12</f>
        <v>-506597.75</v>
      </c>
      <c r="AL18" s="37">
        <f>AL12-AEM!AL12-UCG!AL12-WKG!AL12-TLGP!AL12</f>
        <v>23025.009999999995</v>
      </c>
      <c r="AM18" s="37">
        <f>AM12-AEM!AM12-UCG!AM12-WKG!AM12-TLGP!AM12</f>
        <v>22772.869999999966</v>
      </c>
      <c r="AN18" s="37">
        <f>AN12-AEM!AN12-UCG!AN12-WKG!AN12-TLGP!AN12</f>
        <v>22798.289999999979</v>
      </c>
      <c r="AO18" s="37">
        <f>AO12-AEM!AO12-UCG!AO12-WKG!AO12-TLGP!AO12</f>
        <v>22808.920000000013</v>
      </c>
      <c r="AP18" s="37">
        <f>AP12-AEM!AP12-UCG!AP12-WKG!AP12-TLGP!AP12</f>
        <v>22889.52999999997</v>
      </c>
      <c r="AQ18" s="37">
        <f>AQ12-AEM!AQ12-UCG!AQ12-WKG!AQ12-TLGP!AQ12</f>
        <v>22756.859999999971</v>
      </c>
      <c r="AR18" s="37">
        <f>AR12-AEM!AR12-UCG!AR12-WKG!AR12-TLGP!AR12</f>
        <v>7832.8800000000192</v>
      </c>
      <c r="AS18" s="37">
        <f>AS12-AEM!AS12-UCG!AS12-WKG!AS12-TLGP!AS12</f>
        <v>26914.250000000015</v>
      </c>
      <c r="AT18" s="37">
        <f>AT12-AEM!AT12-UCG!AT12-WKG!AT12-TLGP!AT12</f>
        <v>28430.339999999997</v>
      </c>
      <c r="AU18" s="37">
        <f>AU12-AEM!AU12-UCG!AU12-WKG!AU12-TLGP!AU12</f>
        <v>25600.58</v>
      </c>
      <c r="AV18" s="37">
        <f>AV12-AEM!AV12-UCG!AV12-WKG!AV12-TLGP!AV12</f>
        <v>25059.230000000025</v>
      </c>
      <c r="AW18" s="37">
        <f>AW12-AEM!AW12-UCG!AW12-WKG!AW12-TLGP!AW12</f>
        <v>26263.79</v>
      </c>
      <c r="AX18" s="37">
        <f>AX12-AEM!AX12-UCG!AX12-WKG!AX12-TLGP!AX12</f>
        <v>26417.509999999951</v>
      </c>
      <c r="AY18" s="37">
        <f>AY12-AEM!AY12-UCG!AY12-WKG!AY12-TLGP!AY12</f>
        <v>26611.37999999999</v>
      </c>
      <c r="AZ18" s="37">
        <f>AZ12-AEM!AZ12-UCG!AZ12-WKG!AZ12-TLGP!AZ12</f>
        <v>26631.610000000008</v>
      </c>
      <c r="BA18" s="37">
        <f>BA12-AEM!BA12-UCG!BA12-WKG!BA12-TLGP!BA12</f>
        <v>26609.059999999969</v>
      </c>
      <c r="BB18" s="37">
        <f>BB12-AEM!BB12-UCG!BB12-WKG!BB12-TLGP!BB12</f>
        <v>26471.53000000005</v>
      </c>
      <c r="BC18" s="37">
        <f>BC12-AEM!BC12-UCG!BC12-WKG!BC12-TLGP!BC12</f>
        <v>26554.530000000021</v>
      </c>
      <c r="BD18" s="37">
        <f>BD12-AEM!BD12-UCG!BD12-WKG!BD12-TLGP!BD12</f>
        <v>26508.979999999967</v>
      </c>
      <c r="BE18" s="37">
        <f>BE12-AEM!BE12-UCG!BE12-WKG!BE12-TLGP!BE12</f>
        <v>33023.939999999973</v>
      </c>
      <c r="BF18" s="37">
        <f>BF12-AEM!BF12-UCG!BF12-WKG!BF12-TLGP!BF12</f>
        <v>26583.729999999974</v>
      </c>
      <c r="BG18" s="37">
        <f>BG12-AEM!BG12-UCG!BG12-WKG!BG12-TLGP!BG12</f>
        <v>38157.840000000011</v>
      </c>
      <c r="BH18" s="37">
        <f>BH12-AEM!BH12-UCG!BH12-WKG!BH12-TLGP!BH12</f>
        <v>39949.349999999984</v>
      </c>
      <c r="BI18" s="37">
        <f>BI12-AEM!BI12-UCG!BI12-WKG!BI12-TLGP!BI12</f>
        <v>38500.630000000005</v>
      </c>
      <c r="BJ18" s="37">
        <f>BJ12-AEM!BJ12-UCG!BJ12-WKG!BJ12-TLGP!BJ12</f>
        <v>38617.049999999967</v>
      </c>
    </row>
    <row r="19" spans="1:62" ht="13.5" thickBot="1" x14ac:dyDescent="0.25">
      <c r="A19" s="41" t="s">
        <v>12</v>
      </c>
      <c r="B19" s="39">
        <f>SUM(B15:B18)</f>
        <v>744378.90999999957</v>
      </c>
      <c r="C19" s="39">
        <f t="shared" ref="C19:BJ19" si="0">SUM(C15:C18)</f>
        <v>471757.50000000047</v>
      </c>
      <c r="D19" s="39">
        <f t="shared" si="0"/>
        <v>19084875.299999993</v>
      </c>
      <c r="E19" s="39">
        <f t="shared" si="0"/>
        <v>817264.94000000041</v>
      </c>
      <c r="F19" s="39">
        <f t="shared" si="0"/>
        <v>123572.44000000032</v>
      </c>
      <c r="G19" s="39">
        <f t="shared" si="0"/>
        <v>11420794.040000001</v>
      </c>
      <c r="H19" s="39">
        <f t="shared" si="0"/>
        <v>354836.75999999954</v>
      </c>
      <c r="I19" s="39">
        <f t="shared" si="0"/>
        <v>399959.2700000006</v>
      </c>
      <c r="J19" s="39">
        <f t="shared" si="0"/>
        <v>-71901.909999999742</v>
      </c>
      <c r="K19" s="39">
        <f t="shared" si="0"/>
        <v>360917.82999999938</v>
      </c>
      <c r="L19" s="39">
        <f t="shared" si="0"/>
        <v>270542.62000000093</v>
      </c>
      <c r="M19" s="39">
        <f t="shared" si="0"/>
        <v>417324.50999999943</v>
      </c>
      <c r="N19" s="39">
        <f t="shared" si="0"/>
        <v>364354.34999999905</v>
      </c>
      <c r="O19" s="39">
        <f t="shared" si="0"/>
        <v>291354.36000000039</v>
      </c>
      <c r="P19" s="39">
        <f t="shared" si="0"/>
        <v>473462.04999999993</v>
      </c>
      <c r="Q19" s="39">
        <f t="shared" si="0"/>
        <v>223505.67999999947</v>
      </c>
      <c r="R19" s="39">
        <f t="shared" si="0"/>
        <v>316562.40999999939</v>
      </c>
      <c r="S19" s="39">
        <f t="shared" si="0"/>
        <v>427109.00000000087</v>
      </c>
      <c r="T19" s="39">
        <f t="shared" si="0"/>
        <v>302002.86999999953</v>
      </c>
      <c r="U19" s="39">
        <f t="shared" si="0"/>
        <v>251616.18999999983</v>
      </c>
      <c r="V19" s="39">
        <f t="shared" si="0"/>
        <v>6634487.3600000003</v>
      </c>
      <c r="W19" s="39">
        <f t="shared" si="0"/>
        <v>291595.25000000204</v>
      </c>
      <c r="X19" s="39">
        <f t="shared" si="0"/>
        <v>275974.22000000015</v>
      </c>
      <c r="Y19" s="39">
        <f t="shared" si="0"/>
        <v>261889.67000000025</v>
      </c>
      <c r="Z19" s="39">
        <f t="shared" si="0"/>
        <v>236354.39999999997</v>
      </c>
      <c r="AA19" s="39">
        <f t="shared" si="0"/>
        <v>23353.440000000293</v>
      </c>
      <c r="AB19" s="39">
        <f t="shared" si="0"/>
        <v>141248.92999999804</v>
      </c>
      <c r="AC19" s="39">
        <f t="shared" si="0"/>
        <v>196298.54999999923</v>
      </c>
      <c r="AD19" s="39">
        <f t="shared" si="0"/>
        <v>261202.19999999925</v>
      </c>
      <c r="AE19" s="39">
        <f t="shared" si="0"/>
        <v>137400.44999999803</v>
      </c>
      <c r="AF19" s="39">
        <f t="shared" si="0"/>
        <v>271528.93999999983</v>
      </c>
      <c r="AG19" s="39">
        <f t="shared" si="0"/>
        <v>179011.3200000003</v>
      </c>
      <c r="AH19" s="39">
        <f t="shared" si="0"/>
        <v>192747.46999999811</v>
      </c>
      <c r="AI19" s="39">
        <f t="shared" si="0"/>
        <v>159620.95999999961</v>
      </c>
      <c r="AJ19" s="39">
        <f t="shared" si="0"/>
        <v>416413.59000000043</v>
      </c>
      <c r="AK19" s="39">
        <f t="shared" si="0"/>
        <v>-425396.39000000007</v>
      </c>
      <c r="AL19" s="39">
        <f t="shared" si="0"/>
        <v>137881.95999999985</v>
      </c>
      <c r="AM19" s="39">
        <f t="shared" si="0"/>
        <v>84350.479999999414</v>
      </c>
      <c r="AN19" s="39">
        <f t="shared" si="0"/>
        <v>-2803008.8400000003</v>
      </c>
      <c r="AO19" s="39">
        <f t="shared" si="0"/>
        <v>171838.61000000068</v>
      </c>
      <c r="AP19" s="39">
        <f t="shared" si="0"/>
        <v>78095.910000000178</v>
      </c>
      <c r="AQ19" s="39">
        <f t="shared" si="0"/>
        <v>156694.42999999959</v>
      </c>
      <c r="AR19" s="39">
        <f t="shared" si="0"/>
        <v>-313547.82000000041</v>
      </c>
      <c r="AS19" s="39">
        <f t="shared" si="0"/>
        <v>127799.83999999939</v>
      </c>
      <c r="AT19" s="39">
        <f t="shared" si="0"/>
        <v>56666.060000000012</v>
      </c>
      <c r="AU19" s="39">
        <f t="shared" si="0"/>
        <v>90799.359999999244</v>
      </c>
      <c r="AV19" s="39">
        <f t="shared" si="0"/>
        <v>77519.5700000004</v>
      </c>
      <c r="AW19" s="39">
        <f t="shared" si="0"/>
        <v>120784.88000000003</v>
      </c>
      <c r="AX19" s="39">
        <f t="shared" si="0"/>
        <v>108356.69999999988</v>
      </c>
      <c r="AY19" s="39">
        <f t="shared" si="0"/>
        <v>110330.1800000004</v>
      </c>
      <c r="AZ19" s="39">
        <f t="shared" si="0"/>
        <v>122504.67000000048</v>
      </c>
      <c r="BA19" s="39">
        <f t="shared" si="0"/>
        <v>89033.439999999842</v>
      </c>
      <c r="BB19" s="39">
        <f t="shared" si="0"/>
        <v>71351.410000000673</v>
      </c>
      <c r="BC19" s="39">
        <f t="shared" si="0"/>
        <v>101536.96999999956</v>
      </c>
      <c r="BD19" s="39">
        <f t="shared" si="0"/>
        <v>108941.01999999803</v>
      </c>
      <c r="BE19" s="39">
        <f t="shared" si="0"/>
        <v>104195.46999999962</v>
      </c>
      <c r="BF19" s="39">
        <f t="shared" si="0"/>
        <v>2949861.8699999996</v>
      </c>
      <c r="BG19" s="39">
        <f t="shared" si="0"/>
        <v>137277.28999999905</v>
      </c>
      <c r="BH19" s="39">
        <f t="shared" si="0"/>
        <v>125247.9600000004</v>
      </c>
      <c r="BI19" s="39">
        <f t="shared" si="0"/>
        <v>98613.059999999314</v>
      </c>
      <c r="BJ19" s="39">
        <f t="shared" si="0"/>
        <v>842.06999999943946</v>
      </c>
    </row>
    <row r="20" spans="1:62" ht="13.5" thickTop="1" x14ac:dyDescent="0.2">
      <c r="B20" s="10"/>
      <c r="C20" s="10"/>
      <c r="D20" s="10"/>
      <c r="E20" s="12"/>
      <c r="F20" s="12"/>
      <c r="G20" s="12"/>
      <c r="H20" s="12"/>
    </row>
    <row r="21" spans="1:62" x14ac:dyDescent="0.2">
      <c r="B21" s="10"/>
      <c r="C21" s="10"/>
      <c r="D21" s="10"/>
      <c r="E21" s="12"/>
      <c r="F21" s="12"/>
      <c r="G21" s="12"/>
      <c r="H21" s="12"/>
      <c r="AT21" s="42">
        <f>SUM(AI19:AT19)</f>
        <v>-2152591.2100000014</v>
      </c>
    </row>
    <row r="22" spans="1:62" x14ac:dyDescent="0.2">
      <c r="B22" s="10"/>
      <c r="C22" s="10"/>
      <c r="D22" s="10"/>
      <c r="E22" s="12"/>
      <c r="F22" s="12"/>
      <c r="G22" s="12"/>
      <c r="H22" s="12"/>
    </row>
    <row r="23" spans="1:62" x14ac:dyDescent="0.2">
      <c r="B23" s="10"/>
      <c r="C23" s="10"/>
      <c r="D23" s="10"/>
      <c r="E23" s="12"/>
      <c r="F23" s="12"/>
      <c r="G23" s="12"/>
      <c r="H23" s="12"/>
    </row>
    <row r="24" spans="1:62" x14ac:dyDescent="0.2">
      <c r="B24" s="10"/>
      <c r="C24" s="10"/>
      <c r="D24" s="10"/>
      <c r="E24" s="12"/>
      <c r="F24" s="12"/>
      <c r="G24" s="12"/>
      <c r="H24" s="12"/>
    </row>
    <row r="25" spans="1:62" x14ac:dyDescent="0.2">
      <c r="C25" s="10"/>
      <c r="D25" s="10"/>
    </row>
    <row r="26" spans="1:62" x14ac:dyDescent="0.2">
      <c r="C26" s="10"/>
      <c r="D26" s="10"/>
    </row>
    <row r="27" spans="1:62" x14ac:dyDescent="0.2">
      <c r="C27" s="10"/>
      <c r="D27" s="10"/>
    </row>
    <row r="28" spans="1:62" x14ac:dyDescent="0.2">
      <c r="C28" s="10"/>
      <c r="D28" s="10"/>
    </row>
  </sheetData>
  <dataValidations disablePrompts="1" count="1">
    <dataValidation type="list" allowBlank="1" showInputMessage="1" sqref="BL1:BO1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showGridLines="0" topLeftCell="AF1" zoomScale="85" zoomScaleNormal="85" workbookViewId="0">
      <selection activeCell="AU42" sqref="AU42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13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N2" s="22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N3" s="23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N4" s="23"/>
    </row>
    <row r="5" spans="1:67" s="8" customFormat="1" ht="23.25" x14ac:dyDescent="0.35">
      <c r="A5" s="24"/>
      <c r="B5" s="6"/>
      <c r="C5" s="6"/>
      <c r="D5" s="6"/>
      <c r="E5" s="7"/>
      <c r="F5" s="7"/>
      <c r="G5" s="7"/>
      <c r="H5" s="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customHeight="1" x14ac:dyDescent="0.2">
      <c r="A9" s="31" t="s">
        <v>9</v>
      </c>
      <c r="B9" s="32">
        <v>2071619.51</v>
      </c>
      <c r="C9" s="32">
        <v>1991084.1600000006</v>
      </c>
      <c r="D9" s="32">
        <v>2016520.2900000012</v>
      </c>
      <c r="E9" s="32">
        <v>1742484.3000000007</v>
      </c>
      <c r="F9" s="32">
        <v>1873624.2100000002</v>
      </c>
      <c r="G9" s="32">
        <v>1893768.5399999993</v>
      </c>
      <c r="H9" s="32">
        <v>1870401.0900000005</v>
      </c>
      <c r="I9" s="32">
        <v>1961177.3900000001</v>
      </c>
      <c r="J9" s="32">
        <v>2202869.4399999985</v>
      </c>
      <c r="K9" s="32">
        <v>1839950.2400000002</v>
      </c>
      <c r="L9" s="32">
        <v>2114453.6799999983</v>
      </c>
      <c r="M9" s="32">
        <v>1984338.1300000004</v>
      </c>
      <c r="N9" s="32">
        <v>2110191.6</v>
      </c>
      <c r="O9" s="32">
        <v>1975820.6399999992</v>
      </c>
      <c r="P9" s="32">
        <v>1811288.6399999983</v>
      </c>
      <c r="Q9" s="32">
        <v>1924558.8899999997</v>
      </c>
      <c r="R9" s="32">
        <v>2141866.4800000018</v>
      </c>
      <c r="S9" s="32">
        <v>2010290.4499999995</v>
      </c>
      <c r="T9" s="32">
        <v>1727960.9500000002</v>
      </c>
      <c r="U9" s="32">
        <v>2007755.5499999998</v>
      </c>
      <c r="V9" s="32">
        <v>1673144.0900000003</v>
      </c>
      <c r="W9" s="32">
        <v>1776192.3599999989</v>
      </c>
      <c r="X9" s="32">
        <v>1819592.3300000012</v>
      </c>
      <c r="Y9" s="32">
        <v>1643559.2600000002</v>
      </c>
      <c r="Z9" s="32">
        <v>2091008.6600000013</v>
      </c>
      <c r="AA9" s="32">
        <v>1958867.4699999988</v>
      </c>
      <c r="AB9" s="32">
        <v>1936825.2900000005</v>
      </c>
      <c r="AC9" s="32">
        <v>2713776.7800000003</v>
      </c>
      <c r="AD9" s="32">
        <v>2158326.4399999981</v>
      </c>
      <c r="AE9" s="32">
        <v>2041964.4099999995</v>
      </c>
      <c r="AF9" s="32">
        <v>1848966.5299999996</v>
      </c>
      <c r="AG9" s="32">
        <v>2003976.67</v>
      </c>
      <c r="AH9" s="32">
        <v>2531542.700000002</v>
      </c>
      <c r="AI9" s="32">
        <v>1753719.3199999987</v>
      </c>
      <c r="AJ9" s="32">
        <v>1799188.6300000001</v>
      </c>
      <c r="AK9" s="32">
        <v>2091434.9799999993</v>
      </c>
      <c r="AL9" s="32">
        <v>2254324.2399999979</v>
      </c>
      <c r="AM9" s="32">
        <v>1825902.159999999</v>
      </c>
      <c r="AN9" s="32">
        <v>2122985.41</v>
      </c>
      <c r="AO9" s="32">
        <v>2352753.399999998</v>
      </c>
      <c r="AP9" s="32">
        <v>1816492.84</v>
      </c>
      <c r="AQ9" s="32">
        <v>1960386.32</v>
      </c>
      <c r="AR9" s="32">
        <v>2135609.5199999991</v>
      </c>
      <c r="AS9" s="32">
        <v>1895283.9699999993</v>
      </c>
      <c r="AT9" s="32">
        <v>1544732.940000002</v>
      </c>
      <c r="AU9" s="32">
        <v>1883241.439999999</v>
      </c>
      <c r="AV9" s="32">
        <v>2022580.8</v>
      </c>
      <c r="AW9" s="32">
        <v>2202253.15</v>
      </c>
      <c r="AX9" s="32">
        <v>2066430.6199999994</v>
      </c>
      <c r="AY9" s="32">
        <v>1840950.1799999997</v>
      </c>
      <c r="AZ9" s="32">
        <v>1909300.8099999996</v>
      </c>
      <c r="BA9" s="32">
        <v>2052056.4499999995</v>
      </c>
      <c r="BB9" s="32">
        <v>2107407.9499999979</v>
      </c>
      <c r="BC9" s="32">
        <v>2277304.3600000013</v>
      </c>
      <c r="BD9" s="32">
        <v>2375649.5500000012</v>
      </c>
      <c r="BE9" s="32">
        <v>1884325.6599999992</v>
      </c>
      <c r="BF9" s="32">
        <v>2171577.3600000013</v>
      </c>
      <c r="BG9" s="32">
        <v>2127329.100000001</v>
      </c>
      <c r="BH9" s="32">
        <v>1648327.2400000005</v>
      </c>
      <c r="BI9" s="32">
        <v>2260409.9800000004</v>
      </c>
      <c r="BJ9" s="32">
        <v>2068011.9499999995</v>
      </c>
      <c r="BK9" s="33"/>
    </row>
    <row r="10" spans="1:67" ht="12.75" customHeight="1" x14ac:dyDescent="0.2">
      <c r="A10" s="31" t="s">
        <v>8</v>
      </c>
      <c r="B10" s="16">
        <v>43603</v>
      </c>
      <c r="C10" s="16">
        <v>39695</v>
      </c>
      <c r="D10" s="16">
        <v>32988</v>
      </c>
      <c r="E10" s="16">
        <v>24764</v>
      </c>
      <c r="F10" s="16">
        <v>20109</v>
      </c>
      <c r="G10" s="16">
        <v>18361</v>
      </c>
      <c r="H10" s="16">
        <v>17473</v>
      </c>
      <c r="I10" s="16">
        <v>17395</v>
      </c>
      <c r="J10" s="16">
        <v>95428.09</v>
      </c>
      <c r="K10" s="16">
        <v>19623</v>
      </c>
      <c r="L10" s="16">
        <v>27561</v>
      </c>
      <c r="M10" s="16">
        <v>39788</v>
      </c>
      <c r="N10" s="16">
        <v>42858</v>
      </c>
      <c r="O10" s="16">
        <v>35837</v>
      </c>
      <c r="P10" s="16">
        <v>32627</v>
      </c>
      <c r="Q10" s="16">
        <v>23992</v>
      </c>
      <c r="R10" s="16">
        <v>17410</v>
      </c>
      <c r="S10" s="16">
        <v>17676</v>
      </c>
      <c r="T10" s="16">
        <v>17525.010000000013</v>
      </c>
      <c r="U10" s="16">
        <v>16907</v>
      </c>
      <c r="V10" s="16">
        <v>360214.87</v>
      </c>
      <c r="W10" s="16">
        <v>19285</v>
      </c>
      <c r="X10" s="16">
        <v>26705</v>
      </c>
      <c r="Y10" s="16">
        <v>36589</v>
      </c>
      <c r="Z10" s="16">
        <v>46313</v>
      </c>
      <c r="AA10" s="16">
        <v>36733</v>
      </c>
      <c r="AB10" s="16">
        <v>32163</v>
      </c>
      <c r="AC10" s="16">
        <v>21632</v>
      </c>
      <c r="AD10" s="16">
        <v>23092</v>
      </c>
      <c r="AE10" s="16">
        <v>118174.55</v>
      </c>
      <c r="AF10" s="16">
        <v>18130</v>
      </c>
      <c r="AG10" s="16">
        <v>17876</v>
      </c>
      <c r="AH10" s="16">
        <v>926084.78</v>
      </c>
      <c r="AI10" s="16">
        <v>49739</v>
      </c>
      <c r="AJ10" s="16">
        <v>70588</v>
      </c>
      <c r="AK10" s="16">
        <v>103073</v>
      </c>
      <c r="AL10" s="16">
        <v>119564</v>
      </c>
      <c r="AM10" s="16">
        <v>189299.21</v>
      </c>
      <c r="AN10" s="16">
        <v>192314.3</v>
      </c>
      <c r="AO10" s="16">
        <v>59578</v>
      </c>
      <c r="AP10" s="16">
        <v>279665.02</v>
      </c>
      <c r="AQ10" s="16">
        <v>373340</v>
      </c>
      <c r="AR10" s="16">
        <v>48734</v>
      </c>
      <c r="AS10" s="16">
        <v>47468</v>
      </c>
      <c r="AT10" s="16">
        <v>-111491.23999999999</v>
      </c>
      <c r="AU10" s="16">
        <v>59585</v>
      </c>
      <c r="AV10" s="16">
        <v>85920</v>
      </c>
      <c r="AW10" s="16">
        <v>117932</v>
      </c>
      <c r="AX10" s="16">
        <v>141452</v>
      </c>
      <c r="AY10" s="16">
        <v>100260</v>
      </c>
      <c r="AZ10" s="16">
        <v>330996</v>
      </c>
      <c r="BA10" s="16">
        <v>72270</v>
      </c>
      <c r="BB10" s="16">
        <v>195107</v>
      </c>
      <c r="BC10" s="16">
        <v>384629</v>
      </c>
      <c r="BD10" s="16">
        <v>43021</v>
      </c>
      <c r="BE10" s="16">
        <v>42399</v>
      </c>
      <c r="BF10" s="16">
        <v>-273582.41000000003</v>
      </c>
      <c r="BG10" s="16">
        <v>56984</v>
      </c>
      <c r="BH10" s="16">
        <v>82408</v>
      </c>
      <c r="BI10" s="16">
        <v>128807</v>
      </c>
      <c r="BJ10" s="16">
        <v>152348</v>
      </c>
      <c r="BK10" s="17"/>
    </row>
    <row r="11" spans="1:67" ht="12.75" customHeight="1" x14ac:dyDescent="0.2">
      <c r="A11" s="31" t="s">
        <v>10</v>
      </c>
      <c r="B11" s="16">
        <v>1409921.8599999999</v>
      </c>
      <c r="C11" s="16">
        <v>1410394.58</v>
      </c>
      <c r="D11" s="16">
        <v>1437487.8000000003</v>
      </c>
      <c r="E11" s="16">
        <v>1426981.8099999996</v>
      </c>
      <c r="F11" s="16">
        <v>1432105.9499999995</v>
      </c>
      <c r="G11" s="16">
        <v>1439049.5899999996</v>
      </c>
      <c r="H11" s="16">
        <v>1464386.1500000001</v>
      </c>
      <c r="I11" s="16">
        <v>1485697.7000000002</v>
      </c>
      <c r="J11" s="16">
        <v>1567068.9299999997</v>
      </c>
      <c r="K11" s="16">
        <v>1472239.7599999998</v>
      </c>
      <c r="L11" s="16">
        <v>1478646.32</v>
      </c>
      <c r="M11" s="16">
        <v>1476821.64</v>
      </c>
      <c r="N11" s="16">
        <v>1468717.72</v>
      </c>
      <c r="O11" s="16">
        <v>1481757.2399999998</v>
      </c>
      <c r="P11" s="16">
        <v>1507230.4099999997</v>
      </c>
      <c r="Q11" s="16">
        <v>1498747.3199999996</v>
      </c>
      <c r="R11" s="16">
        <v>1504062.5300000003</v>
      </c>
      <c r="S11" s="16">
        <v>1505201.3999999994</v>
      </c>
      <c r="T11" s="16">
        <v>1518239.89</v>
      </c>
      <c r="U11" s="16">
        <v>1503411.4299999997</v>
      </c>
      <c r="V11" s="16">
        <v>1516068.2700000003</v>
      </c>
      <c r="W11" s="16">
        <v>1452913.2100000002</v>
      </c>
      <c r="X11" s="16">
        <v>1456772.53</v>
      </c>
      <c r="Y11" s="16">
        <v>1462740.6799999997</v>
      </c>
      <c r="Z11" s="16">
        <v>1465570.5999999999</v>
      </c>
      <c r="AA11" s="16">
        <v>1465641.3599999996</v>
      </c>
      <c r="AB11" s="16">
        <v>1472420.91</v>
      </c>
      <c r="AC11" s="16">
        <v>1480241.7499999998</v>
      </c>
      <c r="AD11" s="16">
        <v>1492298.01</v>
      </c>
      <c r="AE11" s="16">
        <v>1491272.86</v>
      </c>
      <c r="AF11" s="16">
        <v>1509768.92</v>
      </c>
      <c r="AG11" s="16">
        <v>1528637.3999999994</v>
      </c>
      <c r="AH11" s="16">
        <v>1653657.0899999996</v>
      </c>
      <c r="AI11" s="16">
        <v>1528155.0799999998</v>
      </c>
      <c r="AJ11" s="16">
        <v>1535949.9299999997</v>
      </c>
      <c r="AK11" s="16">
        <v>1547377.2999999998</v>
      </c>
      <c r="AL11" s="16">
        <v>1523515.5299999996</v>
      </c>
      <c r="AM11" s="16">
        <v>1525071.38</v>
      </c>
      <c r="AN11" s="16">
        <v>1543662.7399999995</v>
      </c>
      <c r="AO11" s="16">
        <v>1581458.5899999999</v>
      </c>
      <c r="AP11" s="16">
        <v>1526190.99</v>
      </c>
      <c r="AQ11" s="16">
        <v>1561902.7</v>
      </c>
      <c r="AR11" s="16">
        <v>1570376.2799999998</v>
      </c>
      <c r="AS11" s="16">
        <v>1596679.2700000003</v>
      </c>
      <c r="AT11" s="16">
        <v>1678198.4499999995</v>
      </c>
      <c r="AU11" s="16">
        <v>1601543.4600000002</v>
      </c>
      <c r="AV11" s="16">
        <v>1603443.6500000001</v>
      </c>
      <c r="AW11" s="16">
        <v>1610471.7400000002</v>
      </c>
      <c r="AX11" s="16">
        <v>1613497.1199999996</v>
      </c>
      <c r="AY11" s="16">
        <v>1622839.9000000001</v>
      </c>
      <c r="AZ11" s="16">
        <v>1629465.69</v>
      </c>
      <c r="BA11" s="16">
        <v>1634251.48</v>
      </c>
      <c r="BB11" s="16">
        <v>1642185.0799999998</v>
      </c>
      <c r="BC11" s="16">
        <v>1654483.3000000003</v>
      </c>
      <c r="BD11" s="16">
        <v>1670509.9699999997</v>
      </c>
      <c r="BE11" s="16">
        <v>1689115.5000000002</v>
      </c>
      <c r="BF11" s="16">
        <v>1720867.8099999998</v>
      </c>
      <c r="BG11" s="16">
        <v>1684183.5899999999</v>
      </c>
      <c r="BH11" s="16">
        <v>1686577.7199999995</v>
      </c>
      <c r="BI11" s="16">
        <v>1693719.52</v>
      </c>
      <c r="BJ11" s="16">
        <v>1693255.0799999998</v>
      </c>
      <c r="BK11" s="17"/>
    </row>
    <row r="12" spans="1:67" s="29" customFormat="1" ht="12.75" customHeight="1" x14ac:dyDescent="0.2">
      <c r="A12" s="31" t="s">
        <v>11</v>
      </c>
      <c r="B12" s="32">
        <v>865803.88000000024</v>
      </c>
      <c r="C12" s="32">
        <v>881027.54</v>
      </c>
      <c r="D12" s="32">
        <v>689531.96</v>
      </c>
      <c r="E12" s="32">
        <v>734249.8</v>
      </c>
      <c r="F12" s="32">
        <v>682765.52</v>
      </c>
      <c r="G12" s="32">
        <v>631702.17000000004</v>
      </c>
      <c r="H12" s="32">
        <v>671682.86</v>
      </c>
      <c r="I12" s="32">
        <v>741250.27000000014</v>
      </c>
      <c r="J12" s="32">
        <v>712246.16</v>
      </c>
      <c r="K12" s="32">
        <v>684735.24000000011</v>
      </c>
      <c r="L12" s="32">
        <v>713916.64000000013</v>
      </c>
      <c r="M12" s="32">
        <v>785969.35</v>
      </c>
      <c r="N12" s="32">
        <v>824704.56</v>
      </c>
      <c r="O12" s="32">
        <v>817909.66</v>
      </c>
      <c r="P12" s="32">
        <v>744879.72</v>
      </c>
      <c r="Q12" s="32">
        <v>723733.94000000006</v>
      </c>
      <c r="R12" s="32">
        <v>696783.59000000008</v>
      </c>
      <c r="S12" s="32">
        <v>683327.52</v>
      </c>
      <c r="T12" s="32">
        <v>631919.05000000005</v>
      </c>
      <c r="U12" s="32">
        <v>595797.79999999993</v>
      </c>
      <c r="V12" s="32">
        <v>674586.64</v>
      </c>
      <c r="W12" s="32">
        <v>760027.44</v>
      </c>
      <c r="X12" s="32">
        <v>827459.01</v>
      </c>
      <c r="Y12" s="32">
        <v>884049.99</v>
      </c>
      <c r="Z12" s="32">
        <v>968133.69</v>
      </c>
      <c r="AA12" s="32">
        <v>945852.7699999999</v>
      </c>
      <c r="AB12" s="32">
        <v>935012.49</v>
      </c>
      <c r="AC12" s="32">
        <v>853840.23</v>
      </c>
      <c r="AD12" s="32">
        <v>890385.04</v>
      </c>
      <c r="AE12" s="32">
        <v>754296.77</v>
      </c>
      <c r="AF12" s="32">
        <v>741383.11</v>
      </c>
      <c r="AG12" s="32">
        <v>773595.31</v>
      </c>
      <c r="AH12" s="32">
        <v>738686.40999999992</v>
      </c>
      <c r="AI12" s="32">
        <v>765267.5</v>
      </c>
      <c r="AJ12" s="32">
        <v>921255.82</v>
      </c>
      <c r="AK12" s="32">
        <v>793794.96</v>
      </c>
      <c r="AL12" s="32">
        <v>1206838.5999999999</v>
      </c>
      <c r="AM12" s="32">
        <v>1004435.07</v>
      </c>
      <c r="AN12" s="32">
        <v>916400.17999999993</v>
      </c>
      <c r="AO12" s="32">
        <v>889732</v>
      </c>
      <c r="AP12" s="32">
        <v>799791.42999999993</v>
      </c>
      <c r="AQ12" s="32">
        <v>1031393.43</v>
      </c>
      <c r="AR12" s="32">
        <v>508414.22</v>
      </c>
      <c r="AS12" s="32">
        <v>744386.28</v>
      </c>
      <c r="AT12" s="32">
        <v>546734.78</v>
      </c>
      <c r="AU12" s="32">
        <v>940300.37000000011</v>
      </c>
      <c r="AV12" s="32">
        <v>1038011.6900000001</v>
      </c>
      <c r="AW12" s="32">
        <v>978703.97</v>
      </c>
      <c r="AX12" s="32">
        <v>1137764.79</v>
      </c>
      <c r="AY12" s="32">
        <v>914174.7699999999</v>
      </c>
      <c r="AZ12" s="32">
        <v>852229.32000000007</v>
      </c>
      <c r="BA12" s="32">
        <v>878584.42</v>
      </c>
      <c r="BB12" s="32">
        <v>910389.79</v>
      </c>
      <c r="BC12" s="32">
        <v>827607.47000000009</v>
      </c>
      <c r="BD12" s="32">
        <v>881613.49000000011</v>
      </c>
      <c r="BE12" s="32">
        <v>841458.22</v>
      </c>
      <c r="BF12" s="32">
        <v>828209.08</v>
      </c>
      <c r="BG12" s="32">
        <v>881241.11</v>
      </c>
      <c r="BH12" s="32">
        <v>954273.68</v>
      </c>
      <c r="BI12" s="32">
        <v>802243.13</v>
      </c>
      <c r="BJ12" s="32">
        <v>943887.83000000007</v>
      </c>
      <c r="BK12" s="35"/>
    </row>
    <row r="13" spans="1:67" s="3" customFormat="1" ht="12.75" customHeight="1" thickBot="1" x14ac:dyDescent="0.25">
      <c r="A13" s="41" t="s">
        <v>12</v>
      </c>
      <c r="B13" s="38">
        <f>SUM(B9:B12)</f>
        <v>4390948.25</v>
      </c>
      <c r="C13" s="38">
        <f t="shared" ref="C13:BJ13" si="0">SUM(C9:C12)</f>
        <v>4322201.2800000012</v>
      </c>
      <c r="D13" s="38">
        <f t="shared" si="0"/>
        <v>4176528.0500000017</v>
      </c>
      <c r="E13" s="38">
        <f t="shared" si="0"/>
        <v>3928479.91</v>
      </c>
      <c r="F13" s="38">
        <f t="shared" si="0"/>
        <v>4008604.6799999997</v>
      </c>
      <c r="G13" s="38">
        <f t="shared" si="0"/>
        <v>3982881.2999999989</v>
      </c>
      <c r="H13" s="38">
        <f t="shared" si="0"/>
        <v>4023943.1000000006</v>
      </c>
      <c r="I13" s="38">
        <f t="shared" si="0"/>
        <v>4205520.3600000003</v>
      </c>
      <c r="J13" s="38">
        <f t="shared" si="0"/>
        <v>4577612.6199999982</v>
      </c>
      <c r="K13" s="38">
        <f t="shared" si="0"/>
        <v>4016548.24</v>
      </c>
      <c r="L13" s="38">
        <f t="shared" si="0"/>
        <v>4334577.6399999987</v>
      </c>
      <c r="M13" s="38">
        <f t="shared" si="0"/>
        <v>4286917.12</v>
      </c>
      <c r="N13" s="38">
        <f t="shared" si="0"/>
        <v>4446471.8800000008</v>
      </c>
      <c r="O13" s="38">
        <f t="shared" si="0"/>
        <v>4311324.5399999991</v>
      </c>
      <c r="P13" s="38">
        <f t="shared" si="0"/>
        <v>4096025.7699999977</v>
      </c>
      <c r="Q13" s="38">
        <f t="shared" si="0"/>
        <v>4171032.149999999</v>
      </c>
      <c r="R13" s="38">
        <f t="shared" si="0"/>
        <v>4360122.6000000024</v>
      </c>
      <c r="S13" s="38">
        <f t="shared" si="0"/>
        <v>4216495.3699999992</v>
      </c>
      <c r="T13" s="38">
        <f t="shared" si="0"/>
        <v>3895644.9000000004</v>
      </c>
      <c r="U13" s="38">
        <f t="shared" si="0"/>
        <v>4123871.7799999993</v>
      </c>
      <c r="V13" s="38">
        <f t="shared" si="0"/>
        <v>4224013.87</v>
      </c>
      <c r="W13" s="38">
        <f t="shared" si="0"/>
        <v>4008418.0099999993</v>
      </c>
      <c r="X13" s="38">
        <f t="shared" si="0"/>
        <v>4130528.870000001</v>
      </c>
      <c r="Y13" s="38">
        <f t="shared" si="0"/>
        <v>4026938.9299999997</v>
      </c>
      <c r="Z13" s="38">
        <f t="shared" si="0"/>
        <v>4571025.9500000011</v>
      </c>
      <c r="AA13" s="38">
        <f t="shared" si="0"/>
        <v>4407094.5999999978</v>
      </c>
      <c r="AB13" s="38">
        <f t="shared" si="0"/>
        <v>4376421.6900000004</v>
      </c>
      <c r="AC13" s="38">
        <f t="shared" si="0"/>
        <v>5069490.76</v>
      </c>
      <c r="AD13" s="38">
        <f t="shared" si="0"/>
        <v>4564101.4899999984</v>
      </c>
      <c r="AE13" s="38">
        <f t="shared" si="0"/>
        <v>4405708.59</v>
      </c>
      <c r="AF13" s="38">
        <f t="shared" si="0"/>
        <v>4118248.5599999991</v>
      </c>
      <c r="AG13" s="38">
        <f t="shared" si="0"/>
        <v>4324085.379999999</v>
      </c>
      <c r="AH13" s="38">
        <f t="shared" si="0"/>
        <v>5849970.9800000023</v>
      </c>
      <c r="AI13" s="38">
        <f t="shared" si="0"/>
        <v>4096880.8999999985</v>
      </c>
      <c r="AJ13" s="38">
        <f t="shared" si="0"/>
        <v>4326982.38</v>
      </c>
      <c r="AK13" s="38">
        <f t="shared" si="0"/>
        <v>4535680.2399999993</v>
      </c>
      <c r="AL13" s="38">
        <f t="shared" si="0"/>
        <v>5104242.3699999973</v>
      </c>
      <c r="AM13" s="38">
        <f t="shared" si="0"/>
        <v>4544707.8199999994</v>
      </c>
      <c r="AN13" s="38">
        <f t="shared" si="0"/>
        <v>4775362.629999999</v>
      </c>
      <c r="AO13" s="38">
        <f t="shared" si="0"/>
        <v>4883521.9899999984</v>
      </c>
      <c r="AP13" s="38">
        <f t="shared" si="0"/>
        <v>4422140.28</v>
      </c>
      <c r="AQ13" s="38">
        <f t="shared" si="0"/>
        <v>4927022.45</v>
      </c>
      <c r="AR13" s="38">
        <f t="shared" si="0"/>
        <v>4263134.0199999986</v>
      </c>
      <c r="AS13" s="38">
        <f t="shared" si="0"/>
        <v>4283817.5199999996</v>
      </c>
      <c r="AT13" s="38">
        <f t="shared" si="0"/>
        <v>3658174.9300000016</v>
      </c>
      <c r="AU13" s="38">
        <f t="shared" si="0"/>
        <v>4484670.2699999996</v>
      </c>
      <c r="AV13" s="38">
        <f t="shared" si="0"/>
        <v>4749956.1400000006</v>
      </c>
      <c r="AW13" s="38">
        <f t="shared" si="0"/>
        <v>4909360.8600000003</v>
      </c>
      <c r="AX13" s="38">
        <f t="shared" si="0"/>
        <v>4959144.5299999993</v>
      </c>
      <c r="AY13" s="38">
        <f t="shared" si="0"/>
        <v>4478224.8499999996</v>
      </c>
      <c r="AZ13" s="38">
        <f t="shared" si="0"/>
        <v>4721991.8199999994</v>
      </c>
      <c r="BA13" s="38">
        <f t="shared" si="0"/>
        <v>4637162.3499999996</v>
      </c>
      <c r="BB13" s="38">
        <f t="shared" si="0"/>
        <v>4855089.8199999975</v>
      </c>
      <c r="BC13" s="38">
        <f t="shared" si="0"/>
        <v>5144024.1300000018</v>
      </c>
      <c r="BD13" s="38">
        <f t="shared" si="0"/>
        <v>4970794.0100000007</v>
      </c>
      <c r="BE13" s="38">
        <f t="shared" si="0"/>
        <v>4457298.379999999</v>
      </c>
      <c r="BF13" s="38">
        <f t="shared" si="0"/>
        <v>4447071.8400000008</v>
      </c>
      <c r="BG13" s="38">
        <f t="shared" si="0"/>
        <v>4749737.8000000007</v>
      </c>
      <c r="BH13" s="38">
        <f t="shared" si="0"/>
        <v>4371586.6399999997</v>
      </c>
      <c r="BI13" s="38">
        <f t="shared" si="0"/>
        <v>4885179.6300000008</v>
      </c>
      <c r="BJ13" s="38">
        <f t="shared" si="0"/>
        <v>4857502.8599999994</v>
      </c>
      <c r="BK13" s="21"/>
      <c r="BL13"/>
      <c r="BM13"/>
      <c r="BN13"/>
      <c r="BO13"/>
    </row>
    <row r="14" spans="1:67" ht="13.5" thickTop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B15" s="10"/>
      <c r="C15" s="10"/>
      <c r="D15" s="10"/>
      <c r="E15" s="12"/>
      <c r="F15" s="12"/>
      <c r="G15" s="12"/>
      <c r="H15" s="12"/>
      <c r="AT15" s="42">
        <f>SUM(AI13:AT13)</f>
        <v>53821667.529999994</v>
      </c>
    </row>
    <row r="16" spans="1:67" x14ac:dyDescent="0.2">
      <c r="B16" s="10"/>
      <c r="C16" s="10"/>
      <c r="D16" s="10"/>
      <c r="E16" s="12"/>
      <c r="F16" s="12"/>
      <c r="G16" s="12"/>
      <c r="H16" s="12"/>
    </row>
    <row r="17" spans="2:8" x14ac:dyDescent="0.2">
      <c r="B17" s="10"/>
      <c r="C17" s="10"/>
      <c r="D17" s="10"/>
      <c r="E17" s="12"/>
      <c r="F17" s="12"/>
      <c r="G17" s="12"/>
      <c r="H17" s="12"/>
    </row>
    <row r="18" spans="2:8" x14ac:dyDescent="0.2">
      <c r="B18" s="10"/>
      <c r="C18" s="10"/>
      <c r="D18" s="10"/>
      <c r="E18" s="12"/>
      <c r="F18" s="12"/>
      <c r="G18" s="12"/>
      <c r="H18" s="12"/>
    </row>
    <row r="19" spans="2:8" x14ac:dyDescent="0.2">
      <c r="B19" s="10"/>
      <c r="C19" s="10"/>
      <c r="D19" s="10"/>
      <c r="E19" s="12"/>
      <c r="F19" s="12"/>
      <c r="G19" s="12"/>
      <c r="H19" s="12"/>
    </row>
    <row r="20" spans="2:8" x14ac:dyDescent="0.2">
      <c r="B20" s="10"/>
      <c r="C20" s="10"/>
      <c r="D20" s="10"/>
      <c r="E20" s="12"/>
      <c r="F20" s="12"/>
      <c r="G20" s="12"/>
      <c r="H20" s="12"/>
    </row>
    <row r="21" spans="2:8" x14ac:dyDescent="0.2">
      <c r="B21" s="10"/>
      <c r="C21" s="10"/>
      <c r="D21" s="10"/>
      <c r="E21" s="12"/>
      <c r="F21" s="12"/>
      <c r="G21" s="12"/>
      <c r="H21" s="12"/>
    </row>
    <row r="22" spans="2:8" x14ac:dyDescent="0.2">
      <c r="B22" s="10"/>
      <c r="C22" s="10"/>
      <c r="D22" s="10"/>
      <c r="E22" s="12"/>
      <c r="F22" s="12"/>
      <c r="G22" s="12"/>
      <c r="H22" s="12"/>
    </row>
    <row r="23" spans="2:8" x14ac:dyDescent="0.2">
      <c r="B23" s="10"/>
      <c r="C23" s="10"/>
      <c r="D23" s="10"/>
      <c r="E23" s="12"/>
      <c r="F23" s="12"/>
      <c r="G23" s="12"/>
      <c r="H23" s="12"/>
    </row>
    <row r="24" spans="2:8" x14ac:dyDescent="0.2">
      <c r="B24" s="10"/>
      <c r="C24" s="10"/>
      <c r="D24" s="10"/>
      <c r="E24" s="12"/>
      <c r="F24" s="12"/>
      <c r="G24" s="12"/>
      <c r="H24" s="12"/>
    </row>
    <row r="25" spans="2:8" x14ac:dyDescent="0.2">
      <c r="C25" s="10"/>
      <c r="D25" s="10"/>
    </row>
    <row r="26" spans="2:8" x14ac:dyDescent="0.2">
      <c r="C26" s="10"/>
      <c r="D26" s="10"/>
    </row>
    <row r="27" spans="2:8" x14ac:dyDescent="0.2">
      <c r="C27" s="10"/>
      <c r="D27" s="10"/>
    </row>
    <row r="28" spans="2:8" x14ac:dyDescent="0.2">
      <c r="C28" s="10"/>
      <c r="D28" s="10"/>
    </row>
  </sheetData>
  <dataValidations disablePrompts="1" count="1">
    <dataValidation type="list" allowBlank="1" showInputMessage="1" sqref="BL1:BO1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showGridLines="0" topLeftCell="AH1" zoomScale="85" zoomScaleNormal="85" workbookViewId="0">
      <selection activeCell="AW36" sqref="AW36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14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N2" s="22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N3" s="23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N4" s="23"/>
    </row>
    <row r="5" spans="1:67" x14ac:dyDescent="0.2">
      <c r="A5" s="4"/>
      <c r="B5" s="4"/>
      <c r="C5" s="4"/>
      <c r="D5" s="4"/>
      <c r="E5" s="5"/>
      <c r="F5" s="5"/>
      <c r="G5" s="5"/>
      <c r="H5" s="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customHeight="1" x14ac:dyDescent="0.2">
      <c r="A9" s="31" t="s">
        <v>9</v>
      </c>
      <c r="B9" s="32">
        <v>2495909.4499999997</v>
      </c>
      <c r="C9" s="32">
        <v>2491754.4500000007</v>
      </c>
      <c r="D9" s="32">
        <v>2531319.8999999994</v>
      </c>
      <c r="E9" s="32">
        <v>2271380.7700000005</v>
      </c>
      <c r="F9" s="32">
        <v>2526936.3999999994</v>
      </c>
      <c r="G9" s="32">
        <v>2390968.5299999993</v>
      </c>
      <c r="H9" s="32">
        <v>2264285.160000002</v>
      </c>
      <c r="I9" s="32">
        <v>2397687.4500000002</v>
      </c>
      <c r="J9" s="32">
        <v>2265808.9899999993</v>
      </c>
      <c r="K9" s="32">
        <v>2802471.9200000009</v>
      </c>
      <c r="L9" s="32">
        <v>2869799.1400000015</v>
      </c>
      <c r="M9" s="32">
        <v>2494341.5</v>
      </c>
      <c r="N9" s="32">
        <v>3670298.9700000007</v>
      </c>
      <c r="O9" s="32">
        <v>2071182.2600000007</v>
      </c>
      <c r="P9" s="32">
        <v>2355366.7500000009</v>
      </c>
      <c r="Q9" s="32">
        <v>2342809.7599999993</v>
      </c>
      <c r="R9" s="32">
        <v>2402895.1599999992</v>
      </c>
      <c r="S9" s="32">
        <v>2377525.35</v>
      </c>
      <c r="T9" s="32">
        <v>2430122.8599999989</v>
      </c>
      <c r="U9" s="32">
        <v>2303577.2799999989</v>
      </c>
      <c r="V9" s="32">
        <v>2985435.9000000004</v>
      </c>
      <c r="W9" s="32">
        <v>2340055</v>
      </c>
      <c r="X9" s="32">
        <v>2328390.0300000021</v>
      </c>
      <c r="Y9" s="32">
        <v>2401784.0900000017</v>
      </c>
      <c r="Z9" s="32">
        <v>2591372.5900000003</v>
      </c>
      <c r="AA9" s="32">
        <v>2468621.0299999998</v>
      </c>
      <c r="AB9" s="32">
        <v>2402703.5899999994</v>
      </c>
      <c r="AC9" s="32">
        <v>2434964.1299999994</v>
      </c>
      <c r="AD9" s="32">
        <v>2347902.1500000013</v>
      </c>
      <c r="AE9" s="32">
        <v>2231810.5799999991</v>
      </c>
      <c r="AF9" s="32">
        <v>2420670.2900000005</v>
      </c>
      <c r="AG9" s="32">
        <v>2461628</v>
      </c>
      <c r="AH9" s="32">
        <v>2906935.379999999</v>
      </c>
      <c r="AI9" s="32">
        <v>2242722.6999999993</v>
      </c>
      <c r="AJ9" s="32">
        <v>2345446.3999999999</v>
      </c>
      <c r="AK9" s="32">
        <v>2360595.1399999983</v>
      </c>
      <c r="AL9" s="32">
        <v>2478131.8900000011</v>
      </c>
      <c r="AM9" s="32">
        <v>2237529.620000001</v>
      </c>
      <c r="AN9" s="32">
        <v>2219955.61</v>
      </c>
      <c r="AO9" s="32">
        <v>2831299.2400000007</v>
      </c>
      <c r="AP9" s="32">
        <v>2331803.7799999998</v>
      </c>
      <c r="AQ9" s="32">
        <v>2163714.86</v>
      </c>
      <c r="AR9" s="32">
        <v>2544521.6299999994</v>
      </c>
      <c r="AS9" s="32">
        <v>2207625.0499999984</v>
      </c>
      <c r="AT9" s="32">
        <v>2618257.69</v>
      </c>
      <c r="AU9" s="32">
        <v>2174063.4400000013</v>
      </c>
      <c r="AV9" s="32">
        <v>2297061.6499999985</v>
      </c>
      <c r="AW9" s="32">
        <v>2466055.129999998</v>
      </c>
      <c r="AX9" s="32">
        <v>2710834.3299999996</v>
      </c>
      <c r="AY9" s="32">
        <v>2320319.7299999995</v>
      </c>
      <c r="AZ9" s="32">
        <v>2603705.2600000016</v>
      </c>
      <c r="BA9" s="32">
        <v>2658219.0900000003</v>
      </c>
      <c r="BB9" s="32">
        <v>2677275.0399999982</v>
      </c>
      <c r="BC9" s="32">
        <v>2578778.8600000013</v>
      </c>
      <c r="BD9" s="32">
        <v>3369693.93</v>
      </c>
      <c r="BE9" s="32">
        <v>2505549.1699999995</v>
      </c>
      <c r="BF9" s="32">
        <v>2678377.6399999987</v>
      </c>
      <c r="BG9" s="32">
        <v>2455269.209999999</v>
      </c>
      <c r="BH9" s="32">
        <v>2501153.3200000003</v>
      </c>
      <c r="BI9" s="32">
        <v>2596848.46</v>
      </c>
      <c r="BJ9" s="32">
        <v>2579839.8500000006</v>
      </c>
      <c r="BK9" s="33"/>
    </row>
    <row r="10" spans="1:67" ht="12.75" customHeight="1" x14ac:dyDescent="0.2">
      <c r="A10" s="31" t="s">
        <v>8</v>
      </c>
      <c r="B10" s="16">
        <v>184095</v>
      </c>
      <c r="C10" s="16">
        <v>130300</v>
      </c>
      <c r="D10" s="16">
        <v>101202</v>
      </c>
      <c r="E10" s="16">
        <v>63598</v>
      </c>
      <c r="F10" s="16">
        <v>60948</v>
      </c>
      <c r="G10" s="16">
        <v>57033</v>
      </c>
      <c r="H10" s="16">
        <v>54404</v>
      </c>
      <c r="I10" s="16">
        <v>53401</v>
      </c>
      <c r="J10" s="16">
        <v>9911.6899999999987</v>
      </c>
      <c r="K10" s="16">
        <v>66987</v>
      </c>
      <c r="L10" s="16">
        <v>89139</v>
      </c>
      <c r="M10" s="16">
        <v>127759</v>
      </c>
      <c r="N10" s="16">
        <v>139564</v>
      </c>
      <c r="O10" s="16">
        <v>117911</v>
      </c>
      <c r="P10" s="16">
        <v>79487</v>
      </c>
      <c r="Q10" s="16">
        <v>58588</v>
      </c>
      <c r="R10" s="16">
        <v>52671</v>
      </c>
      <c r="S10" s="16">
        <v>52395</v>
      </c>
      <c r="T10" s="16">
        <v>52953</v>
      </c>
      <c r="U10" s="16">
        <v>51931</v>
      </c>
      <c r="V10" s="16">
        <v>405676.33</v>
      </c>
      <c r="W10" s="16">
        <v>72719</v>
      </c>
      <c r="X10" s="16">
        <v>105832</v>
      </c>
      <c r="Y10" s="16">
        <v>136513</v>
      </c>
      <c r="Z10" s="16">
        <v>164701</v>
      </c>
      <c r="AA10" s="16">
        <v>125515</v>
      </c>
      <c r="AB10" s="16">
        <v>113636</v>
      </c>
      <c r="AC10" s="16">
        <v>78746</v>
      </c>
      <c r="AD10" s="16">
        <v>83102</v>
      </c>
      <c r="AE10" s="16">
        <v>392048.93</v>
      </c>
      <c r="AF10" s="16">
        <v>60559</v>
      </c>
      <c r="AG10" s="16">
        <v>63325</v>
      </c>
      <c r="AH10" s="16">
        <v>382489.05</v>
      </c>
      <c r="AI10" s="16">
        <v>73204</v>
      </c>
      <c r="AJ10" s="16">
        <v>113519</v>
      </c>
      <c r="AK10" s="16">
        <v>172278</v>
      </c>
      <c r="AL10" s="16">
        <v>244517</v>
      </c>
      <c r="AM10" s="16">
        <v>348893.8</v>
      </c>
      <c r="AN10" s="16">
        <v>332905.71999999997</v>
      </c>
      <c r="AO10" s="16">
        <v>96169</v>
      </c>
      <c r="AP10" s="16">
        <v>425293.74</v>
      </c>
      <c r="AQ10" s="16">
        <v>568551</v>
      </c>
      <c r="AR10" s="16">
        <v>69495</v>
      </c>
      <c r="AS10" s="16">
        <v>67395</v>
      </c>
      <c r="AT10" s="16">
        <v>247186.84000000003</v>
      </c>
      <c r="AU10" s="16">
        <v>70088</v>
      </c>
      <c r="AV10" s="16">
        <v>123768</v>
      </c>
      <c r="AW10" s="16">
        <v>150522</v>
      </c>
      <c r="AX10" s="16">
        <v>194419</v>
      </c>
      <c r="AY10" s="16">
        <v>172055</v>
      </c>
      <c r="AZ10" s="16">
        <v>353305</v>
      </c>
      <c r="BA10" s="16">
        <v>76293</v>
      </c>
      <c r="BB10" s="16">
        <v>63901</v>
      </c>
      <c r="BC10" s="16">
        <v>594222</v>
      </c>
      <c r="BD10" s="16">
        <v>64309</v>
      </c>
      <c r="BE10" s="16">
        <v>62170</v>
      </c>
      <c r="BF10" s="16">
        <v>79453.27</v>
      </c>
      <c r="BG10" s="16">
        <v>63960</v>
      </c>
      <c r="BH10" s="16">
        <v>86696</v>
      </c>
      <c r="BI10" s="16">
        <v>123951</v>
      </c>
      <c r="BJ10" s="16">
        <v>162905</v>
      </c>
      <c r="BK10" s="17"/>
    </row>
    <row r="11" spans="1:67" ht="12.75" customHeight="1" x14ac:dyDescent="0.2">
      <c r="A11" s="31" t="s">
        <v>10</v>
      </c>
      <c r="B11" s="16">
        <v>2016852.9699999997</v>
      </c>
      <c r="C11" s="16">
        <v>2010047.05</v>
      </c>
      <c r="D11" s="16">
        <v>2022548.0599999998</v>
      </c>
      <c r="E11" s="16">
        <v>2025521.2699999996</v>
      </c>
      <c r="F11" s="16">
        <v>2023202.8499999999</v>
      </c>
      <c r="G11" s="16">
        <v>2030206.5599999998</v>
      </c>
      <c r="H11" s="16">
        <v>2068445.0399999998</v>
      </c>
      <c r="I11" s="16">
        <v>2089944.5199999998</v>
      </c>
      <c r="J11" s="16">
        <v>2180203.73</v>
      </c>
      <c r="K11" s="16">
        <v>2092215.79</v>
      </c>
      <c r="L11" s="16">
        <v>2104448.9299999997</v>
      </c>
      <c r="M11" s="16">
        <v>2090080.2899999998</v>
      </c>
      <c r="N11" s="16">
        <v>2091428.1</v>
      </c>
      <c r="O11" s="16">
        <v>2096156.1800000002</v>
      </c>
      <c r="P11" s="16">
        <v>2096012.2500000002</v>
      </c>
      <c r="Q11" s="16">
        <v>2070074.78</v>
      </c>
      <c r="R11" s="16">
        <v>2076150.64</v>
      </c>
      <c r="S11" s="16">
        <v>2082896.27</v>
      </c>
      <c r="T11" s="16">
        <v>2054799.6500000001</v>
      </c>
      <c r="U11" s="16">
        <v>2084925.4400000002</v>
      </c>
      <c r="V11" s="16">
        <v>2158112.87</v>
      </c>
      <c r="W11" s="16">
        <v>2061702.86</v>
      </c>
      <c r="X11" s="16">
        <v>2068115.97</v>
      </c>
      <c r="Y11" s="16">
        <v>2065950.8099999998</v>
      </c>
      <c r="Z11" s="16">
        <v>2032636.5800000003</v>
      </c>
      <c r="AA11" s="16">
        <v>2037782.1999999997</v>
      </c>
      <c r="AB11" s="16">
        <v>2053547.5099999998</v>
      </c>
      <c r="AC11" s="16">
        <v>2108557.8000000003</v>
      </c>
      <c r="AD11" s="16">
        <v>2146265.3600000003</v>
      </c>
      <c r="AE11" s="16">
        <v>2083364.4500000002</v>
      </c>
      <c r="AF11" s="16">
        <v>2088132.8200000003</v>
      </c>
      <c r="AG11" s="16">
        <v>2073862.96</v>
      </c>
      <c r="AH11" s="16">
        <v>1999801.4300000002</v>
      </c>
      <c r="AI11" s="16">
        <v>2042051.5799999996</v>
      </c>
      <c r="AJ11" s="16">
        <v>2045788.4200000004</v>
      </c>
      <c r="AK11" s="16">
        <v>2048819.4400000002</v>
      </c>
      <c r="AL11" s="16">
        <v>2054882.9999999998</v>
      </c>
      <c r="AM11" s="16">
        <v>2061291.7000000002</v>
      </c>
      <c r="AN11" s="16">
        <v>2070293.2999999998</v>
      </c>
      <c r="AO11" s="16">
        <v>2152449.9700000002</v>
      </c>
      <c r="AP11" s="16">
        <v>2004281.3699999994</v>
      </c>
      <c r="AQ11" s="16">
        <v>2094953.8499999999</v>
      </c>
      <c r="AR11" s="16">
        <v>2144867.39</v>
      </c>
      <c r="AS11" s="16">
        <v>2174777.35</v>
      </c>
      <c r="AT11" s="16">
        <v>2304075.56</v>
      </c>
      <c r="AU11" s="16">
        <v>2144141.48</v>
      </c>
      <c r="AV11" s="16">
        <v>2156061.35</v>
      </c>
      <c r="AW11" s="16">
        <v>2164914.6200000006</v>
      </c>
      <c r="AX11" s="16">
        <v>2165138.37</v>
      </c>
      <c r="AY11" s="16">
        <v>2165824.13</v>
      </c>
      <c r="AZ11" s="16">
        <v>2019994.1700000004</v>
      </c>
      <c r="BA11" s="16">
        <v>2175043</v>
      </c>
      <c r="BB11" s="16">
        <v>2192151.5300000003</v>
      </c>
      <c r="BC11" s="16">
        <v>2198458.1700000004</v>
      </c>
      <c r="BD11" s="16">
        <v>2199071.9500000002</v>
      </c>
      <c r="BE11" s="16">
        <v>2218218.21</v>
      </c>
      <c r="BF11" s="16">
        <v>2231664.0800000005</v>
      </c>
      <c r="BG11" s="16">
        <v>2220809.71</v>
      </c>
      <c r="BH11" s="16">
        <v>2222077.0700000003</v>
      </c>
      <c r="BI11" s="16">
        <v>2234570.4000000004</v>
      </c>
      <c r="BJ11" s="16">
        <v>2235641.86</v>
      </c>
      <c r="BK11" s="17"/>
    </row>
    <row r="12" spans="1:67" s="29" customFormat="1" ht="12.75" customHeight="1" x14ac:dyDescent="0.2">
      <c r="A12" s="31" t="s">
        <v>11</v>
      </c>
      <c r="B12" s="32">
        <v>898314.54</v>
      </c>
      <c r="C12" s="32">
        <v>897438.21000000008</v>
      </c>
      <c r="D12" s="32">
        <v>633491.26</v>
      </c>
      <c r="E12" s="32">
        <v>899004.94000000006</v>
      </c>
      <c r="F12" s="32">
        <v>904377.27000000014</v>
      </c>
      <c r="G12" s="32">
        <v>856818.74</v>
      </c>
      <c r="H12" s="32">
        <v>899797.76</v>
      </c>
      <c r="I12" s="32">
        <v>846392.10000000009</v>
      </c>
      <c r="J12" s="32">
        <v>722635.39</v>
      </c>
      <c r="K12" s="32">
        <v>864328.64</v>
      </c>
      <c r="L12" s="32">
        <v>928431.07</v>
      </c>
      <c r="M12" s="32">
        <v>908361.32000000007</v>
      </c>
      <c r="N12" s="32">
        <v>930708.2</v>
      </c>
      <c r="O12" s="32">
        <v>927957.79999999993</v>
      </c>
      <c r="P12" s="32">
        <v>930295.98</v>
      </c>
      <c r="Q12" s="32">
        <v>971337.33</v>
      </c>
      <c r="R12" s="32">
        <v>949859.20000000007</v>
      </c>
      <c r="S12" s="32">
        <v>968714.23999999999</v>
      </c>
      <c r="T12" s="32">
        <v>943663.54</v>
      </c>
      <c r="U12" s="32">
        <v>915899.57</v>
      </c>
      <c r="V12" s="32">
        <v>930418.91999999993</v>
      </c>
      <c r="W12" s="32">
        <v>875563.75</v>
      </c>
      <c r="X12" s="32">
        <v>945470.35</v>
      </c>
      <c r="Y12" s="32">
        <v>898552.92</v>
      </c>
      <c r="Z12" s="32">
        <v>942055.86</v>
      </c>
      <c r="AA12" s="32">
        <v>910890.57</v>
      </c>
      <c r="AB12" s="32">
        <v>906766.91</v>
      </c>
      <c r="AC12" s="32">
        <v>922323.86</v>
      </c>
      <c r="AD12" s="32">
        <v>970265.6399999999</v>
      </c>
      <c r="AE12" s="32">
        <v>899828.46</v>
      </c>
      <c r="AF12" s="32">
        <v>911138.46</v>
      </c>
      <c r="AG12" s="32">
        <v>901647.62999999989</v>
      </c>
      <c r="AH12" s="32">
        <v>900271.39999999991</v>
      </c>
      <c r="AI12" s="32">
        <v>952655.18</v>
      </c>
      <c r="AJ12" s="32">
        <v>1107142.4000000001</v>
      </c>
      <c r="AK12" s="32">
        <v>-397928.05000000005</v>
      </c>
      <c r="AL12" s="32">
        <v>1001501.47</v>
      </c>
      <c r="AM12" s="32">
        <v>1018938.41</v>
      </c>
      <c r="AN12" s="32">
        <v>999002.49</v>
      </c>
      <c r="AO12" s="32">
        <v>1030383.86</v>
      </c>
      <c r="AP12" s="32">
        <v>1033132.9400000001</v>
      </c>
      <c r="AQ12" s="32">
        <v>1043962.65</v>
      </c>
      <c r="AR12" s="32">
        <v>901246.07</v>
      </c>
      <c r="AS12" s="32">
        <v>993491.09</v>
      </c>
      <c r="AT12" s="32">
        <v>681099.35999999987</v>
      </c>
      <c r="AU12" s="32">
        <v>1066357.58</v>
      </c>
      <c r="AV12" s="32">
        <v>1139099.19</v>
      </c>
      <c r="AW12" s="32">
        <v>998125.25</v>
      </c>
      <c r="AX12" s="32">
        <v>1099836.6399999999</v>
      </c>
      <c r="AY12" s="32">
        <v>1057772.6400000001</v>
      </c>
      <c r="AZ12" s="32">
        <v>1056825.07</v>
      </c>
      <c r="BA12" s="32">
        <v>1080341.4000000001</v>
      </c>
      <c r="BB12" s="32">
        <v>1135220.74</v>
      </c>
      <c r="BC12" s="32">
        <v>1049943.1300000001</v>
      </c>
      <c r="BD12" s="32">
        <v>1048474.7699999999</v>
      </c>
      <c r="BE12" s="32">
        <v>1047795.9500000001</v>
      </c>
      <c r="BF12" s="32">
        <v>1033349.1100000001</v>
      </c>
      <c r="BG12" s="32">
        <v>1076691.6399999999</v>
      </c>
      <c r="BH12" s="32">
        <v>1187324.96</v>
      </c>
      <c r="BI12" s="32">
        <v>976940.63</v>
      </c>
      <c r="BJ12" s="32">
        <v>1131125.32</v>
      </c>
      <c r="BK12" s="35"/>
    </row>
    <row r="13" spans="1:67" s="3" customFormat="1" ht="12.75" customHeight="1" thickBot="1" x14ac:dyDescent="0.25">
      <c r="A13" s="41" t="s">
        <v>12</v>
      </c>
      <c r="B13" s="38">
        <f>SUM(B9:B12)</f>
        <v>5595171.96</v>
      </c>
      <c r="C13" s="38">
        <f t="shared" ref="C13:BJ13" si="0">SUM(C9:C12)</f>
        <v>5529539.7100000009</v>
      </c>
      <c r="D13" s="38">
        <f t="shared" si="0"/>
        <v>5288561.2199999988</v>
      </c>
      <c r="E13" s="38">
        <f t="shared" si="0"/>
        <v>5259504.9800000004</v>
      </c>
      <c r="F13" s="38">
        <f t="shared" si="0"/>
        <v>5515464.5199999996</v>
      </c>
      <c r="G13" s="38">
        <f t="shared" si="0"/>
        <v>5335026.8299999991</v>
      </c>
      <c r="H13" s="38">
        <f t="shared" si="0"/>
        <v>5286931.9600000018</v>
      </c>
      <c r="I13" s="38">
        <f t="shared" si="0"/>
        <v>5387425.0700000003</v>
      </c>
      <c r="J13" s="38">
        <f t="shared" si="0"/>
        <v>5178559.7999999989</v>
      </c>
      <c r="K13" s="38">
        <f t="shared" si="0"/>
        <v>5826003.3500000006</v>
      </c>
      <c r="L13" s="38">
        <f t="shared" si="0"/>
        <v>5991818.1400000015</v>
      </c>
      <c r="M13" s="38">
        <f t="shared" si="0"/>
        <v>5620542.1100000003</v>
      </c>
      <c r="N13" s="38">
        <f t="shared" si="0"/>
        <v>6831999.2700000005</v>
      </c>
      <c r="O13" s="38">
        <f t="shared" si="0"/>
        <v>5213207.2400000012</v>
      </c>
      <c r="P13" s="38">
        <f t="shared" si="0"/>
        <v>5461161.9800000004</v>
      </c>
      <c r="Q13" s="38">
        <f t="shared" si="0"/>
        <v>5442809.8699999992</v>
      </c>
      <c r="R13" s="38">
        <f t="shared" si="0"/>
        <v>5481575.9999999991</v>
      </c>
      <c r="S13" s="38">
        <f t="shared" si="0"/>
        <v>5481530.8600000003</v>
      </c>
      <c r="T13" s="38">
        <f t="shared" si="0"/>
        <v>5481539.0499999989</v>
      </c>
      <c r="U13" s="38">
        <f t="shared" si="0"/>
        <v>5356333.2899999991</v>
      </c>
      <c r="V13" s="38">
        <f t="shared" si="0"/>
        <v>6479644.0200000005</v>
      </c>
      <c r="W13" s="38">
        <f t="shared" si="0"/>
        <v>5350040.6100000003</v>
      </c>
      <c r="X13" s="38">
        <f t="shared" si="0"/>
        <v>5447808.3500000015</v>
      </c>
      <c r="Y13" s="38">
        <f t="shared" si="0"/>
        <v>5502800.8200000012</v>
      </c>
      <c r="Z13" s="38">
        <f t="shared" si="0"/>
        <v>5730766.0300000012</v>
      </c>
      <c r="AA13" s="38">
        <f t="shared" si="0"/>
        <v>5542808.7999999998</v>
      </c>
      <c r="AB13" s="38">
        <f t="shared" si="0"/>
        <v>5476654.0099999998</v>
      </c>
      <c r="AC13" s="38">
        <f t="shared" si="0"/>
        <v>5544591.79</v>
      </c>
      <c r="AD13" s="38">
        <f t="shared" si="0"/>
        <v>5547535.1500000013</v>
      </c>
      <c r="AE13" s="38">
        <f t="shared" si="0"/>
        <v>5607052.419999999</v>
      </c>
      <c r="AF13" s="38">
        <f t="shared" si="0"/>
        <v>5480500.5700000012</v>
      </c>
      <c r="AG13" s="38">
        <f t="shared" si="0"/>
        <v>5500463.5899999999</v>
      </c>
      <c r="AH13" s="38">
        <f t="shared" si="0"/>
        <v>6189497.2599999998</v>
      </c>
      <c r="AI13" s="38">
        <f t="shared" si="0"/>
        <v>5310633.459999999</v>
      </c>
      <c r="AJ13" s="38">
        <f t="shared" si="0"/>
        <v>5611896.2200000007</v>
      </c>
      <c r="AK13" s="38">
        <f t="shared" si="0"/>
        <v>4183764.5299999984</v>
      </c>
      <c r="AL13" s="38">
        <f t="shared" si="0"/>
        <v>5779033.3600000003</v>
      </c>
      <c r="AM13" s="38">
        <f t="shared" si="0"/>
        <v>5666653.5300000012</v>
      </c>
      <c r="AN13" s="38">
        <f t="shared" si="0"/>
        <v>5622157.1200000001</v>
      </c>
      <c r="AO13" s="38">
        <f t="shared" si="0"/>
        <v>6110302.0700000012</v>
      </c>
      <c r="AP13" s="38">
        <f t="shared" si="0"/>
        <v>5794511.8299999991</v>
      </c>
      <c r="AQ13" s="38">
        <f t="shared" si="0"/>
        <v>5871182.3600000003</v>
      </c>
      <c r="AR13" s="38">
        <f t="shared" si="0"/>
        <v>5660130.0899999999</v>
      </c>
      <c r="AS13" s="38">
        <f t="shared" si="0"/>
        <v>5443288.4899999984</v>
      </c>
      <c r="AT13" s="38">
        <f t="shared" si="0"/>
        <v>5850619.4499999993</v>
      </c>
      <c r="AU13" s="38">
        <f t="shared" si="0"/>
        <v>5454650.5000000019</v>
      </c>
      <c r="AV13" s="38">
        <f t="shared" si="0"/>
        <v>5715990.1899999976</v>
      </c>
      <c r="AW13" s="38">
        <f t="shared" si="0"/>
        <v>5779616.9999999981</v>
      </c>
      <c r="AX13" s="38">
        <f t="shared" si="0"/>
        <v>6170228.3399999989</v>
      </c>
      <c r="AY13" s="38">
        <f t="shared" si="0"/>
        <v>5715971.5</v>
      </c>
      <c r="AZ13" s="38">
        <f t="shared" si="0"/>
        <v>6033829.5000000019</v>
      </c>
      <c r="BA13" s="38">
        <f t="shared" si="0"/>
        <v>5989896.4900000002</v>
      </c>
      <c r="BB13" s="38">
        <f t="shared" si="0"/>
        <v>6068548.3099999987</v>
      </c>
      <c r="BC13" s="38">
        <f t="shared" si="0"/>
        <v>6421402.1600000011</v>
      </c>
      <c r="BD13" s="38">
        <f t="shared" si="0"/>
        <v>6681549.6500000004</v>
      </c>
      <c r="BE13" s="38">
        <f t="shared" si="0"/>
        <v>5833733.3299999991</v>
      </c>
      <c r="BF13" s="38">
        <f t="shared" si="0"/>
        <v>6022844.0999999996</v>
      </c>
      <c r="BG13" s="38">
        <f t="shared" si="0"/>
        <v>5816730.5599999987</v>
      </c>
      <c r="BH13" s="38">
        <f t="shared" si="0"/>
        <v>5997251.3500000006</v>
      </c>
      <c r="BI13" s="38">
        <f t="shared" si="0"/>
        <v>5932310.4900000002</v>
      </c>
      <c r="BJ13" s="38">
        <f t="shared" si="0"/>
        <v>6109512.0300000012</v>
      </c>
      <c r="BK13" s="21"/>
      <c r="BL13"/>
      <c r="BM13"/>
      <c r="BN13"/>
      <c r="BO13"/>
    </row>
    <row r="14" spans="1:67" ht="13.5" thickTop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B15" s="10"/>
      <c r="C15" s="10"/>
      <c r="D15" s="10"/>
      <c r="E15" s="12"/>
      <c r="F15" s="12"/>
      <c r="G15" s="12"/>
      <c r="H15" s="12"/>
      <c r="AT15" s="42">
        <f>SUM(AI13:AT13)</f>
        <v>66904172.50999999</v>
      </c>
    </row>
    <row r="16" spans="1:67" x14ac:dyDescent="0.2">
      <c r="B16" s="10"/>
      <c r="C16" s="10"/>
      <c r="D16" s="10"/>
      <c r="E16" s="12"/>
      <c r="F16" s="12"/>
      <c r="G16" s="12"/>
      <c r="H16" s="12"/>
    </row>
    <row r="17" spans="2:8" x14ac:dyDescent="0.2">
      <c r="B17" s="10"/>
      <c r="C17" s="10"/>
      <c r="D17" s="10"/>
      <c r="E17" s="12"/>
      <c r="F17" s="12"/>
      <c r="G17" s="12"/>
      <c r="H17" s="12"/>
    </row>
    <row r="18" spans="2:8" x14ac:dyDescent="0.2">
      <c r="B18" s="10"/>
      <c r="C18" s="10"/>
      <c r="D18" s="10"/>
      <c r="E18" s="12"/>
      <c r="F18" s="12"/>
      <c r="G18" s="12"/>
      <c r="H18" s="12"/>
    </row>
    <row r="19" spans="2:8" x14ac:dyDescent="0.2">
      <c r="B19" s="10"/>
      <c r="C19" s="10"/>
      <c r="D19" s="10"/>
      <c r="E19" s="12"/>
      <c r="F19" s="12"/>
      <c r="G19" s="12"/>
      <c r="H19" s="12"/>
    </row>
    <row r="20" spans="2:8" x14ac:dyDescent="0.2">
      <c r="B20" s="10"/>
      <c r="C20" s="10"/>
      <c r="D20" s="10"/>
      <c r="E20" s="12"/>
      <c r="F20" s="12"/>
      <c r="G20" s="12"/>
      <c r="H20" s="12"/>
    </row>
    <row r="21" spans="2:8" x14ac:dyDescent="0.2">
      <c r="B21" s="10"/>
      <c r="C21" s="10"/>
      <c r="D21" s="10"/>
      <c r="E21" s="12"/>
      <c r="F21" s="12"/>
      <c r="G21" s="12"/>
      <c r="H21" s="12"/>
    </row>
    <row r="22" spans="2:8" x14ac:dyDescent="0.2">
      <c r="B22" s="10"/>
      <c r="C22" s="10"/>
      <c r="D22" s="10"/>
      <c r="E22" s="12"/>
      <c r="F22" s="12"/>
      <c r="G22" s="12"/>
      <c r="H22" s="12"/>
    </row>
    <row r="23" spans="2:8" x14ac:dyDescent="0.2">
      <c r="B23" s="10"/>
      <c r="C23" s="10"/>
      <c r="D23" s="10"/>
      <c r="E23" s="12"/>
      <c r="F23" s="12"/>
      <c r="G23" s="12"/>
      <c r="H23" s="12"/>
    </row>
    <row r="24" spans="2:8" x14ac:dyDescent="0.2">
      <c r="B24" s="10"/>
      <c r="C24" s="10"/>
      <c r="D24" s="10"/>
      <c r="E24" s="12"/>
      <c r="F24" s="12"/>
      <c r="G24" s="12"/>
      <c r="H24" s="12"/>
    </row>
    <row r="25" spans="2:8" x14ac:dyDescent="0.2">
      <c r="C25" s="10"/>
      <c r="D25" s="10"/>
    </row>
    <row r="26" spans="2:8" x14ac:dyDescent="0.2">
      <c r="C26" s="10"/>
      <c r="D26" s="10"/>
    </row>
    <row r="27" spans="2:8" x14ac:dyDescent="0.2">
      <c r="C27" s="10"/>
      <c r="D27" s="10"/>
    </row>
    <row r="28" spans="2:8" x14ac:dyDescent="0.2">
      <c r="C28" s="10"/>
      <c r="D28" s="10"/>
    </row>
  </sheetData>
  <dataValidations count="1">
    <dataValidation type="list" allowBlank="1" showInputMessage="1" sqref="BL1:BO1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4"/>
  <sheetViews>
    <sheetView showGridLines="0" tabSelected="1" topLeftCell="AH1" zoomScale="85" zoomScaleNormal="85" workbookViewId="0">
      <selection activeCell="AR15" sqref="AR15:AT27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15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N2" s="22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N3" s="23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N4" s="23"/>
    </row>
    <row r="5" spans="1:67" x14ac:dyDescent="0.2">
      <c r="A5" s="4"/>
      <c r="B5" s="4"/>
      <c r="C5" s="4"/>
      <c r="D5" s="4"/>
      <c r="E5" s="5"/>
      <c r="F5" s="5"/>
      <c r="G5" s="5"/>
      <c r="H5" s="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customHeight="1" x14ac:dyDescent="0.2">
      <c r="A9" s="31" t="s">
        <v>9</v>
      </c>
      <c r="B9" s="32">
        <v>4243407.0600000024</v>
      </c>
      <c r="C9" s="32">
        <v>4065317.7800000012</v>
      </c>
      <c r="D9" s="32">
        <v>4607811.7599999979</v>
      </c>
      <c r="E9" s="32">
        <v>3963288.3599999994</v>
      </c>
      <c r="F9" s="32">
        <v>4137645.1600000029</v>
      </c>
      <c r="G9" s="32">
        <v>4321005.1399999997</v>
      </c>
      <c r="H9" s="32">
        <v>3423026.6000000047</v>
      </c>
      <c r="I9" s="32">
        <v>3926204.5000000014</v>
      </c>
      <c r="J9" s="32">
        <v>4181701.5700000017</v>
      </c>
      <c r="K9" s="32">
        <v>4338965.33</v>
      </c>
      <c r="L9" s="32">
        <v>4400633.45</v>
      </c>
      <c r="M9" s="32">
        <v>3933125.0100000002</v>
      </c>
      <c r="N9" s="32">
        <v>4191235.7400000039</v>
      </c>
      <c r="O9" s="32">
        <v>3922918.5400000028</v>
      </c>
      <c r="P9" s="32">
        <v>4072621.5699999989</v>
      </c>
      <c r="Q9" s="32">
        <v>3765130.5699999994</v>
      </c>
      <c r="R9" s="32">
        <v>3940143.8899999973</v>
      </c>
      <c r="S9" s="32">
        <v>3954650.5700000017</v>
      </c>
      <c r="T9" s="32">
        <v>3672459.7100000004</v>
      </c>
      <c r="U9" s="32">
        <v>4001834.7099999995</v>
      </c>
      <c r="V9" s="32">
        <v>4182137.1800000006</v>
      </c>
      <c r="W9" s="32">
        <v>3131705.3900000011</v>
      </c>
      <c r="X9" s="32">
        <v>3269043.5099999993</v>
      </c>
      <c r="Y9" s="32">
        <v>3587590.1999999997</v>
      </c>
      <c r="Z9" s="32">
        <v>3746175.5599999987</v>
      </c>
      <c r="AA9" s="32">
        <v>3286274.8300000029</v>
      </c>
      <c r="AB9" s="32">
        <v>3964044.2699999968</v>
      </c>
      <c r="AC9" s="32">
        <v>3168251.39</v>
      </c>
      <c r="AD9" s="32">
        <v>3176986.4200000009</v>
      </c>
      <c r="AE9" s="32">
        <v>2819894.5299999975</v>
      </c>
      <c r="AF9" s="32">
        <v>3141473.6399999959</v>
      </c>
      <c r="AG9" s="32">
        <v>3020783.46</v>
      </c>
      <c r="AH9" s="32">
        <v>3978786.939999999</v>
      </c>
      <c r="AI9" s="32">
        <v>2514454.5000000005</v>
      </c>
      <c r="AJ9" s="32">
        <v>2926072.5299999979</v>
      </c>
      <c r="AK9" s="32">
        <v>3103359.6799999992</v>
      </c>
      <c r="AL9" s="32">
        <v>3613672.4900000016</v>
      </c>
      <c r="AM9" s="32">
        <v>3051637.9799999967</v>
      </c>
      <c r="AN9" s="32">
        <v>3141927.2799999961</v>
      </c>
      <c r="AO9" s="32">
        <v>3400630.8199999994</v>
      </c>
      <c r="AP9" s="32">
        <v>2886979.3700000015</v>
      </c>
      <c r="AQ9" s="32">
        <v>2719744.5600000019</v>
      </c>
      <c r="AR9" s="32">
        <v>2720356.4099999992</v>
      </c>
      <c r="AS9" s="32">
        <v>2835915.9299999978</v>
      </c>
      <c r="AT9" s="32">
        <v>4153164.7900000024</v>
      </c>
      <c r="AU9" s="32">
        <v>2725939.2999999984</v>
      </c>
      <c r="AV9" s="32">
        <v>2785841.7399999993</v>
      </c>
      <c r="AW9" s="32">
        <v>3855224.2900000019</v>
      </c>
      <c r="AX9" s="32">
        <v>4574510.46</v>
      </c>
      <c r="AY9" s="32">
        <v>2956481.1099999994</v>
      </c>
      <c r="AZ9" s="32">
        <v>2819209.4999999986</v>
      </c>
      <c r="BA9" s="32">
        <v>-1124199.2400000002</v>
      </c>
      <c r="BB9" s="32">
        <v>3301369.6999999983</v>
      </c>
      <c r="BC9" s="32">
        <v>2954858.4899999979</v>
      </c>
      <c r="BD9" s="32">
        <v>3777204.569999998</v>
      </c>
      <c r="BE9" s="32">
        <v>2771043.5400000005</v>
      </c>
      <c r="BF9" s="32">
        <v>3393982.2700000009</v>
      </c>
      <c r="BG9" s="32">
        <v>2946033.1500000032</v>
      </c>
      <c r="BH9" s="32">
        <v>2987755.8900000043</v>
      </c>
      <c r="BI9" s="32">
        <v>2978491.0200000014</v>
      </c>
      <c r="BJ9" s="32">
        <v>2799171.9799999995</v>
      </c>
      <c r="BK9" s="33"/>
    </row>
    <row r="10" spans="1:67" ht="12.75" customHeight="1" x14ac:dyDescent="0.2">
      <c r="A10" s="31" t="s">
        <v>8</v>
      </c>
      <c r="B10" s="16">
        <v>185089</v>
      </c>
      <c r="C10" s="16">
        <v>137726</v>
      </c>
      <c r="D10" s="16">
        <v>121632</v>
      </c>
      <c r="E10" s="16">
        <v>66002</v>
      </c>
      <c r="F10" s="16">
        <v>57122</v>
      </c>
      <c r="G10" s="16">
        <v>50223</v>
      </c>
      <c r="H10" s="16">
        <v>49137</v>
      </c>
      <c r="I10" s="16">
        <v>62994</v>
      </c>
      <c r="J10" s="16">
        <v>-176111.75999999998</v>
      </c>
      <c r="K10" s="16">
        <v>70370</v>
      </c>
      <c r="L10" s="16">
        <v>99192</v>
      </c>
      <c r="M10" s="16">
        <v>143604</v>
      </c>
      <c r="N10" s="16">
        <v>143011</v>
      </c>
      <c r="O10" s="16">
        <v>132031</v>
      </c>
      <c r="P10" s="16">
        <v>88467</v>
      </c>
      <c r="Q10" s="16">
        <v>67568</v>
      </c>
      <c r="R10" s="16">
        <v>47445</v>
      </c>
      <c r="S10" s="16">
        <v>49451</v>
      </c>
      <c r="T10" s="16">
        <v>51571.010000000009</v>
      </c>
      <c r="U10" s="16">
        <v>39123</v>
      </c>
      <c r="V10" s="16">
        <v>111551.29999999999</v>
      </c>
      <c r="W10" s="16">
        <v>48165</v>
      </c>
      <c r="X10" s="16">
        <v>67918</v>
      </c>
      <c r="Y10" s="16">
        <v>89784</v>
      </c>
      <c r="Z10" s="16">
        <v>103336</v>
      </c>
      <c r="AA10" s="16">
        <v>90658</v>
      </c>
      <c r="AB10" s="16">
        <v>73528</v>
      </c>
      <c r="AC10" s="16">
        <v>46228</v>
      </c>
      <c r="AD10" s="16">
        <v>40301</v>
      </c>
      <c r="AE10" s="16">
        <v>209717.33999999997</v>
      </c>
      <c r="AF10" s="16">
        <v>34809</v>
      </c>
      <c r="AG10" s="16">
        <v>35842</v>
      </c>
      <c r="AH10" s="16">
        <v>353695.67</v>
      </c>
      <c r="AI10" s="16">
        <v>38748</v>
      </c>
      <c r="AJ10" s="16">
        <v>51669</v>
      </c>
      <c r="AK10" s="16">
        <v>67750</v>
      </c>
      <c r="AL10" s="16">
        <v>81353</v>
      </c>
      <c r="AM10" s="16">
        <v>152762.20000000001</v>
      </c>
      <c r="AN10" s="16">
        <v>128888.11</v>
      </c>
      <c r="AO10" s="16">
        <v>42665</v>
      </c>
      <c r="AP10" s="16">
        <v>183254.26</v>
      </c>
      <c r="AQ10" s="16">
        <v>237923</v>
      </c>
      <c r="AR10" s="16">
        <v>34002</v>
      </c>
      <c r="AS10" s="16">
        <v>33224</v>
      </c>
      <c r="AT10" s="16">
        <v>639868.26</v>
      </c>
      <c r="AU10" s="16">
        <v>43873</v>
      </c>
      <c r="AV10" s="16">
        <v>56249</v>
      </c>
      <c r="AW10" s="16">
        <v>74771</v>
      </c>
      <c r="AX10" s="16">
        <v>85337</v>
      </c>
      <c r="AY10" s="16">
        <v>70536</v>
      </c>
      <c r="AZ10" s="16">
        <v>232104</v>
      </c>
      <c r="BA10" s="16">
        <v>45460</v>
      </c>
      <c r="BB10" s="16">
        <v>35701</v>
      </c>
      <c r="BC10" s="16">
        <v>324221</v>
      </c>
      <c r="BD10" s="16">
        <v>35097</v>
      </c>
      <c r="BE10" s="16">
        <v>35438</v>
      </c>
      <c r="BF10" s="16">
        <v>370833.52</v>
      </c>
      <c r="BG10" s="16">
        <v>45185</v>
      </c>
      <c r="BH10" s="16">
        <v>55382</v>
      </c>
      <c r="BI10" s="16">
        <v>73801</v>
      </c>
      <c r="BJ10" s="16">
        <v>87200</v>
      </c>
      <c r="BK10" s="17"/>
    </row>
    <row r="11" spans="1:67" ht="12.75" customHeight="1" x14ac:dyDescent="0.2">
      <c r="A11" s="31" t="s">
        <v>10</v>
      </c>
      <c r="B11" s="16">
        <v>2868754.77</v>
      </c>
      <c r="C11" s="16">
        <v>2875224.9899999993</v>
      </c>
      <c r="D11" s="16">
        <v>3143851.83</v>
      </c>
      <c r="E11" s="16">
        <v>2942693.4000000004</v>
      </c>
      <c r="F11" s="16">
        <v>2928483.4</v>
      </c>
      <c r="G11" s="16">
        <v>2914043.83</v>
      </c>
      <c r="H11" s="16">
        <v>2975552.3499999996</v>
      </c>
      <c r="I11" s="16">
        <v>3007574.6599999997</v>
      </c>
      <c r="J11" s="16">
        <v>3238364.9900000007</v>
      </c>
      <c r="K11" s="16">
        <v>3016838.5800000005</v>
      </c>
      <c r="L11" s="16">
        <v>3018804.8300000005</v>
      </c>
      <c r="M11" s="16">
        <v>3009676.850000001</v>
      </c>
      <c r="N11" s="16">
        <v>3012077.1699999995</v>
      </c>
      <c r="O11" s="16">
        <v>3015842.98</v>
      </c>
      <c r="P11" s="16">
        <v>3022523.5199999986</v>
      </c>
      <c r="Q11" s="16">
        <v>3003912.5100000002</v>
      </c>
      <c r="R11" s="16">
        <v>3000531.9</v>
      </c>
      <c r="S11" s="16">
        <v>3011795.9400000009</v>
      </c>
      <c r="T11" s="16">
        <v>3033961.1699999995</v>
      </c>
      <c r="U11" s="16">
        <v>2489786.4699999997</v>
      </c>
      <c r="V11" s="16">
        <v>2719250.1299999994</v>
      </c>
      <c r="W11" s="16">
        <v>2513400.3600000003</v>
      </c>
      <c r="X11" s="16">
        <v>2519363.4700000007</v>
      </c>
      <c r="Y11" s="16">
        <v>2507320.2300000004</v>
      </c>
      <c r="Z11" s="16">
        <v>2512595.3800000008</v>
      </c>
      <c r="AA11" s="16">
        <v>2527892.8400000003</v>
      </c>
      <c r="AB11" s="16">
        <v>2551371.1200000006</v>
      </c>
      <c r="AC11" s="16">
        <v>2208576.79</v>
      </c>
      <c r="AD11" s="16">
        <v>2227244.69</v>
      </c>
      <c r="AE11" s="16">
        <v>2235750.85</v>
      </c>
      <c r="AF11" s="16">
        <v>2258738.9299999997</v>
      </c>
      <c r="AG11" s="16">
        <v>2289676.1999999997</v>
      </c>
      <c r="AH11" s="16">
        <v>2452564.4500000002</v>
      </c>
      <c r="AI11" s="16">
        <v>2300724.8800000004</v>
      </c>
      <c r="AJ11" s="16">
        <v>2304842.4900000002</v>
      </c>
      <c r="AK11" s="16">
        <v>2313491.3199999994</v>
      </c>
      <c r="AL11" s="16">
        <v>2323694.8400000003</v>
      </c>
      <c r="AM11" s="16">
        <v>2327750.9500000002</v>
      </c>
      <c r="AN11" s="16">
        <v>2347309.1599999992</v>
      </c>
      <c r="AO11" s="16">
        <v>2375323.91</v>
      </c>
      <c r="AP11" s="16">
        <v>2448596.8400000003</v>
      </c>
      <c r="AQ11" s="16">
        <v>2479039.54</v>
      </c>
      <c r="AR11" s="16">
        <v>2500772.6400000011</v>
      </c>
      <c r="AS11" s="16">
        <v>2539092.8500000006</v>
      </c>
      <c r="AT11" s="16">
        <v>2646187.35</v>
      </c>
      <c r="AU11" s="16">
        <v>2555816.0799999996</v>
      </c>
      <c r="AV11" s="16">
        <v>2576149.4299999997</v>
      </c>
      <c r="AW11" s="16">
        <v>2592436.5700000003</v>
      </c>
      <c r="AX11" s="16">
        <v>2592469.5600000005</v>
      </c>
      <c r="AY11" s="16">
        <v>2590067.6399999987</v>
      </c>
      <c r="AZ11" s="16">
        <v>2616721.5900000008</v>
      </c>
      <c r="BA11" s="16">
        <v>2629425.2199999997</v>
      </c>
      <c r="BB11" s="16">
        <v>2647100.8199999989</v>
      </c>
      <c r="BC11" s="16">
        <v>2651555.9499999997</v>
      </c>
      <c r="BD11" s="16">
        <v>2667789.7000000007</v>
      </c>
      <c r="BE11" s="16">
        <v>2715013.15</v>
      </c>
      <c r="BF11" s="16">
        <v>2867084.4099999997</v>
      </c>
      <c r="BG11" s="16">
        <v>2724069.7199999997</v>
      </c>
      <c r="BH11" s="16">
        <v>2728486.93</v>
      </c>
      <c r="BI11" s="16">
        <v>2734598.5999999996</v>
      </c>
      <c r="BJ11" s="16">
        <v>2713144.6099999994</v>
      </c>
      <c r="BK11" s="17"/>
    </row>
    <row r="12" spans="1:67" s="29" customFormat="1" ht="12.75" customHeight="1" x14ac:dyDescent="0.2">
      <c r="A12" s="31" t="s">
        <v>11</v>
      </c>
      <c r="B12" s="32">
        <v>1532988.3699999999</v>
      </c>
      <c r="C12" s="32">
        <v>1402217.79</v>
      </c>
      <c r="D12" s="32">
        <v>52410.24000000002</v>
      </c>
      <c r="E12" s="32">
        <v>1227192.24</v>
      </c>
      <c r="F12" s="32">
        <v>1321852.08</v>
      </c>
      <c r="G12" s="32">
        <v>1059961.73</v>
      </c>
      <c r="H12" s="32">
        <v>1196864.1000000001</v>
      </c>
      <c r="I12" s="32">
        <v>1060520.77</v>
      </c>
      <c r="J12" s="32">
        <v>517286.47</v>
      </c>
      <c r="K12" s="32">
        <v>1146181.3699999999</v>
      </c>
      <c r="L12" s="32">
        <v>1246109.18</v>
      </c>
      <c r="M12" s="32">
        <v>1299592.29</v>
      </c>
      <c r="N12" s="32">
        <v>1471159.34</v>
      </c>
      <c r="O12" s="32">
        <v>1293295.7399999998</v>
      </c>
      <c r="P12" s="32">
        <v>1404130.31</v>
      </c>
      <c r="Q12" s="32">
        <v>1225444.8499999999</v>
      </c>
      <c r="R12" s="32">
        <v>1079018.04</v>
      </c>
      <c r="S12" s="32">
        <v>1168826.76</v>
      </c>
      <c r="T12" s="32">
        <v>1114465.78</v>
      </c>
      <c r="U12" s="32">
        <v>993320.6399999999</v>
      </c>
      <c r="V12" s="32">
        <v>953229.82000000007</v>
      </c>
      <c r="W12" s="32">
        <v>990869</v>
      </c>
      <c r="X12" s="32">
        <v>1123236.69</v>
      </c>
      <c r="Y12" s="32">
        <v>1124597.44</v>
      </c>
      <c r="Z12" s="32">
        <v>1247078.04</v>
      </c>
      <c r="AA12" s="32">
        <v>1117032.53</v>
      </c>
      <c r="AB12" s="32">
        <v>1124953.1200000001</v>
      </c>
      <c r="AC12" s="32">
        <v>925885.78</v>
      </c>
      <c r="AD12" s="32">
        <v>1001891.3400000001</v>
      </c>
      <c r="AE12" s="32">
        <v>833914.24</v>
      </c>
      <c r="AF12" s="32">
        <v>866872.14</v>
      </c>
      <c r="AG12" s="32">
        <v>846827.24</v>
      </c>
      <c r="AH12" s="32">
        <v>909050.71</v>
      </c>
      <c r="AI12" s="32">
        <v>909557.61</v>
      </c>
      <c r="AJ12" s="32">
        <v>1071768.4300000002</v>
      </c>
      <c r="AK12" s="32">
        <v>260086.01</v>
      </c>
      <c r="AL12" s="32">
        <v>1171771.71</v>
      </c>
      <c r="AM12" s="32">
        <v>1038614.76</v>
      </c>
      <c r="AN12" s="32">
        <v>1006751.09</v>
      </c>
      <c r="AO12" s="32">
        <v>1101140.48</v>
      </c>
      <c r="AP12" s="32">
        <v>948648.95000000007</v>
      </c>
      <c r="AQ12" s="32">
        <v>954100.29</v>
      </c>
      <c r="AR12" s="32">
        <v>872155.75</v>
      </c>
      <c r="AS12" s="32">
        <v>933140.23999999987</v>
      </c>
      <c r="AT12" s="32">
        <v>516972.36000000016</v>
      </c>
      <c r="AU12" s="32">
        <v>1021354.74</v>
      </c>
      <c r="AV12" s="32">
        <v>1126923.95</v>
      </c>
      <c r="AW12" s="32">
        <v>1049252.46</v>
      </c>
      <c r="AX12" s="32">
        <v>1287851.3900000001</v>
      </c>
      <c r="AY12" s="32">
        <v>1141866.6400000001</v>
      </c>
      <c r="AZ12" s="32">
        <v>1133873.3900000001</v>
      </c>
      <c r="BA12" s="32">
        <v>1180151.7</v>
      </c>
      <c r="BB12" s="32">
        <v>1225217.5599999998</v>
      </c>
      <c r="BC12" s="32">
        <v>1125682.79</v>
      </c>
      <c r="BD12" s="32">
        <v>1163379.17</v>
      </c>
      <c r="BE12" s="32">
        <v>1140718.01</v>
      </c>
      <c r="BF12" s="32">
        <v>2088037.0100000002</v>
      </c>
      <c r="BG12" s="32">
        <v>1187101.28</v>
      </c>
      <c r="BH12" s="32">
        <v>1352627.24</v>
      </c>
      <c r="BI12" s="32">
        <v>1208230.7400000002</v>
      </c>
      <c r="BJ12" s="32">
        <v>1398666.07</v>
      </c>
      <c r="BK12" s="35"/>
    </row>
    <row r="13" spans="1:67" s="3" customFormat="1" ht="12.75" customHeight="1" thickBot="1" x14ac:dyDescent="0.25">
      <c r="A13" s="41" t="s">
        <v>12</v>
      </c>
      <c r="B13" s="38">
        <f>SUM(B9:B12)</f>
        <v>8830239.2000000011</v>
      </c>
      <c r="C13" s="38">
        <f t="shared" ref="C13:BJ13" si="0">SUM(C9:C12)</f>
        <v>8480486.5600000005</v>
      </c>
      <c r="D13" s="38">
        <f t="shared" si="0"/>
        <v>7925705.8299999982</v>
      </c>
      <c r="E13" s="38">
        <f t="shared" si="0"/>
        <v>8199176</v>
      </c>
      <c r="F13" s="38">
        <f t="shared" si="0"/>
        <v>8445102.6400000025</v>
      </c>
      <c r="G13" s="38">
        <f t="shared" si="0"/>
        <v>8345233.6999999993</v>
      </c>
      <c r="H13" s="38">
        <f t="shared" si="0"/>
        <v>7644580.0500000045</v>
      </c>
      <c r="I13" s="38">
        <f t="shared" si="0"/>
        <v>8057293.9300000016</v>
      </c>
      <c r="J13" s="38">
        <f t="shared" si="0"/>
        <v>7761241.2700000023</v>
      </c>
      <c r="K13" s="38">
        <f t="shared" si="0"/>
        <v>8572355.2799999993</v>
      </c>
      <c r="L13" s="38">
        <f t="shared" si="0"/>
        <v>8764739.4600000009</v>
      </c>
      <c r="M13" s="38">
        <f t="shared" si="0"/>
        <v>8385998.1500000013</v>
      </c>
      <c r="N13" s="38">
        <f t="shared" si="0"/>
        <v>8817483.2500000037</v>
      </c>
      <c r="O13" s="38">
        <f t="shared" si="0"/>
        <v>8364088.2600000035</v>
      </c>
      <c r="P13" s="38">
        <f t="shared" si="0"/>
        <v>8587742.3999999985</v>
      </c>
      <c r="Q13" s="38">
        <f t="shared" si="0"/>
        <v>8062055.9299999997</v>
      </c>
      <c r="R13" s="38">
        <f t="shared" si="0"/>
        <v>8067138.8299999973</v>
      </c>
      <c r="S13" s="38">
        <f t="shared" si="0"/>
        <v>8184724.2700000023</v>
      </c>
      <c r="T13" s="38">
        <f t="shared" si="0"/>
        <v>7872457.6700000009</v>
      </c>
      <c r="U13" s="38">
        <f t="shared" si="0"/>
        <v>7524064.8199999994</v>
      </c>
      <c r="V13" s="38">
        <f t="shared" si="0"/>
        <v>7966168.4299999997</v>
      </c>
      <c r="W13" s="38">
        <f t="shared" si="0"/>
        <v>6684139.7500000019</v>
      </c>
      <c r="X13" s="38">
        <f t="shared" si="0"/>
        <v>6979561.6699999999</v>
      </c>
      <c r="Y13" s="38">
        <f t="shared" si="0"/>
        <v>7309291.8699999992</v>
      </c>
      <c r="Z13" s="38">
        <f t="shared" si="0"/>
        <v>7609184.9799999995</v>
      </c>
      <c r="AA13" s="38">
        <f t="shared" si="0"/>
        <v>7021858.2000000039</v>
      </c>
      <c r="AB13" s="38">
        <f t="shared" si="0"/>
        <v>7713896.509999997</v>
      </c>
      <c r="AC13" s="38">
        <f t="shared" si="0"/>
        <v>6348941.96</v>
      </c>
      <c r="AD13" s="38">
        <f t="shared" si="0"/>
        <v>6446423.4500000011</v>
      </c>
      <c r="AE13" s="38">
        <f t="shared" si="0"/>
        <v>6099276.9599999972</v>
      </c>
      <c r="AF13" s="38">
        <f t="shared" si="0"/>
        <v>6301893.7099999953</v>
      </c>
      <c r="AG13" s="38">
        <f t="shared" si="0"/>
        <v>6193128.9000000004</v>
      </c>
      <c r="AH13" s="38">
        <f t="shared" si="0"/>
        <v>7694097.7699999996</v>
      </c>
      <c r="AI13" s="38">
        <f t="shared" si="0"/>
        <v>5763484.9900000012</v>
      </c>
      <c r="AJ13" s="38">
        <f t="shared" si="0"/>
        <v>6354352.4499999974</v>
      </c>
      <c r="AK13" s="38">
        <f t="shared" si="0"/>
        <v>5744687.0099999979</v>
      </c>
      <c r="AL13" s="38">
        <f t="shared" si="0"/>
        <v>7190492.0400000019</v>
      </c>
      <c r="AM13" s="38">
        <f t="shared" si="0"/>
        <v>6570765.8899999969</v>
      </c>
      <c r="AN13" s="38">
        <f t="shared" si="0"/>
        <v>6624875.639999995</v>
      </c>
      <c r="AO13" s="38">
        <f t="shared" si="0"/>
        <v>6919760.209999999</v>
      </c>
      <c r="AP13" s="38">
        <f t="shared" si="0"/>
        <v>6467479.4200000027</v>
      </c>
      <c r="AQ13" s="38">
        <f t="shared" si="0"/>
        <v>6390807.3900000015</v>
      </c>
      <c r="AR13" s="38">
        <f t="shared" si="0"/>
        <v>6127286.8000000007</v>
      </c>
      <c r="AS13" s="38">
        <f t="shared" si="0"/>
        <v>6341373.0199999986</v>
      </c>
      <c r="AT13" s="38">
        <f t="shared" si="0"/>
        <v>7956192.7600000026</v>
      </c>
      <c r="AU13" s="38">
        <f t="shared" si="0"/>
        <v>6346983.1199999982</v>
      </c>
      <c r="AV13" s="38">
        <f t="shared" si="0"/>
        <v>6545164.1199999992</v>
      </c>
      <c r="AW13" s="38">
        <f t="shared" si="0"/>
        <v>7571684.3200000022</v>
      </c>
      <c r="AX13" s="38">
        <f t="shared" si="0"/>
        <v>8540168.4100000001</v>
      </c>
      <c r="AY13" s="38">
        <f t="shared" si="0"/>
        <v>6758951.3899999987</v>
      </c>
      <c r="AZ13" s="38">
        <f t="shared" si="0"/>
        <v>6801908.4800000004</v>
      </c>
      <c r="BA13" s="38">
        <f t="shared" si="0"/>
        <v>2730837.6799999997</v>
      </c>
      <c r="BB13" s="38">
        <f t="shared" si="0"/>
        <v>7209389.0799999973</v>
      </c>
      <c r="BC13" s="38">
        <f t="shared" si="0"/>
        <v>7056318.2299999977</v>
      </c>
      <c r="BD13" s="38">
        <f t="shared" si="0"/>
        <v>7643470.4399999985</v>
      </c>
      <c r="BE13" s="38">
        <f t="shared" si="0"/>
        <v>6662212.7000000002</v>
      </c>
      <c r="BF13" s="38">
        <f t="shared" si="0"/>
        <v>8719937.2100000009</v>
      </c>
      <c r="BG13" s="38">
        <f t="shared" si="0"/>
        <v>6902389.1500000032</v>
      </c>
      <c r="BH13" s="38">
        <f t="shared" si="0"/>
        <v>7124252.0600000042</v>
      </c>
      <c r="BI13" s="38">
        <f t="shared" si="0"/>
        <v>6995121.3600000013</v>
      </c>
      <c r="BJ13" s="38">
        <f t="shared" si="0"/>
        <v>6998182.6599999992</v>
      </c>
      <c r="BK13" s="21"/>
      <c r="BL13"/>
      <c r="BM13"/>
      <c r="BN13"/>
      <c r="BO13"/>
    </row>
    <row r="14" spans="1:67" ht="13.5" thickTop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B15" s="10"/>
      <c r="C15" s="10"/>
      <c r="D15" s="10"/>
      <c r="E15" s="12"/>
      <c r="F15" s="12"/>
      <c r="G15" s="12"/>
      <c r="H15" s="12"/>
      <c r="AR15" s="29" t="s">
        <v>91</v>
      </c>
      <c r="AT15" s="42">
        <f>SUM(AI13:AT13)</f>
        <v>78451557.61999999</v>
      </c>
    </row>
    <row r="16" spans="1:67" x14ac:dyDescent="0.2">
      <c r="B16" s="10"/>
      <c r="C16" s="10"/>
      <c r="D16" s="10"/>
      <c r="E16" s="12"/>
      <c r="F16" s="12"/>
      <c r="G16" s="12"/>
      <c r="H16" s="12"/>
      <c r="AR16" s="29" t="s">
        <v>89</v>
      </c>
      <c r="AT16" s="2">
        <f>-755818</f>
        <v>-755818</v>
      </c>
    </row>
    <row r="17" spans="2:46" x14ac:dyDescent="0.2">
      <c r="B17" s="10"/>
      <c r="C17" s="10"/>
      <c r="D17" s="10"/>
      <c r="E17" s="12"/>
      <c r="F17" s="12"/>
      <c r="G17" s="12"/>
      <c r="H17" s="12"/>
      <c r="AR17" s="29" t="s">
        <v>90</v>
      </c>
      <c r="AT17" s="44">
        <v>-161303</v>
      </c>
    </row>
    <row r="18" spans="2:46" x14ac:dyDescent="0.2">
      <c r="B18" s="10"/>
      <c r="C18" s="10"/>
      <c r="D18" s="10"/>
      <c r="E18" s="12"/>
      <c r="F18" s="12"/>
      <c r="G18" s="12"/>
      <c r="H18" s="12"/>
      <c r="AR18" s="29" t="s">
        <v>92</v>
      </c>
      <c r="AT18" s="42">
        <f>SUM(AT15:AT17)</f>
        <v>77534436.61999999</v>
      </c>
    </row>
    <row r="19" spans="2:46" x14ac:dyDescent="0.2">
      <c r="B19" s="10"/>
      <c r="C19" s="10"/>
      <c r="D19" s="10"/>
      <c r="E19" s="12"/>
      <c r="F19" s="12"/>
      <c r="G19" s="12"/>
      <c r="H19" s="12"/>
    </row>
    <row r="20" spans="2:46" x14ac:dyDescent="0.2">
      <c r="B20" s="10"/>
      <c r="C20" s="10"/>
      <c r="D20" s="10"/>
      <c r="E20" s="12"/>
      <c r="F20" s="12"/>
      <c r="G20" s="12"/>
      <c r="H20" s="12"/>
    </row>
    <row r="21" spans="2:46" x14ac:dyDescent="0.2">
      <c r="B21" s="10"/>
      <c r="C21" s="10"/>
      <c r="D21" s="10"/>
      <c r="E21" s="12"/>
      <c r="F21" s="12"/>
      <c r="G21" s="12"/>
      <c r="H21" s="12"/>
      <c r="AR21" t="s">
        <v>85</v>
      </c>
      <c r="AT21" s="42">
        <f>WTX!AT15+'CO-KS'!AT15+LA!AT15+KYMdSt!AT15+MS!AT15+MTX!AT15+APT!AT15+AEM!AT15+UCG!AT15+WKG!AT15+TLGP!AT15+'Remaining Nonreg'!AT21</f>
        <v>834332756.18999994</v>
      </c>
    </row>
    <row r="22" spans="2:46" x14ac:dyDescent="0.2">
      <c r="B22" s="10"/>
      <c r="C22" s="10"/>
      <c r="D22" s="10"/>
      <c r="E22" s="12"/>
      <c r="F22" s="12"/>
      <c r="G22" s="12"/>
      <c r="H22" s="12"/>
      <c r="AR22" s="29" t="s">
        <v>89</v>
      </c>
      <c r="AT22" s="2">
        <f>-755818</f>
        <v>-755818</v>
      </c>
    </row>
    <row r="23" spans="2:46" x14ac:dyDescent="0.2">
      <c r="B23" s="10"/>
      <c r="C23" s="10"/>
      <c r="D23" s="10"/>
      <c r="E23" s="12"/>
      <c r="F23" s="12"/>
      <c r="G23" s="12"/>
      <c r="H23" s="12"/>
      <c r="AR23" s="29" t="s">
        <v>90</v>
      </c>
      <c r="AT23" s="44">
        <v>-161303</v>
      </c>
    </row>
    <row r="24" spans="2:46" x14ac:dyDescent="0.2">
      <c r="B24" s="10"/>
      <c r="C24" s="10"/>
      <c r="D24" s="10"/>
      <c r="E24" s="12"/>
      <c r="F24" s="12"/>
      <c r="G24" s="12"/>
      <c r="H24" s="12"/>
      <c r="AR24" s="29" t="s">
        <v>93</v>
      </c>
      <c r="AT24" s="42">
        <f>SUM(AT21:AT23)</f>
        <v>833415635.18999994</v>
      </c>
    </row>
    <row r="25" spans="2:46" x14ac:dyDescent="0.2">
      <c r="B25" s="10"/>
      <c r="C25" s="10"/>
      <c r="D25" s="10"/>
      <c r="E25" s="12"/>
      <c r="F25" s="12"/>
      <c r="G25" s="12"/>
      <c r="H25" s="12"/>
    </row>
    <row r="26" spans="2:46" x14ac:dyDescent="0.2">
      <c r="B26" s="10"/>
      <c r="C26" s="10"/>
      <c r="D26" s="10"/>
      <c r="E26" s="12"/>
      <c r="F26" s="12"/>
      <c r="G26" s="12"/>
      <c r="H26" s="12"/>
      <c r="AR26" t="s">
        <v>86</v>
      </c>
      <c r="AT26" s="43">
        <f>AT18/AT24</f>
        <v>9.303213588298459E-2</v>
      </c>
    </row>
    <row r="27" spans="2:46" x14ac:dyDescent="0.2">
      <c r="B27" s="10"/>
      <c r="C27" s="10"/>
      <c r="D27" s="10"/>
      <c r="E27" s="12"/>
      <c r="F27" s="12"/>
      <c r="G27" s="12"/>
      <c r="H27" s="12"/>
    </row>
    <row r="28" spans="2:46" x14ac:dyDescent="0.2">
      <c r="B28" s="10"/>
      <c r="C28" s="10"/>
      <c r="D28" s="10"/>
      <c r="E28" s="12"/>
      <c r="F28" s="12"/>
      <c r="G28" s="12"/>
      <c r="H28" s="12"/>
    </row>
    <row r="29" spans="2:46" x14ac:dyDescent="0.2">
      <c r="C29" s="10"/>
      <c r="D29" s="10"/>
    </row>
    <row r="30" spans="2:46" x14ac:dyDescent="0.2">
      <c r="C30" s="10"/>
      <c r="D30" s="10"/>
    </row>
    <row r="31" spans="2:46" x14ac:dyDescent="0.2">
      <c r="C31" s="10"/>
      <c r="D31" s="10"/>
    </row>
    <row r="32" spans="2:46" x14ac:dyDescent="0.2">
      <c r="C32" s="10"/>
      <c r="D32" s="10"/>
      <c r="AR32" s="29" t="s">
        <v>87</v>
      </c>
      <c r="AT32" s="42">
        <f>SUM(AI9:AT9)</f>
        <v>37067916.339999996</v>
      </c>
    </row>
    <row r="33" spans="44:46" x14ac:dyDescent="0.2">
      <c r="AR33" s="29" t="s">
        <v>88</v>
      </c>
      <c r="AT33" s="42">
        <f>SUM(AI10:AT10)</f>
        <v>1692106.83</v>
      </c>
    </row>
    <row r="34" spans="44:46" x14ac:dyDescent="0.2">
      <c r="AT34" s="42">
        <f>SUM(AT32:AT33)</f>
        <v>38760023.169999994</v>
      </c>
    </row>
  </sheetData>
  <dataValidations count="1">
    <dataValidation type="list" allowBlank="1" showInputMessage="1" sqref="BL1:BO1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showGridLines="0" topLeftCell="AF1" zoomScale="85" zoomScaleNormal="85" workbookViewId="0">
      <selection activeCell="AU20" sqref="AU20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16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N2" s="22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N3" s="23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N4" s="23"/>
    </row>
    <row r="5" spans="1:67" x14ac:dyDescent="0.2">
      <c r="A5" s="4"/>
      <c r="B5" s="4"/>
      <c r="C5" s="4"/>
      <c r="D5" s="4"/>
      <c r="E5" s="5"/>
      <c r="F5" s="5"/>
      <c r="G5" s="5"/>
      <c r="H5" s="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customHeight="1" x14ac:dyDescent="0.2">
      <c r="A9" s="31" t="s">
        <v>9</v>
      </c>
      <c r="B9" s="32">
        <v>2518565.7799999998</v>
      </c>
      <c r="C9" s="32">
        <v>2639255.0099999979</v>
      </c>
      <c r="D9" s="32">
        <v>2715254.5000000019</v>
      </c>
      <c r="E9" s="32">
        <v>2557054.3300000015</v>
      </c>
      <c r="F9" s="32">
        <v>2636123.6999999993</v>
      </c>
      <c r="G9" s="32">
        <v>2920635.0999999987</v>
      </c>
      <c r="H9" s="32">
        <v>2269645.9600000014</v>
      </c>
      <c r="I9" s="32">
        <v>2486839.0800000015</v>
      </c>
      <c r="J9" s="32">
        <v>2226109.4899999998</v>
      </c>
      <c r="K9" s="32">
        <v>2458000.7399999988</v>
      </c>
      <c r="L9" s="32">
        <v>2598154.4899999998</v>
      </c>
      <c r="M9" s="32">
        <v>2486911.29</v>
      </c>
      <c r="N9" s="32">
        <v>3128133.5900000003</v>
      </c>
      <c r="O9" s="32">
        <v>2528600.0600000005</v>
      </c>
      <c r="P9" s="32">
        <v>2785919.0400000019</v>
      </c>
      <c r="Q9" s="32">
        <v>2199714.2699999977</v>
      </c>
      <c r="R9" s="32">
        <v>2564529.9400000013</v>
      </c>
      <c r="S9" s="32">
        <v>2211910.4699999988</v>
      </c>
      <c r="T9" s="32">
        <v>2359250.1199999992</v>
      </c>
      <c r="U9" s="32">
        <v>2405089.6500000013</v>
      </c>
      <c r="V9" s="32">
        <v>2761087.3099999996</v>
      </c>
      <c r="W9" s="32">
        <v>2481661.7600000016</v>
      </c>
      <c r="X9" s="32">
        <v>2211719.4100000029</v>
      </c>
      <c r="Y9" s="32">
        <v>2487873.3599999989</v>
      </c>
      <c r="Z9" s="32">
        <v>2817437.1399999992</v>
      </c>
      <c r="AA9" s="32">
        <v>2457500.8700000015</v>
      </c>
      <c r="AB9" s="32">
        <v>2544819.7799999998</v>
      </c>
      <c r="AC9" s="32">
        <v>2658320.2800000017</v>
      </c>
      <c r="AD9" s="32">
        <v>2982103.4700000021</v>
      </c>
      <c r="AE9" s="32">
        <v>2871719.1700000004</v>
      </c>
      <c r="AF9" s="32">
        <v>2610870.7600000007</v>
      </c>
      <c r="AG9" s="32">
        <v>2697782.9999999991</v>
      </c>
      <c r="AH9" s="32">
        <v>3182040.8000000003</v>
      </c>
      <c r="AI9" s="32">
        <v>2179897.9999999986</v>
      </c>
      <c r="AJ9" s="32">
        <v>1457089.9799999981</v>
      </c>
      <c r="AK9" s="32">
        <v>2441075.8400000012</v>
      </c>
      <c r="AL9" s="32">
        <v>2560493.9799999981</v>
      </c>
      <c r="AM9" s="32">
        <v>2089371.1700000006</v>
      </c>
      <c r="AN9" s="32">
        <v>2585599.5600000005</v>
      </c>
      <c r="AO9" s="32">
        <v>2863644.2200000016</v>
      </c>
      <c r="AP9" s="32">
        <v>3790067.0700000003</v>
      </c>
      <c r="AQ9" s="32">
        <v>2512304.4600000032</v>
      </c>
      <c r="AR9" s="32">
        <v>2371947.649999999</v>
      </c>
      <c r="AS9" s="32">
        <v>2316566.7199999979</v>
      </c>
      <c r="AT9" s="32">
        <v>2927782.120000001</v>
      </c>
      <c r="AU9" s="32">
        <v>2268469.4999999991</v>
      </c>
      <c r="AV9" s="32">
        <v>-1985349.5799999991</v>
      </c>
      <c r="AW9" s="32">
        <v>2748982.5299999984</v>
      </c>
      <c r="AX9" s="32">
        <v>3096858.8699999992</v>
      </c>
      <c r="AY9" s="32">
        <v>2429608.9900000012</v>
      </c>
      <c r="AZ9" s="32">
        <v>2705247.8800000013</v>
      </c>
      <c r="BA9" s="32">
        <v>2465340.260000003</v>
      </c>
      <c r="BB9" s="32">
        <v>2519353.759999997</v>
      </c>
      <c r="BC9" s="32">
        <v>2576142.3900000006</v>
      </c>
      <c r="BD9" s="32">
        <v>2989865.34</v>
      </c>
      <c r="BE9" s="32">
        <v>2210791.0900000022</v>
      </c>
      <c r="BF9" s="32">
        <v>2793859.7699999991</v>
      </c>
      <c r="BG9" s="32">
        <v>2229750.7099999981</v>
      </c>
      <c r="BH9" s="32">
        <v>2511709.3400000008</v>
      </c>
      <c r="BI9" s="32">
        <v>2495090.8899999992</v>
      </c>
      <c r="BJ9" s="32">
        <v>2112430.6699999995</v>
      </c>
      <c r="BK9" s="33"/>
    </row>
    <row r="10" spans="1:67" ht="12.75" customHeight="1" x14ac:dyDescent="0.2">
      <c r="A10" s="31" t="s">
        <v>8</v>
      </c>
      <c r="B10" s="16">
        <v>222841</v>
      </c>
      <c r="C10" s="16">
        <v>164149</v>
      </c>
      <c r="D10" s="16">
        <v>106567</v>
      </c>
      <c r="E10" s="16">
        <v>42904</v>
      </c>
      <c r="F10" s="16">
        <v>50948</v>
      </c>
      <c r="G10" s="16">
        <v>37977</v>
      </c>
      <c r="H10" s="16">
        <v>38814</v>
      </c>
      <c r="I10" s="16">
        <v>41927</v>
      </c>
      <c r="J10" s="16">
        <v>-229821.18</v>
      </c>
      <c r="K10" s="16">
        <v>61487</v>
      </c>
      <c r="L10" s="16">
        <v>82604</v>
      </c>
      <c r="M10" s="16">
        <v>152049</v>
      </c>
      <c r="N10" s="16">
        <v>121281</v>
      </c>
      <c r="O10" s="16">
        <v>134501</v>
      </c>
      <c r="P10" s="16">
        <v>88389</v>
      </c>
      <c r="Q10" s="16">
        <v>40045</v>
      </c>
      <c r="R10" s="16">
        <v>37485</v>
      </c>
      <c r="S10" s="16">
        <v>34123</v>
      </c>
      <c r="T10" s="16">
        <v>35059</v>
      </c>
      <c r="U10" s="16">
        <v>32978</v>
      </c>
      <c r="V10" s="16">
        <v>169845.53</v>
      </c>
      <c r="W10" s="16">
        <v>54698</v>
      </c>
      <c r="X10" s="16">
        <v>88387</v>
      </c>
      <c r="Y10" s="16">
        <v>145375</v>
      </c>
      <c r="Z10" s="16">
        <v>165785</v>
      </c>
      <c r="AA10" s="16">
        <v>105335</v>
      </c>
      <c r="AB10" s="16">
        <v>118152</v>
      </c>
      <c r="AC10" s="16">
        <v>77781</v>
      </c>
      <c r="AD10" s="16">
        <v>66846</v>
      </c>
      <c r="AE10" s="16">
        <v>227408.07</v>
      </c>
      <c r="AF10" s="16">
        <v>36707</v>
      </c>
      <c r="AG10" s="16">
        <v>34658</v>
      </c>
      <c r="AH10" s="16">
        <v>1287876.92</v>
      </c>
      <c r="AI10" s="16">
        <v>56771</v>
      </c>
      <c r="AJ10" s="16">
        <v>82343</v>
      </c>
      <c r="AK10" s="16">
        <v>183020</v>
      </c>
      <c r="AL10" s="16">
        <v>221958</v>
      </c>
      <c r="AM10" s="16">
        <v>367098.18</v>
      </c>
      <c r="AN10" s="16">
        <v>319376.25</v>
      </c>
      <c r="AO10" s="16">
        <v>73015</v>
      </c>
      <c r="AP10" s="16">
        <v>262376.13</v>
      </c>
      <c r="AQ10" s="16">
        <v>331438</v>
      </c>
      <c r="AR10" s="16">
        <v>42209</v>
      </c>
      <c r="AS10" s="16">
        <v>41333</v>
      </c>
      <c r="AT10" s="16">
        <v>1352963.1</v>
      </c>
      <c r="AU10" s="16">
        <v>58695</v>
      </c>
      <c r="AV10" s="16">
        <v>103892</v>
      </c>
      <c r="AW10" s="16">
        <v>179647</v>
      </c>
      <c r="AX10" s="16">
        <v>197776</v>
      </c>
      <c r="AY10" s="16">
        <v>182771</v>
      </c>
      <c r="AZ10" s="16">
        <v>491946</v>
      </c>
      <c r="BA10" s="16">
        <v>62367</v>
      </c>
      <c r="BB10" s="16">
        <v>51776</v>
      </c>
      <c r="BC10" s="16">
        <v>385994</v>
      </c>
      <c r="BD10" s="16">
        <v>43361</v>
      </c>
      <c r="BE10" s="16">
        <v>41797</v>
      </c>
      <c r="BF10" s="16">
        <v>330405.92</v>
      </c>
      <c r="BG10" s="16">
        <v>55392</v>
      </c>
      <c r="BH10" s="16">
        <v>69263</v>
      </c>
      <c r="BI10" s="16">
        <v>142969</v>
      </c>
      <c r="BJ10" s="16">
        <v>163971</v>
      </c>
      <c r="BK10" s="17"/>
    </row>
    <row r="11" spans="1:67" ht="12.75" customHeight="1" x14ac:dyDescent="0.2">
      <c r="A11" s="31" t="s">
        <v>10</v>
      </c>
      <c r="B11" s="16">
        <v>1075196.8099999998</v>
      </c>
      <c r="C11" s="16">
        <v>1077039.82</v>
      </c>
      <c r="D11" s="16">
        <v>1082409.3899999999</v>
      </c>
      <c r="E11" s="16">
        <v>1085287.9299999997</v>
      </c>
      <c r="F11" s="16">
        <v>1087243.2999999998</v>
      </c>
      <c r="G11" s="16">
        <v>1101786.94</v>
      </c>
      <c r="H11" s="16">
        <v>1124002.71</v>
      </c>
      <c r="I11" s="16">
        <v>1133933.2300000002</v>
      </c>
      <c r="J11" s="16">
        <v>1184739.56</v>
      </c>
      <c r="K11" s="16">
        <v>1134515.8900000001</v>
      </c>
      <c r="L11" s="16">
        <v>1142510.8999999999</v>
      </c>
      <c r="M11" s="16">
        <v>1134945.27</v>
      </c>
      <c r="N11" s="16">
        <v>1131241.3700000001</v>
      </c>
      <c r="O11" s="16">
        <v>1073201.6200000001</v>
      </c>
      <c r="P11" s="16">
        <v>937834.08000000007</v>
      </c>
      <c r="Q11" s="16">
        <v>1049200.92</v>
      </c>
      <c r="R11" s="16">
        <v>1053576.98</v>
      </c>
      <c r="S11" s="16">
        <v>1067509.27</v>
      </c>
      <c r="T11" s="16">
        <v>1076048.4100000001</v>
      </c>
      <c r="U11" s="16">
        <v>1083446.54</v>
      </c>
      <c r="V11" s="16">
        <v>1067754.3299999998</v>
      </c>
      <c r="W11" s="16">
        <v>1021991.2</v>
      </c>
      <c r="X11" s="16">
        <v>1026350.2499999999</v>
      </c>
      <c r="Y11" s="16">
        <v>1030580.6399999999</v>
      </c>
      <c r="Z11" s="16">
        <v>1027351.5899999999</v>
      </c>
      <c r="AA11" s="16">
        <v>1100229.0799999998</v>
      </c>
      <c r="AB11" s="16">
        <v>1062889.04</v>
      </c>
      <c r="AC11" s="16">
        <v>1045668.9099999999</v>
      </c>
      <c r="AD11" s="16">
        <v>1057632.1199999999</v>
      </c>
      <c r="AE11" s="16">
        <v>1068858.6700000002</v>
      </c>
      <c r="AF11" s="16">
        <v>1072035.4099999999</v>
      </c>
      <c r="AG11" s="16">
        <v>1083041.06</v>
      </c>
      <c r="AH11" s="16">
        <v>1143536.1599999999</v>
      </c>
      <c r="AI11" s="16">
        <v>1076070.1499999999</v>
      </c>
      <c r="AJ11" s="16">
        <v>1071140.1399999999</v>
      </c>
      <c r="AK11" s="16">
        <v>1127038.8499999999</v>
      </c>
      <c r="AL11" s="16">
        <v>1128759.4099999999</v>
      </c>
      <c r="AM11" s="16">
        <v>1132102.6199999999</v>
      </c>
      <c r="AN11" s="16">
        <v>1095701.6399999999</v>
      </c>
      <c r="AO11" s="16">
        <v>1138395.29</v>
      </c>
      <c r="AP11" s="16">
        <v>1041946.1900000004</v>
      </c>
      <c r="AQ11" s="16">
        <v>1170190.5399999998</v>
      </c>
      <c r="AR11" s="16">
        <v>1168872.9499999997</v>
      </c>
      <c r="AS11" s="16">
        <v>1147861.4999999998</v>
      </c>
      <c r="AT11" s="16">
        <v>1469898.4599999997</v>
      </c>
      <c r="AU11" s="16">
        <v>1214027.0899999999</v>
      </c>
      <c r="AV11" s="16">
        <v>1215630.9399999997</v>
      </c>
      <c r="AW11" s="16">
        <v>1190949.49</v>
      </c>
      <c r="AX11" s="16">
        <v>1177143.0800000003</v>
      </c>
      <c r="AY11" s="16">
        <v>1176732.9999999995</v>
      </c>
      <c r="AZ11" s="16">
        <v>1180891.7799999998</v>
      </c>
      <c r="BA11" s="16">
        <v>1228507.1999999997</v>
      </c>
      <c r="BB11" s="16">
        <v>1249368.4500000004</v>
      </c>
      <c r="BC11" s="16">
        <v>1271448.1199999996</v>
      </c>
      <c r="BD11" s="16">
        <v>1268340.8900000001</v>
      </c>
      <c r="BE11" s="16">
        <v>1276505.9800000002</v>
      </c>
      <c r="BF11" s="16">
        <v>1313735.7899999996</v>
      </c>
      <c r="BG11" s="16">
        <v>1268137.2599999998</v>
      </c>
      <c r="BH11" s="16">
        <v>1251192.3799999999</v>
      </c>
      <c r="BI11" s="16">
        <v>1243175.7699999998</v>
      </c>
      <c r="BJ11" s="16">
        <v>1245794.8300000003</v>
      </c>
      <c r="BK11" s="17"/>
    </row>
    <row r="12" spans="1:67" s="29" customFormat="1" ht="12.75" customHeight="1" x14ac:dyDescent="0.2">
      <c r="A12" s="31" t="s">
        <v>11</v>
      </c>
      <c r="B12" s="32">
        <v>1558113.52</v>
      </c>
      <c r="C12" s="32">
        <v>1409956.49</v>
      </c>
      <c r="D12" s="32">
        <v>1401065.4399999997</v>
      </c>
      <c r="E12" s="32">
        <v>1008964.27</v>
      </c>
      <c r="F12" s="32">
        <v>1117371.02</v>
      </c>
      <c r="G12" s="32">
        <v>967093.2</v>
      </c>
      <c r="H12" s="32">
        <v>1009671.4699999999</v>
      </c>
      <c r="I12" s="32">
        <v>971128.52999999991</v>
      </c>
      <c r="J12" s="32">
        <v>866156.63</v>
      </c>
      <c r="K12" s="32">
        <v>974078.57000000007</v>
      </c>
      <c r="L12" s="32">
        <v>1081957.74</v>
      </c>
      <c r="M12" s="32">
        <v>1288485.0200000003</v>
      </c>
      <c r="N12" s="32">
        <v>1271204.07</v>
      </c>
      <c r="O12" s="32">
        <v>1336394.5499999998</v>
      </c>
      <c r="P12" s="32">
        <v>1210550.0900000001</v>
      </c>
      <c r="Q12" s="32">
        <v>1081763.31</v>
      </c>
      <c r="R12" s="32">
        <v>1018517.05</v>
      </c>
      <c r="S12" s="32">
        <v>1030236.4199999999</v>
      </c>
      <c r="T12" s="32">
        <v>987792.4</v>
      </c>
      <c r="U12" s="32">
        <v>986149.78000000014</v>
      </c>
      <c r="V12" s="32">
        <v>995341.02</v>
      </c>
      <c r="W12" s="32">
        <v>1073348.5799999998</v>
      </c>
      <c r="X12" s="32">
        <v>1253960.7100000002</v>
      </c>
      <c r="Y12" s="32">
        <v>1369296.5900000003</v>
      </c>
      <c r="Z12" s="32">
        <v>1434241.4099999997</v>
      </c>
      <c r="AA12" s="32">
        <v>1303963.23</v>
      </c>
      <c r="AB12" s="32">
        <v>1323038.8800000004</v>
      </c>
      <c r="AC12" s="32">
        <v>1161020.28</v>
      </c>
      <c r="AD12" s="32">
        <v>1280936.48</v>
      </c>
      <c r="AE12" s="32">
        <v>1111795.19</v>
      </c>
      <c r="AF12" s="32">
        <v>1076678.55</v>
      </c>
      <c r="AG12" s="32">
        <v>1073997.22</v>
      </c>
      <c r="AH12" s="32">
        <v>1069968.3400000001</v>
      </c>
      <c r="AI12" s="32">
        <v>1122800.3699999999</v>
      </c>
      <c r="AJ12" s="32">
        <v>1321334.1000000001</v>
      </c>
      <c r="AK12" s="32">
        <v>1634931.86</v>
      </c>
      <c r="AL12" s="32">
        <v>1714184.27</v>
      </c>
      <c r="AM12" s="32">
        <v>1639683.5</v>
      </c>
      <c r="AN12" s="32">
        <v>1460607.63</v>
      </c>
      <c r="AO12" s="32">
        <v>1280988.6299999999</v>
      </c>
      <c r="AP12" s="32">
        <v>1185221.53</v>
      </c>
      <c r="AQ12" s="32">
        <v>1160689.79</v>
      </c>
      <c r="AR12" s="32">
        <v>1055385.18</v>
      </c>
      <c r="AS12" s="32">
        <v>1120550.1199999999</v>
      </c>
      <c r="AT12" s="32">
        <v>873738.67999999993</v>
      </c>
      <c r="AU12" s="32">
        <v>1201845.44</v>
      </c>
      <c r="AV12" s="32">
        <v>1337170.42</v>
      </c>
      <c r="AW12" s="32">
        <v>1501444.73</v>
      </c>
      <c r="AX12" s="32">
        <v>1641254.51</v>
      </c>
      <c r="AY12" s="32">
        <v>1551841.58</v>
      </c>
      <c r="AZ12" s="32">
        <v>1558305.45</v>
      </c>
      <c r="BA12" s="32">
        <v>1295314.94</v>
      </c>
      <c r="BB12" s="32">
        <v>1157633.99</v>
      </c>
      <c r="BC12" s="32">
        <v>1145757.3199999998</v>
      </c>
      <c r="BD12" s="32">
        <v>1158799.0699999998</v>
      </c>
      <c r="BE12" s="32">
        <v>1155400.55</v>
      </c>
      <c r="BF12" s="32">
        <v>1395007.8499999999</v>
      </c>
      <c r="BG12" s="32">
        <v>1271943.92</v>
      </c>
      <c r="BH12" s="32">
        <v>1407908.6400000001</v>
      </c>
      <c r="BI12" s="32">
        <v>1404840.62</v>
      </c>
      <c r="BJ12" s="32">
        <v>1558320.56</v>
      </c>
      <c r="BK12" s="35"/>
    </row>
    <row r="13" spans="1:67" s="3" customFormat="1" ht="12.75" customHeight="1" thickBot="1" x14ac:dyDescent="0.25">
      <c r="A13" s="41" t="s">
        <v>12</v>
      </c>
      <c r="B13" s="38">
        <f>SUM(B9:B12)</f>
        <v>5374717.1099999994</v>
      </c>
      <c r="C13" s="38">
        <f t="shared" ref="C13:BJ13" si="0">SUM(C9:C12)</f>
        <v>5290400.3199999984</v>
      </c>
      <c r="D13" s="38">
        <f t="shared" si="0"/>
        <v>5305296.330000001</v>
      </c>
      <c r="E13" s="38">
        <f t="shared" si="0"/>
        <v>4694210.5300000012</v>
      </c>
      <c r="F13" s="38">
        <f t="shared" si="0"/>
        <v>4891686.0199999996</v>
      </c>
      <c r="G13" s="38">
        <f t="shared" si="0"/>
        <v>5027492.2399999984</v>
      </c>
      <c r="H13" s="38">
        <f t="shared" si="0"/>
        <v>4442134.1400000015</v>
      </c>
      <c r="I13" s="38">
        <f t="shared" si="0"/>
        <v>4633827.8400000017</v>
      </c>
      <c r="J13" s="38">
        <f t="shared" si="0"/>
        <v>4047184.5</v>
      </c>
      <c r="K13" s="38">
        <f t="shared" si="0"/>
        <v>4628082.1999999993</v>
      </c>
      <c r="L13" s="38">
        <f t="shared" si="0"/>
        <v>4905227.13</v>
      </c>
      <c r="M13" s="38">
        <f t="shared" si="0"/>
        <v>5062390.58</v>
      </c>
      <c r="N13" s="38">
        <f t="shared" si="0"/>
        <v>5651860.0300000012</v>
      </c>
      <c r="O13" s="38">
        <f t="shared" si="0"/>
        <v>5072697.2300000004</v>
      </c>
      <c r="P13" s="38">
        <f t="shared" si="0"/>
        <v>5022692.2100000018</v>
      </c>
      <c r="Q13" s="38">
        <f t="shared" si="0"/>
        <v>4370723.4999999981</v>
      </c>
      <c r="R13" s="38">
        <f t="shared" si="0"/>
        <v>4674108.9700000016</v>
      </c>
      <c r="S13" s="38">
        <f t="shared" si="0"/>
        <v>4343779.1599999983</v>
      </c>
      <c r="T13" s="38">
        <f t="shared" si="0"/>
        <v>4458149.93</v>
      </c>
      <c r="U13" s="38">
        <f t="shared" si="0"/>
        <v>4507663.9700000016</v>
      </c>
      <c r="V13" s="38">
        <f t="shared" si="0"/>
        <v>4994028.1899999995</v>
      </c>
      <c r="W13" s="38">
        <f t="shared" si="0"/>
        <v>4631699.5400000019</v>
      </c>
      <c r="X13" s="38">
        <f t="shared" si="0"/>
        <v>4580417.3700000029</v>
      </c>
      <c r="Y13" s="38">
        <f t="shared" si="0"/>
        <v>5033125.59</v>
      </c>
      <c r="Z13" s="38">
        <f t="shared" si="0"/>
        <v>5444815.1399999987</v>
      </c>
      <c r="AA13" s="38">
        <f t="shared" si="0"/>
        <v>4967028.1800000016</v>
      </c>
      <c r="AB13" s="38">
        <f t="shared" si="0"/>
        <v>5048899.7</v>
      </c>
      <c r="AC13" s="38">
        <f t="shared" si="0"/>
        <v>4942790.4700000016</v>
      </c>
      <c r="AD13" s="38">
        <f t="shared" si="0"/>
        <v>5387518.0700000022</v>
      </c>
      <c r="AE13" s="38">
        <f t="shared" si="0"/>
        <v>5279781.0999999996</v>
      </c>
      <c r="AF13" s="38">
        <f t="shared" si="0"/>
        <v>4796291.7200000007</v>
      </c>
      <c r="AG13" s="38">
        <f t="shared" si="0"/>
        <v>4889479.2799999993</v>
      </c>
      <c r="AH13" s="38">
        <f t="shared" si="0"/>
        <v>6683422.2200000007</v>
      </c>
      <c r="AI13" s="38">
        <f t="shared" si="0"/>
        <v>4435539.5199999986</v>
      </c>
      <c r="AJ13" s="38">
        <f t="shared" si="0"/>
        <v>3931907.2199999983</v>
      </c>
      <c r="AK13" s="38">
        <f t="shared" si="0"/>
        <v>5386066.5500000017</v>
      </c>
      <c r="AL13" s="38">
        <f t="shared" si="0"/>
        <v>5625395.6599999983</v>
      </c>
      <c r="AM13" s="38">
        <f t="shared" si="0"/>
        <v>5228255.4700000007</v>
      </c>
      <c r="AN13" s="38">
        <f t="shared" si="0"/>
        <v>5461285.0800000001</v>
      </c>
      <c r="AO13" s="38">
        <f t="shared" si="0"/>
        <v>5356043.1400000015</v>
      </c>
      <c r="AP13" s="38">
        <f t="shared" si="0"/>
        <v>6279610.9200000009</v>
      </c>
      <c r="AQ13" s="38">
        <f t="shared" si="0"/>
        <v>5174622.7900000028</v>
      </c>
      <c r="AR13" s="38">
        <f t="shared" si="0"/>
        <v>4638414.7799999984</v>
      </c>
      <c r="AS13" s="38">
        <f t="shared" si="0"/>
        <v>4626311.339999998</v>
      </c>
      <c r="AT13" s="38">
        <f t="shared" si="0"/>
        <v>6624382.3600000003</v>
      </c>
      <c r="AU13" s="38">
        <f t="shared" si="0"/>
        <v>4743037.0299999993</v>
      </c>
      <c r="AV13" s="38">
        <f t="shared" si="0"/>
        <v>671343.78000000049</v>
      </c>
      <c r="AW13" s="38">
        <f t="shared" si="0"/>
        <v>5621023.7499999981</v>
      </c>
      <c r="AX13" s="38">
        <f t="shared" si="0"/>
        <v>6113032.459999999</v>
      </c>
      <c r="AY13" s="38">
        <f t="shared" si="0"/>
        <v>5340954.57</v>
      </c>
      <c r="AZ13" s="38">
        <f t="shared" si="0"/>
        <v>5936391.1100000013</v>
      </c>
      <c r="BA13" s="38">
        <f t="shared" si="0"/>
        <v>5051529.4000000022</v>
      </c>
      <c r="BB13" s="38">
        <f t="shared" si="0"/>
        <v>4978132.1999999974</v>
      </c>
      <c r="BC13" s="38">
        <f t="shared" si="0"/>
        <v>5379341.8300000001</v>
      </c>
      <c r="BD13" s="38">
        <f t="shared" si="0"/>
        <v>5460366.3000000007</v>
      </c>
      <c r="BE13" s="38">
        <f t="shared" si="0"/>
        <v>4684494.620000002</v>
      </c>
      <c r="BF13" s="38">
        <f t="shared" si="0"/>
        <v>5833009.3299999982</v>
      </c>
      <c r="BG13" s="38">
        <f t="shared" si="0"/>
        <v>4825223.8899999978</v>
      </c>
      <c r="BH13" s="38">
        <f t="shared" si="0"/>
        <v>5240073.3600000013</v>
      </c>
      <c r="BI13" s="38">
        <f t="shared" si="0"/>
        <v>5286076.2799999993</v>
      </c>
      <c r="BJ13" s="38">
        <f t="shared" si="0"/>
        <v>5080517.0600000005</v>
      </c>
      <c r="BK13" s="21"/>
      <c r="BL13"/>
      <c r="BM13"/>
      <c r="BN13"/>
      <c r="BO13"/>
    </row>
    <row r="14" spans="1:67" ht="13.5" thickTop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B15" s="10"/>
      <c r="C15" s="10"/>
      <c r="D15" s="10"/>
      <c r="E15" s="12"/>
      <c r="F15" s="12"/>
      <c r="G15" s="12"/>
      <c r="H15" s="12"/>
      <c r="AT15" s="42">
        <f>SUM(AI13:AT13)</f>
        <v>62767834.829999991</v>
      </c>
    </row>
    <row r="16" spans="1:67" x14ac:dyDescent="0.2">
      <c r="B16" s="10"/>
      <c r="C16" s="10"/>
      <c r="D16" s="10"/>
      <c r="E16" s="12"/>
      <c r="F16" s="12"/>
      <c r="G16" s="12"/>
      <c r="H16" s="12"/>
    </row>
    <row r="17" spans="2:8" x14ac:dyDescent="0.2">
      <c r="B17" s="10"/>
      <c r="C17" s="10"/>
      <c r="D17" s="10"/>
      <c r="E17" s="12"/>
      <c r="F17" s="12"/>
      <c r="G17" s="12"/>
      <c r="H17" s="12"/>
    </row>
    <row r="18" spans="2:8" x14ac:dyDescent="0.2">
      <c r="B18" s="10"/>
      <c r="C18" s="10"/>
      <c r="D18" s="10"/>
      <c r="E18" s="12"/>
      <c r="F18" s="12"/>
      <c r="G18" s="12"/>
      <c r="H18" s="12"/>
    </row>
    <row r="19" spans="2:8" x14ac:dyDescent="0.2">
      <c r="B19" s="10"/>
      <c r="C19" s="10"/>
      <c r="D19" s="10"/>
      <c r="E19" s="12"/>
      <c r="F19" s="12"/>
      <c r="G19" s="12"/>
      <c r="H19" s="12"/>
    </row>
    <row r="20" spans="2:8" x14ac:dyDescent="0.2">
      <c r="B20" s="10"/>
      <c r="C20" s="10"/>
      <c r="D20" s="10"/>
      <c r="E20" s="12"/>
      <c r="F20" s="12"/>
      <c r="G20" s="12"/>
      <c r="H20" s="12"/>
    </row>
    <row r="21" spans="2:8" x14ac:dyDescent="0.2">
      <c r="B21" s="10"/>
      <c r="C21" s="10"/>
      <c r="D21" s="10"/>
      <c r="E21" s="12"/>
      <c r="F21" s="12"/>
      <c r="G21" s="12"/>
      <c r="H21" s="12"/>
    </row>
    <row r="22" spans="2:8" x14ac:dyDescent="0.2">
      <c r="B22" s="10"/>
      <c r="C22" s="10"/>
      <c r="D22" s="10"/>
      <c r="E22" s="12"/>
      <c r="F22" s="12"/>
      <c r="G22" s="12"/>
      <c r="H22" s="12"/>
    </row>
    <row r="23" spans="2:8" x14ac:dyDescent="0.2">
      <c r="B23" s="10"/>
      <c r="C23" s="10"/>
      <c r="D23" s="10"/>
      <c r="E23" s="12"/>
      <c r="F23" s="12"/>
      <c r="G23" s="12"/>
      <c r="H23" s="12"/>
    </row>
    <row r="24" spans="2:8" x14ac:dyDescent="0.2">
      <c r="B24" s="10"/>
      <c r="C24" s="10"/>
      <c r="D24" s="10"/>
      <c r="E24" s="12"/>
      <c r="F24" s="12"/>
      <c r="G24" s="12"/>
      <c r="H24" s="12"/>
    </row>
    <row r="25" spans="2:8" x14ac:dyDescent="0.2">
      <c r="C25" s="10"/>
      <c r="D25" s="10"/>
    </row>
    <row r="26" spans="2:8" x14ac:dyDescent="0.2">
      <c r="C26" s="10"/>
      <c r="D26" s="10"/>
    </row>
    <row r="27" spans="2:8" x14ac:dyDescent="0.2">
      <c r="C27" s="10"/>
      <c r="D27" s="10"/>
    </row>
    <row r="28" spans="2:8" x14ac:dyDescent="0.2">
      <c r="C28" s="10"/>
      <c r="D28" s="10"/>
    </row>
  </sheetData>
  <dataValidations count="1">
    <dataValidation type="list" allowBlank="1" showInputMessage="1" sqref="BL1:BO1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showGridLines="0" topLeftCell="AG1" zoomScale="85" zoomScaleNormal="85" workbookViewId="0">
      <selection activeCell="AV22" sqref="AV22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17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N2" s="22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N3" s="23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N4" s="23"/>
    </row>
    <row r="5" spans="1:67" x14ac:dyDescent="0.2">
      <c r="A5" s="4"/>
      <c r="B5" s="4"/>
      <c r="C5" s="4"/>
      <c r="D5" s="4"/>
      <c r="E5" s="5"/>
      <c r="F5" s="5"/>
      <c r="G5" s="5"/>
      <c r="H5" s="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customHeight="1" x14ac:dyDescent="0.2">
      <c r="A9" s="31" t="s">
        <v>9</v>
      </c>
      <c r="B9" s="32">
        <v>8080590.6499999957</v>
      </c>
      <c r="C9" s="32">
        <v>9004726.3999999985</v>
      </c>
      <c r="D9" s="32">
        <v>8973548.1299999896</v>
      </c>
      <c r="E9" s="32">
        <v>8941586.8499999996</v>
      </c>
      <c r="F9" s="32">
        <v>8175749.3400000008</v>
      </c>
      <c r="G9" s="32">
        <v>8453326.299999997</v>
      </c>
      <c r="H9" s="32">
        <v>6192152.3700000048</v>
      </c>
      <c r="I9" s="32">
        <v>8790373.7399999946</v>
      </c>
      <c r="J9" s="32">
        <v>10132131.970000008</v>
      </c>
      <c r="K9" s="32">
        <v>7254673.780000004</v>
      </c>
      <c r="L9" s="32">
        <v>8505402.9499999918</v>
      </c>
      <c r="M9" s="32">
        <v>8959178.1999999974</v>
      </c>
      <c r="N9" s="32">
        <v>7840831.969999996</v>
      </c>
      <c r="O9" s="32">
        <v>7609587.9099999946</v>
      </c>
      <c r="P9" s="32">
        <v>9150821.4299999978</v>
      </c>
      <c r="Q9" s="32">
        <v>7472827.379999998</v>
      </c>
      <c r="R9" s="32">
        <v>7382056.0299999937</v>
      </c>
      <c r="S9" s="32">
        <v>7870578.8700000029</v>
      </c>
      <c r="T9" s="32">
        <v>7162593.7199999979</v>
      </c>
      <c r="U9" s="32">
        <v>7393976.4200000018</v>
      </c>
      <c r="V9" s="32">
        <v>8278582.8999999939</v>
      </c>
      <c r="W9" s="32">
        <v>7560649.4300000006</v>
      </c>
      <c r="X9" s="32">
        <v>6651198.809999994</v>
      </c>
      <c r="Y9" s="32">
        <v>8170881.6099999975</v>
      </c>
      <c r="Z9" s="32">
        <v>9891430.9499999955</v>
      </c>
      <c r="AA9" s="32">
        <v>8030329.6700000046</v>
      </c>
      <c r="AB9" s="32">
        <v>8444010.7599999923</v>
      </c>
      <c r="AC9" s="32">
        <v>7458365.1300000027</v>
      </c>
      <c r="AD9" s="32">
        <v>9306003.2199999988</v>
      </c>
      <c r="AE9" s="32">
        <v>7580896.1700000046</v>
      </c>
      <c r="AF9" s="32">
        <v>7894294.3399999952</v>
      </c>
      <c r="AG9" s="32">
        <v>9238061.0899999961</v>
      </c>
      <c r="AH9" s="32">
        <v>11189034.520000009</v>
      </c>
      <c r="AI9" s="32">
        <v>6952517.9599999981</v>
      </c>
      <c r="AJ9" s="32">
        <v>8145041.3600000031</v>
      </c>
      <c r="AK9" s="32">
        <v>9049051.4399999939</v>
      </c>
      <c r="AL9" s="32">
        <v>8941015.7899999954</v>
      </c>
      <c r="AM9" s="32">
        <v>8065666.6999999974</v>
      </c>
      <c r="AN9" s="32">
        <v>8216021.4300000034</v>
      </c>
      <c r="AO9" s="32">
        <v>9091259.4099999852</v>
      </c>
      <c r="AP9" s="32">
        <v>8467672.6800000034</v>
      </c>
      <c r="AQ9" s="32">
        <v>8438190.1099999957</v>
      </c>
      <c r="AR9" s="32">
        <v>8736801.0300000031</v>
      </c>
      <c r="AS9" s="32">
        <v>8779796.9299999923</v>
      </c>
      <c r="AT9" s="32">
        <v>9837500.1499999985</v>
      </c>
      <c r="AU9" s="32">
        <v>7607897.759999997</v>
      </c>
      <c r="AV9" s="32">
        <v>8443945.9900000021</v>
      </c>
      <c r="AW9" s="32">
        <v>8439846.8600000069</v>
      </c>
      <c r="AX9" s="32">
        <v>8671128.459999999</v>
      </c>
      <c r="AY9" s="32">
        <v>8324767.5799999926</v>
      </c>
      <c r="AZ9" s="32">
        <v>9180334.3299999945</v>
      </c>
      <c r="BA9" s="32">
        <v>8922466.1000000071</v>
      </c>
      <c r="BB9" s="32">
        <v>8980737.8599999975</v>
      </c>
      <c r="BC9" s="32">
        <v>8683746.7000000123</v>
      </c>
      <c r="BD9" s="32">
        <v>9583709.150000006</v>
      </c>
      <c r="BE9" s="32">
        <v>7991454.3600000003</v>
      </c>
      <c r="BF9" s="32">
        <v>9676930.5499999989</v>
      </c>
      <c r="BG9" s="32">
        <v>8578598.7199999988</v>
      </c>
      <c r="BH9" s="32">
        <v>7703326.0099999951</v>
      </c>
      <c r="BI9" s="32">
        <v>8538194.9500000011</v>
      </c>
      <c r="BJ9" s="32">
        <v>8645631.3600000069</v>
      </c>
      <c r="BK9" s="33"/>
    </row>
    <row r="10" spans="1:67" ht="12.75" customHeight="1" x14ac:dyDescent="0.2">
      <c r="A10" s="31" t="s">
        <v>8</v>
      </c>
      <c r="B10" s="16">
        <v>488591</v>
      </c>
      <c r="C10" s="16">
        <v>485638</v>
      </c>
      <c r="D10" s="16">
        <v>370030</v>
      </c>
      <c r="E10" s="16">
        <v>253714</v>
      </c>
      <c r="F10" s="16">
        <v>232320</v>
      </c>
      <c r="G10" s="16">
        <v>208105</v>
      </c>
      <c r="H10" s="16">
        <v>203323</v>
      </c>
      <c r="I10" s="16">
        <v>216257</v>
      </c>
      <c r="J10" s="16">
        <v>-2277133.2400000002</v>
      </c>
      <c r="K10" s="16">
        <v>245978</v>
      </c>
      <c r="L10" s="16">
        <v>293456</v>
      </c>
      <c r="M10" s="16">
        <v>576099</v>
      </c>
      <c r="N10" s="16">
        <v>666045</v>
      </c>
      <c r="O10" s="16">
        <v>387978.98</v>
      </c>
      <c r="P10" s="16">
        <v>396081</v>
      </c>
      <c r="Q10" s="16">
        <v>312081</v>
      </c>
      <c r="R10" s="16">
        <v>203854</v>
      </c>
      <c r="S10" s="16">
        <v>196672</v>
      </c>
      <c r="T10" s="16">
        <v>192917</v>
      </c>
      <c r="U10" s="16">
        <v>183660</v>
      </c>
      <c r="V10" s="16">
        <v>-10655.96</v>
      </c>
      <c r="W10" s="16">
        <v>264868</v>
      </c>
      <c r="X10" s="16">
        <v>380720</v>
      </c>
      <c r="Y10" s="16">
        <v>226332</v>
      </c>
      <c r="Z10" s="16">
        <v>504463</v>
      </c>
      <c r="AA10" s="16">
        <v>410115</v>
      </c>
      <c r="AB10" s="16">
        <v>381143</v>
      </c>
      <c r="AC10" s="16">
        <v>313826</v>
      </c>
      <c r="AD10" s="16">
        <v>291913</v>
      </c>
      <c r="AE10" s="16">
        <v>1433140.71</v>
      </c>
      <c r="AF10" s="16">
        <v>242412</v>
      </c>
      <c r="AG10" s="16">
        <v>237362</v>
      </c>
      <c r="AH10" s="16">
        <v>1601076.79</v>
      </c>
      <c r="AI10" s="16">
        <v>226725</v>
      </c>
      <c r="AJ10" s="16">
        <v>278118</v>
      </c>
      <c r="AK10" s="16">
        <v>480982</v>
      </c>
      <c r="AL10" s="16">
        <v>547737</v>
      </c>
      <c r="AM10" s="16">
        <v>1002649.83</v>
      </c>
      <c r="AN10" s="16">
        <v>872936.13</v>
      </c>
      <c r="AO10" s="16">
        <v>304212</v>
      </c>
      <c r="AP10" s="16">
        <v>1294586.75</v>
      </c>
      <c r="AQ10" s="16">
        <v>1873717</v>
      </c>
      <c r="AR10" s="16">
        <v>249981</v>
      </c>
      <c r="AS10" s="16">
        <v>233196</v>
      </c>
      <c r="AT10" s="16">
        <v>-258569.73</v>
      </c>
      <c r="AU10" s="16">
        <v>324726</v>
      </c>
      <c r="AV10" s="16">
        <v>445602</v>
      </c>
      <c r="AW10" s="16">
        <v>241312</v>
      </c>
      <c r="AX10" s="16">
        <v>456512</v>
      </c>
      <c r="AY10" s="16">
        <v>416432</v>
      </c>
      <c r="AZ10" s="16">
        <v>1252433</v>
      </c>
      <c r="BA10" s="16">
        <v>310520</v>
      </c>
      <c r="BB10" s="16">
        <v>293319</v>
      </c>
      <c r="BC10" s="16">
        <v>2568835</v>
      </c>
      <c r="BD10" s="16">
        <v>279928</v>
      </c>
      <c r="BE10" s="16">
        <v>273026</v>
      </c>
      <c r="BF10" s="16">
        <v>378033.26</v>
      </c>
      <c r="BG10" s="16">
        <v>303870</v>
      </c>
      <c r="BH10" s="16">
        <v>362651</v>
      </c>
      <c r="BI10" s="16">
        <v>451579</v>
      </c>
      <c r="BJ10" s="16">
        <v>496562</v>
      </c>
      <c r="BK10" s="17"/>
    </row>
    <row r="11" spans="1:67" ht="12.75" customHeight="1" x14ac:dyDescent="0.2">
      <c r="A11" s="31" t="s">
        <v>10</v>
      </c>
      <c r="B11" s="16">
        <v>7862163.3499999996</v>
      </c>
      <c r="C11" s="16">
        <v>7878010.5300000003</v>
      </c>
      <c r="D11" s="16">
        <v>7921737.7400000002</v>
      </c>
      <c r="E11" s="16">
        <v>7961341.6899999995</v>
      </c>
      <c r="F11" s="16">
        <v>7999634.4199999999</v>
      </c>
      <c r="G11" s="16">
        <v>8002719.0400000019</v>
      </c>
      <c r="H11" s="16">
        <v>7964383.2999999998</v>
      </c>
      <c r="I11" s="16">
        <v>7960147.5099999998</v>
      </c>
      <c r="J11" s="16">
        <v>9101537.6400000006</v>
      </c>
      <c r="K11" s="16">
        <v>8189031.9199999981</v>
      </c>
      <c r="L11" s="16">
        <v>8248568.7500000009</v>
      </c>
      <c r="M11" s="16">
        <v>8188772.5299999984</v>
      </c>
      <c r="N11" s="16">
        <v>8196153.1999999993</v>
      </c>
      <c r="O11" s="16">
        <v>8223590.6799999988</v>
      </c>
      <c r="P11" s="16">
        <v>8238570.0999999996</v>
      </c>
      <c r="Q11" s="16">
        <v>8195217.0100000007</v>
      </c>
      <c r="R11" s="16">
        <v>8238710.4499999993</v>
      </c>
      <c r="S11" s="16">
        <v>8164933.75</v>
      </c>
      <c r="T11" s="16">
        <v>8204381.2400000021</v>
      </c>
      <c r="U11" s="16">
        <v>8234016.7600000007</v>
      </c>
      <c r="V11" s="16">
        <v>8292583.0600000005</v>
      </c>
      <c r="W11" s="16">
        <v>8193301.950000002</v>
      </c>
      <c r="X11" s="16">
        <v>8219811.120000002</v>
      </c>
      <c r="Y11" s="16">
        <v>8287545.7299999995</v>
      </c>
      <c r="Z11" s="16">
        <v>7343668.9899999993</v>
      </c>
      <c r="AA11" s="16">
        <v>7370206.8599999985</v>
      </c>
      <c r="AB11" s="16">
        <v>7383634.7600000007</v>
      </c>
      <c r="AC11" s="16">
        <v>7411749.7700000023</v>
      </c>
      <c r="AD11" s="16">
        <v>7434515.0100000007</v>
      </c>
      <c r="AE11" s="16">
        <v>7634008.2400000012</v>
      </c>
      <c r="AF11" s="16">
        <v>7487418.1000000006</v>
      </c>
      <c r="AG11" s="16">
        <v>7562714.7299999995</v>
      </c>
      <c r="AH11" s="16">
        <v>7829187.3299999991</v>
      </c>
      <c r="AI11" s="16">
        <v>7578969.8400000008</v>
      </c>
      <c r="AJ11" s="16">
        <v>7817906.6900000004</v>
      </c>
      <c r="AK11" s="16">
        <v>7828328.5100000007</v>
      </c>
      <c r="AL11" s="16">
        <v>7831547.8100000015</v>
      </c>
      <c r="AM11" s="16">
        <v>7833835.5100000007</v>
      </c>
      <c r="AN11" s="16">
        <v>7853453.1500000013</v>
      </c>
      <c r="AO11" s="16">
        <v>8094905.7200000025</v>
      </c>
      <c r="AP11" s="16">
        <v>8068291.160000002</v>
      </c>
      <c r="AQ11" s="16">
        <v>8579422.9900000039</v>
      </c>
      <c r="AR11" s="16">
        <v>8585901.5200000014</v>
      </c>
      <c r="AS11" s="16">
        <v>8624383.5399999991</v>
      </c>
      <c r="AT11" s="16">
        <v>9029650.4300000016</v>
      </c>
      <c r="AU11" s="16">
        <v>8680990.370000001</v>
      </c>
      <c r="AV11" s="16">
        <v>8683735.0200000014</v>
      </c>
      <c r="AW11" s="16">
        <v>8733847.0700000003</v>
      </c>
      <c r="AX11" s="16">
        <v>8734504.6700000018</v>
      </c>
      <c r="AY11" s="16">
        <v>8744358.7699999996</v>
      </c>
      <c r="AZ11" s="16">
        <v>8717650.4800000004</v>
      </c>
      <c r="BA11" s="16">
        <v>8554561.9800000004</v>
      </c>
      <c r="BB11" s="16">
        <v>8584076.0100000016</v>
      </c>
      <c r="BC11" s="16">
        <v>9142748.4700000025</v>
      </c>
      <c r="BD11" s="16">
        <v>9086048.5300000012</v>
      </c>
      <c r="BE11" s="16">
        <v>9084979.0500000007</v>
      </c>
      <c r="BF11" s="16">
        <v>9162142.4799999967</v>
      </c>
      <c r="BG11" s="16">
        <v>9151979.2699999958</v>
      </c>
      <c r="BH11" s="16">
        <v>9161806.0700000003</v>
      </c>
      <c r="BI11" s="16">
        <v>9205221.6799999997</v>
      </c>
      <c r="BJ11" s="16">
        <v>9216002.1499999985</v>
      </c>
      <c r="BK11" s="17"/>
    </row>
    <row r="12" spans="1:67" s="29" customFormat="1" ht="12.75" customHeight="1" x14ac:dyDescent="0.2">
      <c r="A12" s="31" t="s">
        <v>11</v>
      </c>
      <c r="B12" s="32">
        <v>11172875.829999991</v>
      </c>
      <c r="C12" s="32">
        <v>11322428.949999997</v>
      </c>
      <c r="D12" s="32">
        <v>10171987.509999998</v>
      </c>
      <c r="E12" s="32">
        <v>12852445.76</v>
      </c>
      <c r="F12" s="32">
        <v>10793983.299999999</v>
      </c>
      <c r="G12" s="32">
        <v>8846631.5600000024</v>
      </c>
      <c r="H12" s="32">
        <v>6683374.1900000004</v>
      </c>
      <c r="I12" s="32">
        <v>6259091.2699999986</v>
      </c>
      <c r="J12" s="32">
        <v>3931966.2900000028</v>
      </c>
      <c r="K12" s="32">
        <v>6142146.6099999994</v>
      </c>
      <c r="L12" s="32">
        <v>7055783.959999999</v>
      </c>
      <c r="M12" s="32">
        <v>9315695.7399999965</v>
      </c>
      <c r="N12" s="32">
        <v>11251472.010000002</v>
      </c>
      <c r="O12" s="32">
        <v>11082675.919999996</v>
      </c>
      <c r="P12" s="32">
        <v>9990352.6699999943</v>
      </c>
      <c r="Q12" s="32">
        <v>10121056.810000001</v>
      </c>
      <c r="R12" s="32">
        <v>9194951.7899999991</v>
      </c>
      <c r="S12" s="32">
        <v>8309362.7699999996</v>
      </c>
      <c r="T12" s="32">
        <v>5916335.2300000032</v>
      </c>
      <c r="U12" s="32">
        <v>5681901.7899999991</v>
      </c>
      <c r="V12" s="32">
        <v>7867392.9499999993</v>
      </c>
      <c r="W12" s="32">
        <v>5733032.200000003</v>
      </c>
      <c r="X12" s="32">
        <v>6656820.549999998</v>
      </c>
      <c r="Y12" s="32">
        <v>8460123.8099999987</v>
      </c>
      <c r="Z12" s="32">
        <v>11120368.359999998</v>
      </c>
      <c r="AA12" s="32">
        <v>9978238.1100000013</v>
      </c>
      <c r="AB12" s="32">
        <v>9948836.3100000005</v>
      </c>
      <c r="AC12" s="32">
        <v>10806315.409999995</v>
      </c>
      <c r="AD12" s="32">
        <v>9621234.8400000017</v>
      </c>
      <c r="AE12" s="32">
        <v>9037046.6099999994</v>
      </c>
      <c r="AF12" s="32">
        <v>7083938.2899999982</v>
      </c>
      <c r="AG12" s="32">
        <v>7199624.1499999994</v>
      </c>
      <c r="AH12" s="32">
        <v>6743580.669999999</v>
      </c>
      <c r="AI12" s="32">
        <v>6485024.1300000008</v>
      </c>
      <c r="AJ12" s="32">
        <v>7653928.5000000009</v>
      </c>
      <c r="AK12" s="32">
        <v>7697880.3900000006</v>
      </c>
      <c r="AL12" s="32">
        <v>12887981.48</v>
      </c>
      <c r="AM12" s="32">
        <v>13034870.570000002</v>
      </c>
      <c r="AN12" s="32">
        <v>13489981.480000002</v>
      </c>
      <c r="AO12" s="32">
        <v>14084947.899999999</v>
      </c>
      <c r="AP12" s="32">
        <v>13114655.219999999</v>
      </c>
      <c r="AQ12" s="32">
        <v>12350252.120000001</v>
      </c>
      <c r="AR12" s="32">
        <v>8631809.9800000004</v>
      </c>
      <c r="AS12" s="32">
        <v>7872420.5899999989</v>
      </c>
      <c r="AT12" s="32">
        <v>4868549.9700000007</v>
      </c>
      <c r="AU12" s="32">
        <v>7759351.2400000002</v>
      </c>
      <c r="AV12" s="32">
        <v>9202921.2700000014</v>
      </c>
      <c r="AW12" s="32">
        <v>13048570.640000001</v>
      </c>
      <c r="AX12" s="32">
        <v>14742008.619999999</v>
      </c>
      <c r="AY12" s="32">
        <v>13748080.390000001</v>
      </c>
      <c r="AZ12" s="32">
        <v>13514095.18</v>
      </c>
      <c r="BA12" s="32">
        <v>13675002.32</v>
      </c>
      <c r="BB12" s="32">
        <v>12353858.979999999</v>
      </c>
      <c r="BC12" s="32">
        <v>11807255.750000002</v>
      </c>
      <c r="BD12" s="32">
        <v>8373766.9300000016</v>
      </c>
      <c r="BE12" s="32">
        <v>7832209.8900000025</v>
      </c>
      <c r="BF12" s="32">
        <v>9306714.3600000013</v>
      </c>
      <c r="BG12" s="32">
        <v>7195790.8199999984</v>
      </c>
      <c r="BH12" s="32">
        <v>9691036.9000000004</v>
      </c>
      <c r="BI12" s="32">
        <v>9762007.1199999992</v>
      </c>
      <c r="BJ12" s="32">
        <v>13729043.390000001</v>
      </c>
      <c r="BK12" s="35"/>
    </row>
    <row r="13" spans="1:67" s="3" customFormat="1" ht="12.75" customHeight="1" thickBot="1" x14ac:dyDescent="0.25">
      <c r="A13" s="41" t="s">
        <v>12</v>
      </c>
      <c r="B13" s="38">
        <f>SUM(B9:B12)</f>
        <v>27604220.829999983</v>
      </c>
      <c r="C13" s="38">
        <f t="shared" ref="C13:BJ13" si="0">SUM(C9:C12)</f>
        <v>28690803.879999995</v>
      </c>
      <c r="D13" s="38">
        <f t="shared" si="0"/>
        <v>27437303.379999988</v>
      </c>
      <c r="E13" s="38">
        <f t="shared" si="0"/>
        <v>30009088.299999997</v>
      </c>
      <c r="F13" s="38">
        <f t="shared" si="0"/>
        <v>27201687.059999999</v>
      </c>
      <c r="G13" s="38">
        <f t="shared" si="0"/>
        <v>25510781.900000002</v>
      </c>
      <c r="H13" s="38">
        <f t="shared" si="0"/>
        <v>21043232.860000007</v>
      </c>
      <c r="I13" s="38">
        <f t="shared" si="0"/>
        <v>23225869.519999992</v>
      </c>
      <c r="J13" s="38">
        <f t="shared" si="0"/>
        <v>20888502.660000011</v>
      </c>
      <c r="K13" s="38">
        <f t="shared" si="0"/>
        <v>21831830.310000002</v>
      </c>
      <c r="L13" s="38">
        <f t="shared" si="0"/>
        <v>24103211.659999989</v>
      </c>
      <c r="M13" s="38">
        <f t="shared" si="0"/>
        <v>27039745.469999991</v>
      </c>
      <c r="N13" s="38">
        <f t="shared" si="0"/>
        <v>27954502.179999996</v>
      </c>
      <c r="O13" s="38">
        <f t="shared" si="0"/>
        <v>27303833.489999987</v>
      </c>
      <c r="P13" s="38">
        <f t="shared" si="0"/>
        <v>27775825.199999992</v>
      </c>
      <c r="Q13" s="38">
        <f t="shared" si="0"/>
        <v>26101182.199999999</v>
      </c>
      <c r="R13" s="38">
        <f t="shared" si="0"/>
        <v>25019572.269999992</v>
      </c>
      <c r="S13" s="38">
        <f t="shared" si="0"/>
        <v>24541547.390000001</v>
      </c>
      <c r="T13" s="38">
        <f t="shared" si="0"/>
        <v>21476227.190000005</v>
      </c>
      <c r="U13" s="38">
        <f t="shared" si="0"/>
        <v>21493554.970000003</v>
      </c>
      <c r="V13" s="38">
        <f t="shared" si="0"/>
        <v>24427902.949999996</v>
      </c>
      <c r="W13" s="38">
        <f t="shared" si="0"/>
        <v>21751851.580000006</v>
      </c>
      <c r="X13" s="38">
        <f t="shared" si="0"/>
        <v>21908550.479999993</v>
      </c>
      <c r="Y13" s="38">
        <f t="shared" si="0"/>
        <v>25144883.149999995</v>
      </c>
      <c r="Z13" s="38">
        <f t="shared" si="0"/>
        <v>28859931.29999999</v>
      </c>
      <c r="AA13" s="38">
        <f t="shared" si="0"/>
        <v>25788889.640000008</v>
      </c>
      <c r="AB13" s="38">
        <f t="shared" si="0"/>
        <v>26157624.829999991</v>
      </c>
      <c r="AC13" s="38">
        <f t="shared" si="0"/>
        <v>25990256.310000002</v>
      </c>
      <c r="AD13" s="38">
        <f t="shared" si="0"/>
        <v>26653666.07</v>
      </c>
      <c r="AE13" s="38">
        <f t="shared" si="0"/>
        <v>25685091.730000004</v>
      </c>
      <c r="AF13" s="38">
        <f t="shared" si="0"/>
        <v>22708062.729999993</v>
      </c>
      <c r="AG13" s="38">
        <f t="shared" si="0"/>
        <v>24237761.969999995</v>
      </c>
      <c r="AH13" s="38">
        <f t="shared" si="0"/>
        <v>27362879.310000006</v>
      </c>
      <c r="AI13" s="38">
        <f t="shared" si="0"/>
        <v>21243236.93</v>
      </c>
      <c r="AJ13" s="38">
        <f t="shared" si="0"/>
        <v>23894994.550000004</v>
      </c>
      <c r="AK13" s="38">
        <f t="shared" si="0"/>
        <v>25056242.339999996</v>
      </c>
      <c r="AL13" s="38">
        <f t="shared" si="0"/>
        <v>30208282.079999998</v>
      </c>
      <c r="AM13" s="38">
        <f t="shared" si="0"/>
        <v>29937022.609999999</v>
      </c>
      <c r="AN13" s="38">
        <f t="shared" si="0"/>
        <v>30432392.190000005</v>
      </c>
      <c r="AO13" s="38">
        <f t="shared" si="0"/>
        <v>31575325.029999986</v>
      </c>
      <c r="AP13" s="38">
        <f t="shared" si="0"/>
        <v>30945205.810000002</v>
      </c>
      <c r="AQ13" s="38">
        <f t="shared" si="0"/>
        <v>31241582.220000003</v>
      </c>
      <c r="AR13" s="38">
        <f t="shared" si="0"/>
        <v>26204493.530000005</v>
      </c>
      <c r="AS13" s="38">
        <f t="shared" si="0"/>
        <v>25509797.059999991</v>
      </c>
      <c r="AT13" s="38">
        <f t="shared" si="0"/>
        <v>23477130.82</v>
      </c>
      <c r="AU13" s="38">
        <f t="shared" si="0"/>
        <v>24372965.369999997</v>
      </c>
      <c r="AV13" s="38">
        <f t="shared" si="0"/>
        <v>26776204.280000009</v>
      </c>
      <c r="AW13" s="38">
        <f t="shared" si="0"/>
        <v>30463576.570000008</v>
      </c>
      <c r="AX13" s="38">
        <f t="shared" si="0"/>
        <v>32604153.75</v>
      </c>
      <c r="AY13" s="38">
        <f t="shared" si="0"/>
        <v>31233638.739999995</v>
      </c>
      <c r="AZ13" s="38">
        <f t="shared" si="0"/>
        <v>32664512.989999995</v>
      </c>
      <c r="BA13" s="38">
        <f t="shared" si="0"/>
        <v>31462550.400000006</v>
      </c>
      <c r="BB13" s="38">
        <f t="shared" si="0"/>
        <v>30211991.849999994</v>
      </c>
      <c r="BC13" s="38">
        <f t="shared" si="0"/>
        <v>32202585.920000017</v>
      </c>
      <c r="BD13" s="38">
        <f t="shared" si="0"/>
        <v>27323452.610000007</v>
      </c>
      <c r="BE13" s="38">
        <f t="shared" si="0"/>
        <v>25181669.300000004</v>
      </c>
      <c r="BF13" s="38">
        <f t="shared" si="0"/>
        <v>28523820.649999999</v>
      </c>
      <c r="BG13" s="38">
        <f t="shared" si="0"/>
        <v>25230238.809999995</v>
      </c>
      <c r="BH13" s="38">
        <f t="shared" si="0"/>
        <v>26918819.979999997</v>
      </c>
      <c r="BI13" s="38">
        <f t="shared" si="0"/>
        <v>27957002.75</v>
      </c>
      <c r="BJ13" s="38">
        <f t="shared" si="0"/>
        <v>32087238.900000006</v>
      </c>
      <c r="BK13" s="21"/>
      <c r="BL13"/>
      <c r="BM13"/>
      <c r="BN13"/>
      <c r="BO13"/>
    </row>
    <row r="14" spans="1:67" ht="13.5" thickTop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B15" s="10"/>
      <c r="C15" s="10"/>
      <c r="D15" s="10"/>
      <c r="E15" s="12"/>
      <c r="F15" s="12"/>
      <c r="G15" s="12"/>
      <c r="H15" s="12"/>
      <c r="AT15" s="42">
        <f>SUM(AI13:AT13)</f>
        <v>329725705.16999996</v>
      </c>
    </row>
    <row r="16" spans="1:67" x14ac:dyDescent="0.2">
      <c r="B16" s="10"/>
      <c r="C16" s="10"/>
      <c r="D16" s="10"/>
      <c r="E16" s="12"/>
      <c r="F16" s="12"/>
      <c r="G16" s="12"/>
      <c r="H16" s="12"/>
    </row>
    <row r="17" spans="2:8" x14ac:dyDescent="0.2">
      <c r="B17" s="10"/>
      <c r="C17" s="10"/>
      <c r="D17" s="10"/>
      <c r="E17" s="12"/>
      <c r="F17" s="12"/>
      <c r="G17" s="12"/>
      <c r="H17" s="12"/>
    </row>
    <row r="18" spans="2:8" x14ac:dyDescent="0.2">
      <c r="B18" s="10"/>
      <c r="C18" s="10"/>
      <c r="D18" s="10"/>
      <c r="E18" s="12"/>
      <c r="F18" s="12"/>
      <c r="G18" s="12"/>
      <c r="H18" s="12"/>
    </row>
    <row r="19" spans="2:8" x14ac:dyDescent="0.2">
      <c r="B19" s="10"/>
      <c r="C19" s="10"/>
      <c r="D19" s="10"/>
      <c r="E19" s="12"/>
      <c r="F19" s="12"/>
      <c r="G19" s="12"/>
      <c r="H19" s="12"/>
    </row>
    <row r="20" spans="2:8" x14ac:dyDescent="0.2">
      <c r="B20" s="10"/>
      <c r="C20" s="10"/>
      <c r="D20" s="10"/>
      <c r="E20" s="12"/>
      <c r="F20" s="12"/>
      <c r="G20" s="12"/>
      <c r="H20" s="12"/>
    </row>
    <row r="21" spans="2:8" x14ac:dyDescent="0.2">
      <c r="B21" s="10"/>
      <c r="C21" s="10"/>
      <c r="D21" s="10"/>
      <c r="E21" s="12"/>
      <c r="F21" s="12"/>
      <c r="G21" s="12"/>
      <c r="H21" s="12"/>
    </row>
    <row r="22" spans="2:8" x14ac:dyDescent="0.2">
      <c r="B22" s="10"/>
      <c r="C22" s="10"/>
      <c r="D22" s="10"/>
      <c r="E22" s="12"/>
      <c r="F22" s="12"/>
      <c r="G22" s="12"/>
      <c r="H22" s="12"/>
    </row>
    <row r="23" spans="2:8" x14ac:dyDescent="0.2">
      <c r="B23" s="10"/>
      <c r="C23" s="10"/>
      <c r="D23" s="10"/>
      <c r="E23" s="12"/>
      <c r="F23" s="12"/>
      <c r="G23" s="12"/>
      <c r="H23" s="12"/>
    </row>
    <row r="24" spans="2:8" x14ac:dyDescent="0.2">
      <c r="B24" s="10"/>
      <c r="C24" s="10"/>
      <c r="D24" s="10"/>
      <c r="E24" s="12"/>
      <c r="F24" s="12"/>
      <c r="G24" s="12"/>
      <c r="H24" s="12"/>
    </row>
    <row r="25" spans="2:8" x14ac:dyDescent="0.2">
      <c r="C25" s="10"/>
      <c r="D25" s="10"/>
    </row>
    <row r="26" spans="2:8" x14ac:dyDescent="0.2">
      <c r="C26" s="10"/>
      <c r="D26" s="10"/>
    </row>
    <row r="27" spans="2:8" x14ac:dyDescent="0.2">
      <c r="C27" s="10"/>
      <c r="D27" s="10"/>
    </row>
    <row r="28" spans="2:8" x14ac:dyDescent="0.2">
      <c r="C28" s="10"/>
      <c r="D28" s="10"/>
    </row>
  </sheetData>
  <dataValidations count="1">
    <dataValidation type="list" allowBlank="1" showInputMessage="1" sqref="BL1:BO1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showGridLines="0" topLeftCell="AG1" zoomScale="85" zoomScaleNormal="85" workbookViewId="0">
      <selection activeCell="AV16" sqref="AV16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18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N2" s="22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N3" s="23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N4" s="23"/>
    </row>
    <row r="5" spans="1:67" x14ac:dyDescent="0.2">
      <c r="A5" s="4"/>
      <c r="B5" s="4"/>
      <c r="C5" s="4"/>
      <c r="D5" s="4"/>
      <c r="E5" s="5"/>
      <c r="F5" s="5"/>
      <c r="G5" s="5"/>
      <c r="H5" s="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customHeight="1" x14ac:dyDescent="0.2">
      <c r="A9" s="31" t="s">
        <v>9</v>
      </c>
      <c r="B9" s="32">
        <v>4223308.8099999987</v>
      </c>
      <c r="C9" s="32">
        <v>4211216.7800000021</v>
      </c>
      <c r="D9" s="32">
        <v>4925971.9999999972</v>
      </c>
      <c r="E9" s="32">
        <v>4972055.1199999973</v>
      </c>
      <c r="F9" s="32">
        <v>6290836.1099999975</v>
      </c>
      <c r="G9" s="32">
        <v>5798014.3799999999</v>
      </c>
      <c r="H9" s="32">
        <v>6021387.6700000018</v>
      </c>
      <c r="I9" s="32">
        <v>6048430.6699999981</v>
      </c>
      <c r="J9" s="32">
        <v>7028361.8700000048</v>
      </c>
      <c r="K9" s="32">
        <v>5075445.1000000006</v>
      </c>
      <c r="L9" s="32">
        <v>4839777.4000000004</v>
      </c>
      <c r="M9" s="32">
        <v>4959363.83</v>
      </c>
      <c r="N9" s="32">
        <v>4805540.88</v>
      </c>
      <c r="O9" s="32">
        <v>4689160.7700000023</v>
      </c>
      <c r="P9" s="32">
        <v>4269010.5500000017</v>
      </c>
      <c r="Q9" s="32">
        <v>3442714.0400000014</v>
      </c>
      <c r="R9" s="32">
        <v>5506140.1899999985</v>
      </c>
      <c r="S9" s="32">
        <v>5259867.7399999956</v>
      </c>
      <c r="T9" s="32">
        <v>5408457.8099999977</v>
      </c>
      <c r="U9" s="32">
        <v>7111087.9600000018</v>
      </c>
      <c r="V9" s="32">
        <v>7570954.0300000058</v>
      </c>
      <c r="W9" s="32">
        <v>5145262.9400000023</v>
      </c>
      <c r="X9" s="32">
        <v>4928953.1999999974</v>
      </c>
      <c r="Y9" s="32">
        <v>4007039.2800000017</v>
      </c>
      <c r="Z9" s="32">
        <v>4873103.7000000011</v>
      </c>
      <c r="AA9" s="32">
        <v>4272562.5500000026</v>
      </c>
      <c r="AB9" s="32">
        <v>4565758.4400000032</v>
      </c>
      <c r="AC9" s="32">
        <v>4475736.7899999991</v>
      </c>
      <c r="AD9" s="32">
        <v>5164998.13</v>
      </c>
      <c r="AE9" s="32">
        <v>5032075.9700000035</v>
      </c>
      <c r="AF9" s="32">
        <v>5936345.0099999923</v>
      </c>
      <c r="AG9" s="32">
        <v>8793384.9700000025</v>
      </c>
      <c r="AH9" s="32">
        <v>10077000.579999996</v>
      </c>
      <c r="AI9" s="32">
        <v>5349443.5900000008</v>
      </c>
      <c r="AJ9" s="32">
        <v>4808095.879999999</v>
      </c>
      <c r="AK9" s="32">
        <v>4650227.2099999981</v>
      </c>
      <c r="AL9" s="32">
        <v>4823639.8199999966</v>
      </c>
      <c r="AM9" s="32">
        <v>4460222.17</v>
      </c>
      <c r="AN9" s="32">
        <v>4904412.6399999959</v>
      </c>
      <c r="AO9" s="32">
        <v>6265322.5599999987</v>
      </c>
      <c r="AP9" s="32">
        <v>6572095.4900000002</v>
      </c>
      <c r="AQ9" s="32">
        <v>7936511.8399999896</v>
      </c>
      <c r="AR9" s="32">
        <v>9290149.6500000004</v>
      </c>
      <c r="AS9" s="32">
        <v>11474239.320000017</v>
      </c>
      <c r="AT9" s="32">
        <v>11031548.369999995</v>
      </c>
      <c r="AU9" s="32">
        <v>6140639.7000000002</v>
      </c>
      <c r="AV9" s="32">
        <v>7038030.7300000014</v>
      </c>
      <c r="AW9" s="32">
        <v>8869123.1599999946</v>
      </c>
      <c r="AX9" s="32">
        <v>6742914.3300000001</v>
      </c>
      <c r="AY9" s="32">
        <v>5634208.3299999991</v>
      </c>
      <c r="AZ9" s="32">
        <v>7193254.8699999973</v>
      </c>
      <c r="BA9" s="32">
        <v>7321632.6500000032</v>
      </c>
      <c r="BB9" s="32">
        <v>7111183.8500000052</v>
      </c>
      <c r="BC9" s="32">
        <v>9333047.859999992</v>
      </c>
      <c r="BD9" s="32">
        <v>12260186.050000014</v>
      </c>
      <c r="BE9" s="32">
        <v>13207129.209999999</v>
      </c>
      <c r="BF9" s="32">
        <v>15841873.089999998</v>
      </c>
      <c r="BG9" s="32">
        <v>6541408.4899999984</v>
      </c>
      <c r="BH9" s="32">
        <v>7556655.2300000023</v>
      </c>
      <c r="BI9" s="32">
        <v>9886451.1199999992</v>
      </c>
      <c r="BJ9" s="32">
        <v>6663287.9600000028</v>
      </c>
      <c r="BK9" s="33"/>
    </row>
    <row r="10" spans="1:67" ht="12.75" customHeight="1" x14ac:dyDescent="0.2">
      <c r="A10" s="31" t="s">
        <v>8</v>
      </c>
      <c r="B10" s="16">
        <v>1.28</v>
      </c>
      <c r="C10" s="16">
        <v>1.51</v>
      </c>
      <c r="D10" s="16">
        <v>-100.12</v>
      </c>
      <c r="E10" s="16">
        <v>0</v>
      </c>
      <c r="F10" s="16">
        <v>0</v>
      </c>
      <c r="G10" s="16">
        <v>-11769.06</v>
      </c>
      <c r="H10" s="16">
        <v>0</v>
      </c>
      <c r="I10" s="16">
        <v>0</v>
      </c>
      <c r="J10" s="16">
        <v>8787.0300000000007</v>
      </c>
      <c r="K10" s="28" t="s">
        <v>1</v>
      </c>
      <c r="L10" s="28" t="s">
        <v>1</v>
      </c>
      <c r="M10" s="16">
        <v>45426.94</v>
      </c>
      <c r="N10" s="16">
        <v>0</v>
      </c>
      <c r="O10" s="16">
        <v>0</v>
      </c>
      <c r="P10" s="16">
        <v>129.05000000000001</v>
      </c>
      <c r="Q10" s="16">
        <v>0</v>
      </c>
      <c r="R10" s="16">
        <v>-284.25</v>
      </c>
      <c r="S10" s="16">
        <v>-1165.1099999999999</v>
      </c>
      <c r="T10" s="16">
        <v>0</v>
      </c>
      <c r="U10" s="16">
        <v>0</v>
      </c>
      <c r="V10" s="16">
        <v>10939.6</v>
      </c>
      <c r="W10" s="28" t="s">
        <v>1</v>
      </c>
      <c r="X10" s="28" t="s">
        <v>1</v>
      </c>
      <c r="Y10" s="16">
        <v>-684.3</v>
      </c>
      <c r="Z10" s="16">
        <v>0</v>
      </c>
      <c r="AA10" s="16">
        <v>0</v>
      </c>
      <c r="AB10" s="16">
        <v>-88917.08</v>
      </c>
      <c r="AC10" s="16">
        <v>0</v>
      </c>
      <c r="AD10" s="16">
        <v>0</v>
      </c>
      <c r="AE10" s="16">
        <v>8626.07</v>
      </c>
      <c r="AF10" s="16">
        <v>0</v>
      </c>
      <c r="AG10" s="16">
        <v>0</v>
      </c>
      <c r="AH10" s="16">
        <v>-14173.19</v>
      </c>
      <c r="AI10" s="28" t="s">
        <v>1</v>
      </c>
      <c r="AJ10" s="28" t="s">
        <v>1</v>
      </c>
      <c r="AK10" s="16">
        <v>5179.59</v>
      </c>
      <c r="AL10" s="16">
        <v>0</v>
      </c>
      <c r="AM10" s="16">
        <v>0</v>
      </c>
      <c r="AN10" s="16">
        <v>10649.5</v>
      </c>
      <c r="AO10" s="16">
        <v>0</v>
      </c>
      <c r="AP10" s="16">
        <v>0</v>
      </c>
      <c r="AQ10" s="16">
        <v>-4354.5</v>
      </c>
      <c r="AR10" s="16">
        <v>0</v>
      </c>
      <c r="AS10" s="16">
        <v>0</v>
      </c>
      <c r="AT10" s="16">
        <v>-730.63</v>
      </c>
      <c r="AU10" s="28" t="s">
        <v>1</v>
      </c>
      <c r="AV10" s="28" t="s">
        <v>1</v>
      </c>
      <c r="AW10" s="16">
        <v>-11306.81</v>
      </c>
      <c r="AX10" s="16">
        <v>0</v>
      </c>
      <c r="AY10" s="16">
        <v>0</v>
      </c>
      <c r="AZ10" s="16">
        <v>15341.07</v>
      </c>
      <c r="BA10" s="16">
        <v>0</v>
      </c>
      <c r="BB10" s="16">
        <v>0</v>
      </c>
      <c r="BC10" s="16">
        <v>-224.41</v>
      </c>
      <c r="BD10" s="16">
        <v>0</v>
      </c>
      <c r="BE10" s="16">
        <v>0</v>
      </c>
      <c r="BF10" s="16">
        <v>77.33</v>
      </c>
      <c r="BG10" s="28" t="s">
        <v>1</v>
      </c>
      <c r="BH10" s="16">
        <v>-26.86</v>
      </c>
      <c r="BI10" s="16">
        <v>-2190.23</v>
      </c>
      <c r="BJ10" s="16">
        <v>0</v>
      </c>
      <c r="BK10" s="17"/>
    </row>
    <row r="11" spans="1:67" ht="12.75" customHeight="1" x14ac:dyDescent="0.2">
      <c r="A11" s="31" t="s">
        <v>10</v>
      </c>
      <c r="B11" s="16">
        <v>1943740.16</v>
      </c>
      <c r="C11" s="16">
        <v>1926273.7399999998</v>
      </c>
      <c r="D11" s="16">
        <v>1927968.2399999998</v>
      </c>
      <c r="E11" s="16">
        <v>1928279.73</v>
      </c>
      <c r="F11" s="16">
        <v>2437261.9900000002</v>
      </c>
      <c r="G11" s="16">
        <v>2424836.1800000002</v>
      </c>
      <c r="H11" s="16">
        <v>2431741.3400000008</v>
      </c>
      <c r="I11" s="16">
        <v>2443356.7799999998</v>
      </c>
      <c r="J11" s="16">
        <v>2735260.2300000009</v>
      </c>
      <c r="K11" s="16">
        <v>2503619.7399999998</v>
      </c>
      <c r="L11" s="16">
        <v>2549348.3100000005</v>
      </c>
      <c r="M11" s="16">
        <v>2597793.1199999996</v>
      </c>
      <c r="N11" s="16">
        <v>2595884.17</v>
      </c>
      <c r="O11" s="16">
        <v>2600321.4299999997</v>
      </c>
      <c r="P11" s="16">
        <v>2595575.4899999998</v>
      </c>
      <c r="Q11" s="16">
        <v>2600643.3499999996</v>
      </c>
      <c r="R11" s="16">
        <v>2605739.6</v>
      </c>
      <c r="S11" s="16">
        <v>2590317.1800000002</v>
      </c>
      <c r="T11" s="16">
        <v>2598560.1299999994</v>
      </c>
      <c r="U11" s="16">
        <v>2635762.9799999995</v>
      </c>
      <c r="V11" s="16">
        <v>2963454.38</v>
      </c>
      <c r="W11" s="16">
        <v>2737332.7999999993</v>
      </c>
      <c r="X11" s="16">
        <v>2768446.4699999997</v>
      </c>
      <c r="Y11" s="16">
        <v>2884310.72</v>
      </c>
      <c r="Z11" s="16">
        <v>2893446.8600000008</v>
      </c>
      <c r="AA11" s="16">
        <v>2898281.3600000003</v>
      </c>
      <c r="AB11" s="16">
        <v>2898111.67</v>
      </c>
      <c r="AC11" s="16">
        <v>2891698.75</v>
      </c>
      <c r="AD11" s="16">
        <v>2888535.67</v>
      </c>
      <c r="AE11" s="16">
        <v>2895852.85</v>
      </c>
      <c r="AF11" s="16">
        <v>2903508.9</v>
      </c>
      <c r="AG11" s="16">
        <v>3120405.1300000004</v>
      </c>
      <c r="AH11" s="16">
        <v>3522265.2300000004</v>
      </c>
      <c r="AI11" s="16">
        <v>3193542.24</v>
      </c>
      <c r="AJ11" s="16">
        <v>3212821.2</v>
      </c>
      <c r="AK11" s="16">
        <v>3379972.52</v>
      </c>
      <c r="AL11" s="16">
        <v>3382548.76</v>
      </c>
      <c r="AM11" s="16">
        <v>3384575.439999999</v>
      </c>
      <c r="AN11" s="16">
        <v>3388559.74</v>
      </c>
      <c r="AO11" s="16">
        <v>3408025.7999999993</v>
      </c>
      <c r="AP11" s="16">
        <v>3419502.9499999988</v>
      </c>
      <c r="AQ11" s="16">
        <v>3453474.83</v>
      </c>
      <c r="AR11" s="16">
        <v>3480448.0700000003</v>
      </c>
      <c r="AS11" s="16">
        <v>3529920.8099999996</v>
      </c>
      <c r="AT11" s="16">
        <v>3797571.4099999997</v>
      </c>
      <c r="AU11" s="16">
        <v>3700035.7599999993</v>
      </c>
      <c r="AV11" s="16">
        <v>3774039.4699999997</v>
      </c>
      <c r="AW11" s="16">
        <v>3907733.4099999997</v>
      </c>
      <c r="AX11" s="16">
        <v>3910674.3600000003</v>
      </c>
      <c r="AY11" s="16">
        <v>3921953.6199999996</v>
      </c>
      <c r="AZ11" s="16">
        <v>3915065.9399999995</v>
      </c>
      <c r="BA11" s="16">
        <v>3924819.7999999993</v>
      </c>
      <c r="BB11" s="16">
        <v>3940194.8699999996</v>
      </c>
      <c r="BC11" s="16">
        <v>3950961.8299999991</v>
      </c>
      <c r="BD11" s="16">
        <v>3931430.5</v>
      </c>
      <c r="BE11" s="16">
        <v>4023326.5199999996</v>
      </c>
      <c r="BF11" s="16">
        <v>4335526.05</v>
      </c>
      <c r="BG11" s="16">
        <v>4194699.32</v>
      </c>
      <c r="BH11" s="16">
        <v>4199491.5500000007</v>
      </c>
      <c r="BI11" s="16">
        <v>4376242.4999999991</v>
      </c>
      <c r="BJ11" s="16">
        <v>4382066.7300000004</v>
      </c>
      <c r="BK11" s="17"/>
    </row>
    <row r="12" spans="1:67" s="29" customFormat="1" ht="12.75" customHeight="1" x14ac:dyDescent="0.2">
      <c r="A12" s="31" t="s">
        <v>11</v>
      </c>
      <c r="B12" s="32">
        <v>1295462.83</v>
      </c>
      <c r="C12" s="32">
        <v>1321848.8700000001</v>
      </c>
      <c r="D12" s="32">
        <v>1495900.5</v>
      </c>
      <c r="E12" s="32">
        <v>1254446.9200000002</v>
      </c>
      <c r="F12" s="32">
        <v>1249660.22</v>
      </c>
      <c r="G12" s="32">
        <v>1224628.23</v>
      </c>
      <c r="H12" s="32">
        <v>1272116.8499999999</v>
      </c>
      <c r="I12" s="32">
        <v>1289357.45</v>
      </c>
      <c r="J12" s="32">
        <v>744221.65</v>
      </c>
      <c r="K12" s="32">
        <v>1229866.25</v>
      </c>
      <c r="L12" s="32">
        <v>1294042.1300000001</v>
      </c>
      <c r="M12" s="32">
        <v>1260244.3400000001</v>
      </c>
      <c r="N12" s="32">
        <v>1320988.52</v>
      </c>
      <c r="O12" s="32">
        <v>1320497.19</v>
      </c>
      <c r="P12" s="32">
        <v>1274025.08</v>
      </c>
      <c r="Q12" s="32">
        <v>1257018.5</v>
      </c>
      <c r="R12" s="32">
        <v>1299376.56</v>
      </c>
      <c r="S12" s="32">
        <v>1281632.46</v>
      </c>
      <c r="T12" s="32">
        <v>1274737.8999999999</v>
      </c>
      <c r="U12" s="32">
        <v>1352674.3599999999</v>
      </c>
      <c r="V12" s="32">
        <v>1402401.1900000002</v>
      </c>
      <c r="W12" s="32">
        <v>1277801.4100000001</v>
      </c>
      <c r="X12" s="32">
        <v>1375813.6300000001</v>
      </c>
      <c r="Y12" s="32">
        <v>1294919.33</v>
      </c>
      <c r="Z12" s="32">
        <v>1447572.96</v>
      </c>
      <c r="AA12" s="32">
        <v>1428363.52</v>
      </c>
      <c r="AB12" s="32">
        <v>1401494.23</v>
      </c>
      <c r="AC12" s="32">
        <v>1426446.29</v>
      </c>
      <c r="AD12" s="32">
        <v>1455209.26</v>
      </c>
      <c r="AE12" s="32">
        <v>1404957.3</v>
      </c>
      <c r="AF12" s="32">
        <v>1562697.6800000002</v>
      </c>
      <c r="AG12" s="32">
        <v>1453417.63</v>
      </c>
      <c r="AH12" s="32">
        <v>1530100.24</v>
      </c>
      <c r="AI12" s="32">
        <v>1440854.89</v>
      </c>
      <c r="AJ12" s="32">
        <v>1584206.33</v>
      </c>
      <c r="AK12" s="32">
        <v>1637690.3599999999</v>
      </c>
      <c r="AL12" s="32">
        <v>1620752.1099999999</v>
      </c>
      <c r="AM12" s="32">
        <v>1643866.08</v>
      </c>
      <c r="AN12" s="32">
        <v>-4495772.3299999991</v>
      </c>
      <c r="AO12" s="32">
        <v>1665869.1300000001</v>
      </c>
      <c r="AP12" s="32">
        <v>1655217.71</v>
      </c>
      <c r="AQ12" s="32">
        <v>1732279.67</v>
      </c>
      <c r="AR12" s="32">
        <v>1680110.31</v>
      </c>
      <c r="AS12" s="32">
        <v>1765025.6800000002</v>
      </c>
      <c r="AT12" s="32">
        <v>1212316.5</v>
      </c>
      <c r="AU12" s="32">
        <v>1595664.3399999999</v>
      </c>
      <c r="AV12" s="32">
        <v>1759441.2599999998</v>
      </c>
      <c r="AW12" s="32">
        <v>1509870.66</v>
      </c>
      <c r="AX12" s="32">
        <v>1767488.6400000001</v>
      </c>
      <c r="AY12" s="32">
        <v>1769159.5</v>
      </c>
      <c r="AZ12" s="32">
        <v>1701400.37</v>
      </c>
      <c r="BA12" s="32">
        <v>1827669.5</v>
      </c>
      <c r="BB12" s="32">
        <v>2255142.83</v>
      </c>
      <c r="BC12" s="32">
        <v>2110263.04</v>
      </c>
      <c r="BD12" s="32">
        <v>2133616.75</v>
      </c>
      <c r="BE12" s="32">
        <v>2195250.0700000003</v>
      </c>
      <c r="BF12" s="32">
        <v>2118553.27</v>
      </c>
      <c r="BG12" s="32">
        <v>1799685.99</v>
      </c>
      <c r="BH12" s="32">
        <v>2063244.7200000002</v>
      </c>
      <c r="BI12" s="32">
        <v>1707796.98</v>
      </c>
      <c r="BJ12" s="32">
        <v>2291840.02</v>
      </c>
      <c r="BK12" s="35"/>
    </row>
    <row r="13" spans="1:67" s="3" customFormat="1" ht="12.75" customHeight="1" thickBot="1" x14ac:dyDescent="0.25">
      <c r="A13" s="41" t="s">
        <v>12</v>
      </c>
      <c r="B13" s="38">
        <f>SUM(B9:B12)</f>
        <v>7462513.0799999991</v>
      </c>
      <c r="C13" s="38">
        <f t="shared" ref="C13:BJ13" si="0">SUM(C9:C12)</f>
        <v>7459340.9000000013</v>
      </c>
      <c r="D13" s="38">
        <f t="shared" si="0"/>
        <v>8349740.6199999973</v>
      </c>
      <c r="E13" s="38">
        <f t="shared" si="0"/>
        <v>8154781.7699999977</v>
      </c>
      <c r="F13" s="38">
        <f t="shared" si="0"/>
        <v>9977758.3199999984</v>
      </c>
      <c r="G13" s="38">
        <f t="shared" si="0"/>
        <v>9435709.7300000004</v>
      </c>
      <c r="H13" s="38">
        <f t="shared" si="0"/>
        <v>9725245.8600000013</v>
      </c>
      <c r="I13" s="38">
        <f t="shared" si="0"/>
        <v>9781144.8999999966</v>
      </c>
      <c r="J13" s="38">
        <f t="shared" si="0"/>
        <v>10516630.780000007</v>
      </c>
      <c r="K13" s="38">
        <f t="shared" si="0"/>
        <v>8808931.0899999999</v>
      </c>
      <c r="L13" s="38">
        <f t="shared" si="0"/>
        <v>8683167.8400000017</v>
      </c>
      <c r="M13" s="38">
        <f t="shared" si="0"/>
        <v>8862828.2300000004</v>
      </c>
      <c r="N13" s="38">
        <f t="shared" si="0"/>
        <v>8722413.5700000003</v>
      </c>
      <c r="O13" s="38">
        <f t="shared" si="0"/>
        <v>8609979.3900000025</v>
      </c>
      <c r="P13" s="38">
        <f t="shared" si="0"/>
        <v>8138740.1700000018</v>
      </c>
      <c r="Q13" s="38">
        <f t="shared" si="0"/>
        <v>7300375.8900000006</v>
      </c>
      <c r="R13" s="38">
        <f t="shared" si="0"/>
        <v>9410972.0999999996</v>
      </c>
      <c r="S13" s="38">
        <f t="shared" si="0"/>
        <v>9130652.2699999958</v>
      </c>
      <c r="T13" s="38">
        <f t="shared" si="0"/>
        <v>9281755.839999998</v>
      </c>
      <c r="U13" s="38">
        <f t="shared" si="0"/>
        <v>11099525.300000001</v>
      </c>
      <c r="V13" s="38">
        <f t="shared" si="0"/>
        <v>11947749.200000005</v>
      </c>
      <c r="W13" s="38">
        <f t="shared" si="0"/>
        <v>9160397.1500000022</v>
      </c>
      <c r="X13" s="38">
        <f t="shared" si="0"/>
        <v>9073213.299999997</v>
      </c>
      <c r="Y13" s="38">
        <f t="shared" si="0"/>
        <v>8185585.0300000021</v>
      </c>
      <c r="Z13" s="38">
        <f t="shared" si="0"/>
        <v>9214123.5200000033</v>
      </c>
      <c r="AA13" s="38">
        <f t="shared" si="0"/>
        <v>8599207.4300000034</v>
      </c>
      <c r="AB13" s="38">
        <f t="shared" si="0"/>
        <v>8776447.2600000035</v>
      </c>
      <c r="AC13" s="38">
        <f t="shared" si="0"/>
        <v>8793881.8299999982</v>
      </c>
      <c r="AD13" s="38">
        <f t="shared" si="0"/>
        <v>9508743.0600000005</v>
      </c>
      <c r="AE13" s="38">
        <f t="shared" si="0"/>
        <v>9341512.1900000051</v>
      </c>
      <c r="AF13" s="38">
        <f t="shared" si="0"/>
        <v>10402551.589999992</v>
      </c>
      <c r="AG13" s="38">
        <f t="shared" si="0"/>
        <v>13367207.730000004</v>
      </c>
      <c r="AH13" s="38">
        <f t="shared" si="0"/>
        <v>15115192.859999998</v>
      </c>
      <c r="AI13" s="38">
        <f t="shared" si="0"/>
        <v>9983840.7200000025</v>
      </c>
      <c r="AJ13" s="38">
        <f t="shared" si="0"/>
        <v>9605123.4100000001</v>
      </c>
      <c r="AK13" s="38">
        <f t="shared" si="0"/>
        <v>9673069.6799999978</v>
      </c>
      <c r="AL13" s="38">
        <f t="shared" si="0"/>
        <v>9826940.6899999958</v>
      </c>
      <c r="AM13" s="38">
        <f t="shared" si="0"/>
        <v>9488663.6899999995</v>
      </c>
      <c r="AN13" s="38">
        <f t="shared" si="0"/>
        <v>3807849.549999997</v>
      </c>
      <c r="AO13" s="38">
        <f t="shared" si="0"/>
        <v>11339217.489999998</v>
      </c>
      <c r="AP13" s="38">
        <f t="shared" si="0"/>
        <v>11646816.149999999</v>
      </c>
      <c r="AQ13" s="38">
        <f t="shared" si="0"/>
        <v>13117911.839999991</v>
      </c>
      <c r="AR13" s="38">
        <f t="shared" si="0"/>
        <v>14450708.030000001</v>
      </c>
      <c r="AS13" s="38">
        <f t="shared" si="0"/>
        <v>16769185.810000017</v>
      </c>
      <c r="AT13" s="38">
        <f t="shared" si="0"/>
        <v>16040705.649999995</v>
      </c>
      <c r="AU13" s="38">
        <f t="shared" si="0"/>
        <v>11436339.799999999</v>
      </c>
      <c r="AV13" s="38">
        <f t="shared" si="0"/>
        <v>12571511.460000001</v>
      </c>
      <c r="AW13" s="38">
        <f t="shared" si="0"/>
        <v>14275420.419999994</v>
      </c>
      <c r="AX13" s="38">
        <f t="shared" si="0"/>
        <v>12421077.330000002</v>
      </c>
      <c r="AY13" s="38">
        <f t="shared" si="0"/>
        <v>11325321.449999999</v>
      </c>
      <c r="AZ13" s="38">
        <f t="shared" si="0"/>
        <v>12825062.249999996</v>
      </c>
      <c r="BA13" s="38">
        <f t="shared" si="0"/>
        <v>13074121.950000003</v>
      </c>
      <c r="BB13" s="38">
        <f t="shared" si="0"/>
        <v>13306521.550000004</v>
      </c>
      <c r="BC13" s="38">
        <f t="shared" si="0"/>
        <v>15394048.319999989</v>
      </c>
      <c r="BD13" s="38">
        <f t="shared" si="0"/>
        <v>18325233.300000012</v>
      </c>
      <c r="BE13" s="38">
        <f t="shared" si="0"/>
        <v>19425705.799999997</v>
      </c>
      <c r="BF13" s="38">
        <f t="shared" si="0"/>
        <v>22296029.739999998</v>
      </c>
      <c r="BG13" s="38">
        <f t="shared" si="0"/>
        <v>12535793.799999999</v>
      </c>
      <c r="BH13" s="38">
        <f t="shared" si="0"/>
        <v>13819364.640000002</v>
      </c>
      <c r="BI13" s="38">
        <f t="shared" si="0"/>
        <v>15968300.369999997</v>
      </c>
      <c r="BJ13" s="38">
        <f t="shared" si="0"/>
        <v>13337194.710000003</v>
      </c>
      <c r="BK13" s="21"/>
      <c r="BL13"/>
      <c r="BM13"/>
      <c r="BN13"/>
      <c r="BO13"/>
    </row>
    <row r="14" spans="1:67" ht="13.5" thickTop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B15" s="10"/>
      <c r="C15" s="10"/>
      <c r="D15" s="10"/>
      <c r="E15" s="12"/>
      <c r="F15" s="12"/>
      <c r="G15" s="12"/>
      <c r="H15" s="12"/>
      <c r="AT15" s="42">
        <f>SUM(AI13:AT13)</f>
        <v>135750032.71000001</v>
      </c>
    </row>
    <row r="16" spans="1:67" x14ac:dyDescent="0.2">
      <c r="B16" s="10"/>
      <c r="C16" s="10"/>
      <c r="D16" s="10"/>
      <c r="E16" s="12"/>
      <c r="F16" s="12"/>
      <c r="G16" s="12"/>
      <c r="H16" s="12"/>
    </row>
    <row r="17" spans="2:8" x14ac:dyDescent="0.2">
      <c r="B17" s="10"/>
      <c r="C17" s="10"/>
      <c r="D17" s="10"/>
      <c r="E17" s="12"/>
      <c r="F17" s="12"/>
      <c r="G17" s="12"/>
      <c r="H17" s="12"/>
    </row>
    <row r="18" spans="2:8" x14ac:dyDescent="0.2">
      <c r="B18" s="10"/>
      <c r="C18" s="10"/>
      <c r="D18" s="10"/>
      <c r="E18" s="12"/>
      <c r="F18" s="12"/>
      <c r="G18" s="12"/>
      <c r="H18" s="12"/>
    </row>
    <row r="19" spans="2:8" x14ac:dyDescent="0.2">
      <c r="B19" s="10"/>
      <c r="C19" s="10"/>
      <c r="D19" s="10"/>
      <c r="E19" s="12"/>
      <c r="F19" s="12"/>
      <c r="G19" s="12"/>
      <c r="H19" s="12"/>
    </row>
    <row r="20" spans="2:8" x14ac:dyDescent="0.2">
      <c r="B20" s="10"/>
      <c r="C20" s="10"/>
      <c r="D20" s="10"/>
      <c r="E20" s="12"/>
      <c r="F20" s="12"/>
      <c r="G20" s="12"/>
      <c r="H20" s="12"/>
    </row>
    <row r="21" spans="2:8" x14ac:dyDescent="0.2">
      <c r="B21" s="10"/>
      <c r="C21" s="10"/>
      <c r="D21" s="10"/>
      <c r="E21" s="12"/>
      <c r="F21" s="12"/>
      <c r="G21" s="12"/>
      <c r="H21" s="12"/>
    </row>
    <row r="22" spans="2:8" x14ac:dyDescent="0.2">
      <c r="B22" s="10"/>
      <c r="C22" s="10"/>
      <c r="D22" s="10"/>
      <c r="E22" s="12"/>
      <c r="F22" s="12"/>
      <c r="G22" s="12"/>
      <c r="H22" s="12"/>
    </row>
    <row r="23" spans="2:8" x14ac:dyDescent="0.2">
      <c r="B23" s="10"/>
      <c r="C23" s="10"/>
      <c r="D23" s="10"/>
      <c r="E23" s="12"/>
      <c r="F23" s="12"/>
      <c r="G23" s="12"/>
      <c r="H23" s="12"/>
    </row>
    <row r="24" spans="2:8" x14ac:dyDescent="0.2">
      <c r="B24" s="10"/>
      <c r="C24" s="10"/>
      <c r="D24" s="10"/>
      <c r="E24" s="12"/>
      <c r="F24" s="12"/>
      <c r="G24" s="12"/>
      <c r="H24" s="12"/>
    </row>
    <row r="25" spans="2:8" x14ac:dyDescent="0.2">
      <c r="C25" s="10"/>
      <c r="D25" s="10"/>
    </row>
    <row r="26" spans="2:8" x14ac:dyDescent="0.2">
      <c r="C26" s="10"/>
      <c r="D26" s="10"/>
    </row>
    <row r="27" spans="2:8" x14ac:dyDescent="0.2">
      <c r="C27" s="10"/>
      <c r="D27" s="10"/>
    </row>
    <row r="28" spans="2:8" x14ac:dyDescent="0.2">
      <c r="C28" s="10"/>
      <c r="D28" s="10"/>
    </row>
  </sheetData>
  <dataValidations count="1">
    <dataValidation type="list" allowBlank="1" showInputMessage="1" sqref="BL1:BO1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showGridLines="0" topLeftCell="AF1" zoomScale="85" zoomScaleNormal="85" workbookViewId="0">
      <selection activeCell="AU18" sqref="AU18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19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N2" s="22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N3" s="23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N4" s="23"/>
    </row>
    <row r="5" spans="1:67" x14ac:dyDescent="0.2">
      <c r="A5" s="4"/>
      <c r="B5" s="4"/>
      <c r="C5" s="4"/>
      <c r="D5" s="4"/>
      <c r="E5" s="5"/>
      <c r="F5" s="5"/>
      <c r="G5" s="5"/>
      <c r="H5" s="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customHeight="1" x14ac:dyDescent="0.2">
      <c r="A9" s="31" t="s">
        <v>9</v>
      </c>
      <c r="B9" s="32">
        <v>1994386.2100000004</v>
      </c>
      <c r="C9" s="32">
        <v>1581260.6199999996</v>
      </c>
      <c r="D9" s="32">
        <v>2150214.0499999989</v>
      </c>
      <c r="E9" s="32">
        <v>1709531.5999999996</v>
      </c>
      <c r="F9" s="32">
        <v>1750581.98</v>
      </c>
      <c r="G9" s="32">
        <v>1701076.4000000006</v>
      </c>
      <c r="H9" s="32">
        <v>1657002.7700000005</v>
      </c>
      <c r="I9" s="32">
        <v>1881830.0399999996</v>
      </c>
      <c r="J9" s="32">
        <v>3849244.7700000005</v>
      </c>
      <c r="K9" s="32">
        <v>1773900.8199999998</v>
      </c>
      <c r="L9" s="32">
        <v>1917625.4599999995</v>
      </c>
      <c r="M9" s="32">
        <v>541162.04000000062</v>
      </c>
      <c r="N9" s="32">
        <v>1871971.9900000002</v>
      </c>
      <c r="O9" s="32">
        <v>894888.47999999975</v>
      </c>
      <c r="P9" s="32">
        <v>1359219.4100000001</v>
      </c>
      <c r="Q9" s="32">
        <v>1184282.9100000001</v>
      </c>
      <c r="R9" s="32">
        <v>1754613.3000000003</v>
      </c>
      <c r="S9" s="32">
        <v>3217610.3000000003</v>
      </c>
      <c r="T9" s="32">
        <v>1849254.26</v>
      </c>
      <c r="U9" s="32">
        <v>1782427.9600000002</v>
      </c>
      <c r="V9" s="32">
        <v>2751439.9200000004</v>
      </c>
      <c r="W9" s="32">
        <v>2560105.3299999987</v>
      </c>
      <c r="X9" s="32">
        <v>1105424.8300000008</v>
      </c>
      <c r="Y9" s="32">
        <v>1568212.3799999994</v>
      </c>
      <c r="Z9" s="32">
        <v>1911772.7400000007</v>
      </c>
      <c r="AA9" s="32">
        <v>1640268.4600000007</v>
      </c>
      <c r="AB9" s="32">
        <v>1663723.0800000008</v>
      </c>
      <c r="AC9" s="32">
        <v>1951467.5300000003</v>
      </c>
      <c r="AD9" s="32">
        <v>2088638.2400000005</v>
      </c>
      <c r="AE9" s="32">
        <v>5538028.2299999995</v>
      </c>
      <c r="AF9" s="32">
        <v>1821688.57</v>
      </c>
      <c r="AG9" s="32">
        <v>1940771.1799999997</v>
      </c>
      <c r="AH9" s="32">
        <v>7231674.8199999994</v>
      </c>
      <c r="AI9" s="32">
        <v>1921900.9499999997</v>
      </c>
      <c r="AJ9" s="32">
        <v>2054812.4299999997</v>
      </c>
      <c r="AK9" s="32">
        <v>3120063.1700000004</v>
      </c>
      <c r="AL9" s="32">
        <v>2369241.79</v>
      </c>
      <c r="AM9" s="32">
        <v>1743930.2600000002</v>
      </c>
      <c r="AN9" s="32">
        <v>-1162373.3899999997</v>
      </c>
      <c r="AO9" s="32">
        <v>3541196.3099999996</v>
      </c>
      <c r="AP9" s="32">
        <v>1757007.3500000003</v>
      </c>
      <c r="AQ9" s="32">
        <v>2223307.6</v>
      </c>
      <c r="AR9" s="32">
        <v>2012012.0599999998</v>
      </c>
      <c r="AS9" s="32">
        <v>1677588.2500000005</v>
      </c>
      <c r="AT9" s="32">
        <v>1680719.9000000004</v>
      </c>
      <c r="AU9" s="32">
        <v>2206922.9999999991</v>
      </c>
      <c r="AV9" s="32">
        <v>1800295.2999999991</v>
      </c>
      <c r="AW9" s="32">
        <v>2348678.6300000008</v>
      </c>
      <c r="AX9" s="32">
        <v>2218012.2000000007</v>
      </c>
      <c r="AY9" s="32">
        <v>1880073.7699999996</v>
      </c>
      <c r="AZ9" s="32">
        <v>2103970.1300000004</v>
      </c>
      <c r="BA9" s="32">
        <v>2031806.08</v>
      </c>
      <c r="BB9" s="32">
        <v>2161518.2699999996</v>
      </c>
      <c r="BC9" s="32">
        <v>2009138.2500000002</v>
      </c>
      <c r="BD9" s="32">
        <v>3996123.8100000005</v>
      </c>
      <c r="BE9" s="32">
        <v>1650642.03</v>
      </c>
      <c r="BF9" s="32">
        <v>3576702.0199999996</v>
      </c>
      <c r="BG9" s="32">
        <v>2023553.18</v>
      </c>
      <c r="BH9" s="32">
        <v>1719203.3899999997</v>
      </c>
      <c r="BI9" s="32">
        <v>2133898.5600000005</v>
      </c>
      <c r="BJ9" s="32">
        <v>2122908.5200000005</v>
      </c>
      <c r="BK9" s="33"/>
    </row>
    <row r="10" spans="1:67" ht="12.75" customHeight="1" x14ac:dyDescent="0.2">
      <c r="A10" s="31" t="s">
        <v>8</v>
      </c>
      <c r="B10" s="16">
        <v>62500</v>
      </c>
      <c r="C10" s="16">
        <v>62500</v>
      </c>
      <c r="D10" s="16">
        <v>-500000</v>
      </c>
      <c r="E10" s="16">
        <v>62500</v>
      </c>
      <c r="F10" s="16">
        <v>62500</v>
      </c>
      <c r="G10" s="16">
        <v>62500</v>
      </c>
      <c r="H10" s="16">
        <v>62500</v>
      </c>
      <c r="I10" s="16">
        <v>62500</v>
      </c>
      <c r="J10" s="16">
        <v>-1253077</v>
      </c>
      <c r="K10" s="28">
        <v>90000</v>
      </c>
      <c r="L10" s="28">
        <v>90000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19000</v>
      </c>
      <c r="T10" s="16">
        <v>0</v>
      </c>
      <c r="U10" s="16">
        <v>0</v>
      </c>
      <c r="V10" s="16">
        <v>793456</v>
      </c>
      <c r="W10" s="28">
        <v>41666.67</v>
      </c>
      <c r="X10" s="28">
        <v>41666.67</v>
      </c>
      <c r="Y10" s="16">
        <v>41666.67</v>
      </c>
      <c r="Z10" s="16">
        <v>41666.67</v>
      </c>
      <c r="AA10" s="16">
        <v>41666.67</v>
      </c>
      <c r="AB10" s="16">
        <v>41666.67</v>
      </c>
      <c r="AC10" s="16">
        <v>41666.67</v>
      </c>
      <c r="AD10" s="16">
        <v>41666.67</v>
      </c>
      <c r="AE10" s="16">
        <v>41666.67</v>
      </c>
      <c r="AF10" s="16">
        <v>41666.67</v>
      </c>
      <c r="AG10" s="16">
        <v>41666.67</v>
      </c>
      <c r="AH10" s="16">
        <v>106344.67</v>
      </c>
      <c r="AI10" s="28">
        <v>41666.67</v>
      </c>
      <c r="AJ10" s="28">
        <v>41666.67</v>
      </c>
      <c r="AK10" s="16">
        <v>41666.67</v>
      </c>
      <c r="AL10" s="16">
        <v>41666.67</v>
      </c>
      <c r="AM10" s="16">
        <v>41666.67</v>
      </c>
      <c r="AN10" s="16">
        <v>41666.67</v>
      </c>
      <c r="AO10" s="16">
        <v>41666.67</v>
      </c>
      <c r="AP10" s="16">
        <v>41666.67</v>
      </c>
      <c r="AQ10" s="16">
        <v>41666.67</v>
      </c>
      <c r="AR10" s="16">
        <v>41666.67</v>
      </c>
      <c r="AS10" s="16">
        <v>41666.67</v>
      </c>
      <c r="AT10" s="16">
        <v>850000</v>
      </c>
      <c r="AU10" s="28">
        <v>41666.67</v>
      </c>
      <c r="AV10" s="28">
        <v>41666.67</v>
      </c>
      <c r="AW10" s="16">
        <v>41666.67</v>
      </c>
      <c r="AX10" s="16">
        <v>41666.67</v>
      </c>
      <c r="AY10" s="16">
        <v>41666.67</v>
      </c>
      <c r="AZ10" s="16">
        <v>41666.67</v>
      </c>
      <c r="BA10" s="16">
        <v>41666.67</v>
      </c>
      <c r="BB10" s="16">
        <v>41666.67</v>
      </c>
      <c r="BC10" s="16">
        <v>41666.67</v>
      </c>
      <c r="BD10" s="16">
        <v>41666.67</v>
      </c>
      <c r="BE10" s="16">
        <v>41666.67</v>
      </c>
      <c r="BF10" s="16">
        <v>-1300000</v>
      </c>
      <c r="BG10" s="28">
        <v>41666.67</v>
      </c>
      <c r="BH10" s="16">
        <v>41666.67</v>
      </c>
      <c r="BI10" s="16">
        <v>-500000</v>
      </c>
      <c r="BJ10" s="16">
        <v>0</v>
      </c>
      <c r="BK10" s="17"/>
    </row>
    <row r="11" spans="1:67" ht="12.75" customHeight="1" x14ac:dyDescent="0.2">
      <c r="A11" s="31" t="s">
        <v>10</v>
      </c>
      <c r="B11" s="16">
        <v>166753.56</v>
      </c>
      <c r="C11" s="16">
        <v>152053.79999999999</v>
      </c>
      <c r="D11" s="16">
        <v>151641.61000000002</v>
      </c>
      <c r="E11" s="16">
        <v>152144.15000000002</v>
      </c>
      <c r="F11" s="16">
        <v>148785.43</v>
      </c>
      <c r="G11" s="16">
        <v>155214.45000000001</v>
      </c>
      <c r="H11" s="16">
        <v>150503.81</v>
      </c>
      <c r="I11" s="16">
        <v>149000.16</v>
      </c>
      <c r="J11" s="16">
        <v>159516.45000000001</v>
      </c>
      <c r="K11" s="16">
        <v>83501.98</v>
      </c>
      <c r="L11" s="16">
        <v>89507.55</v>
      </c>
      <c r="M11" s="16">
        <v>86826.510000000009</v>
      </c>
      <c r="N11" s="16">
        <v>86741.040000000008</v>
      </c>
      <c r="O11" s="16">
        <v>85990.86</v>
      </c>
      <c r="P11" s="16">
        <v>84359.560000000012</v>
      </c>
      <c r="Q11" s="16">
        <v>80028.929999999993</v>
      </c>
      <c r="R11" s="16">
        <v>80278.600000000006</v>
      </c>
      <c r="S11" s="16">
        <v>365001.00000000006</v>
      </c>
      <c r="T11" s="16">
        <v>368594.07000000007</v>
      </c>
      <c r="U11" s="16">
        <v>372250.18</v>
      </c>
      <c r="V11" s="16">
        <v>393261.13</v>
      </c>
      <c r="W11" s="16">
        <v>232469.18999999997</v>
      </c>
      <c r="X11" s="16">
        <v>227795.79999999996</v>
      </c>
      <c r="Y11" s="16">
        <v>228956.90999999997</v>
      </c>
      <c r="Z11" s="16">
        <v>228593.37999999995</v>
      </c>
      <c r="AA11" s="16">
        <v>228665.72999999998</v>
      </c>
      <c r="AB11" s="16">
        <v>226520.53999999998</v>
      </c>
      <c r="AC11" s="16">
        <v>226100.68000000002</v>
      </c>
      <c r="AD11" s="16">
        <v>225847.47999999998</v>
      </c>
      <c r="AE11" s="16">
        <v>226182.37999999995</v>
      </c>
      <c r="AF11" s="16">
        <v>235012.22</v>
      </c>
      <c r="AG11" s="16">
        <v>235911.64999999997</v>
      </c>
      <c r="AH11" s="16">
        <v>236042.02000000002</v>
      </c>
      <c r="AI11" s="16">
        <v>243277.24999999994</v>
      </c>
      <c r="AJ11" s="16">
        <v>242735.93999999994</v>
      </c>
      <c r="AK11" s="16">
        <v>244004.11999999997</v>
      </c>
      <c r="AL11" s="16">
        <v>243738.48</v>
      </c>
      <c r="AM11" s="16">
        <v>243238.46000000002</v>
      </c>
      <c r="AN11" s="16">
        <v>242398.17999999996</v>
      </c>
      <c r="AO11" s="16">
        <v>242426.52999999997</v>
      </c>
      <c r="AP11" s="16">
        <v>242298.32999999996</v>
      </c>
      <c r="AQ11" s="16">
        <v>242855.59999999998</v>
      </c>
      <c r="AR11" s="16">
        <v>263095.18</v>
      </c>
      <c r="AS11" s="16">
        <v>244260.06</v>
      </c>
      <c r="AT11" s="16">
        <v>270130.64999999997</v>
      </c>
      <c r="AU11" s="16">
        <v>241997.71</v>
      </c>
      <c r="AV11" s="16">
        <v>247361.02</v>
      </c>
      <c r="AW11" s="16">
        <v>245973.89</v>
      </c>
      <c r="AX11" s="16">
        <v>241854.09999999998</v>
      </c>
      <c r="AY11" s="16">
        <v>241863.19999999995</v>
      </c>
      <c r="AZ11" s="16">
        <v>247990.19</v>
      </c>
      <c r="BA11" s="16">
        <v>247982.72999999998</v>
      </c>
      <c r="BB11" s="16">
        <v>249322.15</v>
      </c>
      <c r="BC11" s="16">
        <v>249241.71999999997</v>
      </c>
      <c r="BD11" s="16">
        <v>243103.56</v>
      </c>
      <c r="BE11" s="16">
        <v>240433.88</v>
      </c>
      <c r="BF11" s="16">
        <v>258680.42</v>
      </c>
      <c r="BG11" s="16">
        <v>243019.29999999993</v>
      </c>
      <c r="BH11" s="16">
        <v>243212.06999999998</v>
      </c>
      <c r="BI11" s="16">
        <v>244180.84999999998</v>
      </c>
      <c r="BJ11" s="16">
        <v>244268.7</v>
      </c>
      <c r="BK11" s="17"/>
    </row>
    <row r="12" spans="1:67" s="29" customFormat="1" ht="12.75" customHeight="1" x14ac:dyDescent="0.2">
      <c r="A12" s="31" t="s">
        <v>11</v>
      </c>
      <c r="B12" s="32">
        <v>191947.78999999998</v>
      </c>
      <c r="C12" s="32">
        <v>183635.97999999998</v>
      </c>
      <c r="D12" s="32">
        <v>-748280.58000000007</v>
      </c>
      <c r="E12" s="32">
        <v>163293.32</v>
      </c>
      <c r="F12" s="32">
        <v>243176.08</v>
      </c>
      <c r="G12" s="32">
        <v>140420.83000000002</v>
      </c>
      <c r="H12" s="32">
        <v>151856.56999999998</v>
      </c>
      <c r="I12" s="32">
        <v>471119.57</v>
      </c>
      <c r="J12" s="32">
        <v>-21951.43</v>
      </c>
      <c r="K12" s="32">
        <v>167944.72</v>
      </c>
      <c r="L12" s="32">
        <v>249170.18</v>
      </c>
      <c r="M12" s="32">
        <v>159692.19</v>
      </c>
      <c r="N12" s="32">
        <v>173842.65000000002</v>
      </c>
      <c r="O12" s="32">
        <v>79723.97</v>
      </c>
      <c r="P12" s="32">
        <v>150493.29999999999</v>
      </c>
      <c r="Q12" s="32">
        <v>136297.76</v>
      </c>
      <c r="R12" s="32">
        <v>211888.24000000002</v>
      </c>
      <c r="S12" s="32">
        <v>129936.15999999997</v>
      </c>
      <c r="T12" s="32">
        <v>147245.32</v>
      </c>
      <c r="U12" s="32">
        <v>144908.20000000001</v>
      </c>
      <c r="V12" s="32">
        <v>129252.22</v>
      </c>
      <c r="W12" s="32">
        <v>152813.93</v>
      </c>
      <c r="X12" s="32">
        <v>110330.53</v>
      </c>
      <c r="Y12" s="32">
        <v>62270.149999999994</v>
      </c>
      <c r="Z12" s="32">
        <v>195360.77</v>
      </c>
      <c r="AA12" s="32">
        <v>135140.26999999999</v>
      </c>
      <c r="AB12" s="32">
        <v>-38946.11000000003</v>
      </c>
      <c r="AC12" s="32">
        <v>138196.9</v>
      </c>
      <c r="AD12" s="32">
        <v>184309.96000000002</v>
      </c>
      <c r="AE12" s="32">
        <v>114438.04</v>
      </c>
      <c r="AF12" s="32">
        <v>143055.22</v>
      </c>
      <c r="AG12" s="32">
        <v>127643.31</v>
      </c>
      <c r="AH12" s="32">
        <v>190648.68</v>
      </c>
      <c r="AI12" s="32">
        <v>136452.76</v>
      </c>
      <c r="AJ12" s="32">
        <v>250457.72999999998</v>
      </c>
      <c r="AK12" s="32">
        <v>49369.919999999998</v>
      </c>
      <c r="AL12" s="32">
        <v>234937.97</v>
      </c>
      <c r="AM12" s="32">
        <v>145978.51</v>
      </c>
      <c r="AN12" s="32">
        <v>149664.24999999997</v>
      </c>
      <c r="AO12" s="32">
        <v>156530.49000000002</v>
      </c>
      <c r="AP12" s="32">
        <v>172544.7</v>
      </c>
      <c r="AQ12" s="32">
        <v>143324.49000000002</v>
      </c>
      <c r="AR12" s="32">
        <v>149846.94999999998</v>
      </c>
      <c r="AS12" s="32">
        <v>137463.49</v>
      </c>
      <c r="AT12" s="32">
        <v>21626.350000000006</v>
      </c>
      <c r="AU12" s="32">
        <v>161671.83999999997</v>
      </c>
      <c r="AV12" s="32">
        <v>281351.76</v>
      </c>
      <c r="AW12" s="32">
        <v>138528.54</v>
      </c>
      <c r="AX12" s="32">
        <v>273631.44000000006</v>
      </c>
      <c r="AY12" s="32">
        <v>154916.31</v>
      </c>
      <c r="AZ12" s="32">
        <v>139924.89999999997</v>
      </c>
      <c r="BA12" s="32">
        <v>171325.16</v>
      </c>
      <c r="BB12" s="32">
        <v>181750.65999999997</v>
      </c>
      <c r="BC12" s="32">
        <v>158756.66999999998</v>
      </c>
      <c r="BD12" s="32">
        <v>158530.82</v>
      </c>
      <c r="BE12" s="32">
        <v>150581.12</v>
      </c>
      <c r="BF12" s="32">
        <v>146993.66</v>
      </c>
      <c r="BG12" s="32">
        <v>137345.61000000002</v>
      </c>
      <c r="BH12" s="32">
        <v>270227.09999999998</v>
      </c>
      <c r="BI12" s="32">
        <v>6601.7499999999927</v>
      </c>
      <c r="BJ12" s="32">
        <v>239877.24</v>
      </c>
      <c r="BK12" s="35"/>
    </row>
    <row r="13" spans="1:67" s="3" customFormat="1" ht="12.75" customHeight="1" thickBot="1" x14ac:dyDescent="0.25">
      <c r="A13" s="41" t="s">
        <v>12</v>
      </c>
      <c r="B13" s="38">
        <f>SUM(B9:B12)</f>
        <v>2415587.5600000005</v>
      </c>
      <c r="C13" s="38">
        <f t="shared" ref="C13:BJ13" si="0">SUM(C9:C12)</f>
        <v>1979450.3999999997</v>
      </c>
      <c r="D13" s="38">
        <f t="shared" si="0"/>
        <v>1053575.0799999989</v>
      </c>
      <c r="E13" s="38">
        <f t="shared" si="0"/>
        <v>2087469.0699999996</v>
      </c>
      <c r="F13" s="38">
        <f t="shared" si="0"/>
        <v>2205043.4899999998</v>
      </c>
      <c r="G13" s="38">
        <f t="shared" si="0"/>
        <v>2059211.6800000006</v>
      </c>
      <c r="H13" s="38">
        <f t="shared" si="0"/>
        <v>2021863.1500000006</v>
      </c>
      <c r="I13" s="38">
        <f t="shared" si="0"/>
        <v>2564449.7699999996</v>
      </c>
      <c r="J13" s="38">
        <f t="shared" si="0"/>
        <v>2733732.7900000005</v>
      </c>
      <c r="K13" s="38">
        <f t="shared" si="0"/>
        <v>2115347.52</v>
      </c>
      <c r="L13" s="38">
        <f t="shared" si="0"/>
        <v>2346303.1899999995</v>
      </c>
      <c r="M13" s="38">
        <f t="shared" si="0"/>
        <v>787680.74000000069</v>
      </c>
      <c r="N13" s="38">
        <f t="shared" si="0"/>
        <v>2132555.6800000002</v>
      </c>
      <c r="O13" s="38">
        <f t="shared" si="0"/>
        <v>1060603.3099999998</v>
      </c>
      <c r="P13" s="38">
        <f t="shared" si="0"/>
        <v>1594072.2700000003</v>
      </c>
      <c r="Q13" s="38">
        <f t="shared" si="0"/>
        <v>1400609.6</v>
      </c>
      <c r="R13" s="38">
        <f t="shared" si="0"/>
        <v>2046780.1400000004</v>
      </c>
      <c r="S13" s="38">
        <f t="shared" si="0"/>
        <v>3731547.4600000004</v>
      </c>
      <c r="T13" s="38">
        <f t="shared" si="0"/>
        <v>2365093.65</v>
      </c>
      <c r="U13" s="38">
        <f t="shared" si="0"/>
        <v>2299586.3400000003</v>
      </c>
      <c r="V13" s="38">
        <f t="shared" si="0"/>
        <v>4067409.2700000005</v>
      </c>
      <c r="W13" s="38">
        <f t="shared" si="0"/>
        <v>2987055.1199999987</v>
      </c>
      <c r="X13" s="38">
        <f t="shared" si="0"/>
        <v>1485217.8300000008</v>
      </c>
      <c r="Y13" s="38">
        <f t="shared" si="0"/>
        <v>1901106.1099999992</v>
      </c>
      <c r="Z13" s="38">
        <f t="shared" si="0"/>
        <v>2377393.5600000005</v>
      </c>
      <c r="AA13" s="38">
        <f t="shared" si="0"/>
        <v>2045741.1300000006</v>
      </c>
      <c r="AB13" s="38">
        <f t="shared" si="0"/>
        <v>1892964.1800000006</v>
      </c>
      <c r="AC13" s="38">
        <f t="shared" si="0"/>
        <v>2357431.7800000003</v>
      </c>
      <c r="AD13" s="38">
        <f t="shared" si="0"/>
        <v>2540462.3500000006</v>
      </c>
      <c r="AE13" s="38">
        <f t="shared" si="0"/>
        <v>5920315.3199999994</v>
      </c>
      <c r="AF13" s="38">
        <f t="shared" si="0"/>
        <v>2241422.6800000002</v>
      </c>
      <c r="AG13" s="38">
        <f t="shared" si="0"/>
        <v>2345992.8099999996</v>
      </c>
      <c r="AH13" s="38">
        <f t="shared" si="0"/>
        <v>7764710.1899999995</v>
      </c>
      <c r="AI13" s="38">
        <f t="shared" si="0"/>
        <v>2343297.63</v>
      </c>
      <c r="AJ13" s="38">
        <f t="shared" si="0"/>
        <v>2589672.7699999996</v>
      </c>
      <c r="AK13" s="38">
        <f t="shared" si="0"/>
        <v>3455103.8800000004</v>
      </c>
      <c r="AL13" s="38">
        <f t="shared" si="0"/>
        <v>2889584.91</v>
      </c>
      <c r="AM13" s="38">
        <f t="shared" si="0"/>
        <v>2174813.9000000004</v>
      </c>
      <c r="AN13" s="38">
        <f t="shared" si="0"/>
        <v>-728644.2899999998</v>
      </c>
      <c r="AO13" s="38">
        <f t="shared" si="0"/>
        <v>3981819.9999999995</v>
      </c>
      <c r="AP13" s="38">
        <f t="shared" si="0"/>
        <v>2213517.0500000003</v>
      </c>
      <c r="AQ13" s="38">
        <f t="shared" si="0"/>
        <v>2651154.3600000003</v>
      </c>
      <c r="AR13" s="38">
        <f t="shared" si="0"/>
        <v>2466620.86</v>
      </c>
      <c r="AS13" s="38">
        <f t="shared" si="0"/>
        <v>2100978.4700000007</v>
      </c>
      <c r="AT13" s="38">
        <f t="shared" si="0"/>
        <v>2822476.9000000004</v>
      </c>
      <c r="AU13" s="38">
        <f t="shared" si="0"/>
        <v>2652259.2199999988</v>
      </c>
      <c r="AV13" s="38">
        <f t="shared" si="0"/>
        <v>2370674.7499999991</v>
      </c>
      <c r="AW13" s="38">
        <f t="shared" si="0"/>
        <v>2774847.7300000009</v>
      </c>
      <c r="AX13" s="38">
        <f t="shared" si="0"/>
        <v>2775164.4100000006</v>
      </c>
      <c r="AY13" s="38">
        <f t="shared" si="0"/>
        <v>2318519.9499999997</v>
      </c>
      <c r="AZ13" s="38">
        <f t="shared" si="0"/>
        <v>2533551.89</v>
      </c>
      <c r="BA13" s="38">
        <f t="shared" si="0"/>
        <v>2492780.64</v>
      </c>
      <c r="BB13" s="38">
        <f t="shared" si="0"/>
        <v>2634257.7499999995</v>
      </c>
      <c r="BC13" s="38">
        <f t="shared" si="0"/>
        <v>2458803.31</v>
      </c>
      <c r="BD13" s="38">
        <f t="shared" si="0"/>
        <v>4439424.8600000003</v>
      </c>
      <c r="BE13" s="38">
        <f t="shared" si="0"/>
        <v>2083323.7000000002</v>
      </c>
      <c r="BF13" s="38">
        <f t="shared" si="0"/>
        <v>2682376.0999999996</v>
      </c>
      <c r="BG13" s="38">
        <f t="shared" si="0"/>
        <v>2445584.7599999998</v>
      </c>
      <c r="BH13" s="38">
        <f t="shared" si="0"/>
        <v>2274309.2299999995</v>
      </c>
      <c r="BI13" s="38">
        <f t="shared" si="0"/>
        <v>1884681.1600000006</v>
      </c>
      <c r="BJ13" s="38">
        <f t="shared" si="0"/>
        <v>2607054.4600000009</v>
      </c>
      <c r="BK13" s="21"/>
      <c r="BL13"/>
      <c r="BM13"/>
      <c r="BN13"/>
      <c r="BO13"/>
    </row>
    <row r="14" spans="1:67" ht="13.5" thickTop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B15" s="10"/>
      <c r="C15" s="10"/>
      <c r="D15" s="10"/>
      <c r="E15" s="12"/>
      <c r="F15" s="12"/>
      <c r="G15" s="12"/>
      <c r="H15" s="12"/>
      <c r="AT15" s="42">
        <f>SUM(AI13:AT13)</f>
        <v>28960396.439999998</v>
      </c>
    </row>
    <row r="16" spans="1:67" x14ac:dyDescent="0.2">
      <c r="B16" s="10"/>
      <c r="C16" s="10"/>
      <c r="D16" s="10"/>
      <c r="E16" s="12"/>
      <c r="F16" s="12"/>
      <c r="G16" s="12"/>
      <c r="H16" s="12"/>
    </row>
    <row r="17" spans="2:8" x14ac:dyDescent="0.2">
      <c r="B17" s="10"/>
      <c r="C17" s="10"/>
      <c r="D17" s="10"/>
      <c r="E17" s="12"/>
      <c r="F17" s="12"/>
      <c r="G17" s="12"/>
      <c r="H17" s="12"/>
    </row>
    <row r="18" spans="2:8" x14ac:dyDescent="0.2">
      <c r="B18" s="10"/>
      <c r="C18" s="10"/>
      <c r="D18" s="10"/>
      <c r="E18" s="12"/>
      <c r="F18" s="12"/>
      <c r="G18" s="12"/>
      <c r="H18" s="12"/>
    </row>
    <row r="19" spans="2:8" x14ac:dyDescent="0.2">
      <c r="B19" s="10"/>
      <c r="C19" s="10"/>
      <c r="D19" s="10"/>
      <c r="E19" s="12"/>
      <c r="F19" s="12"/>
      <c r="G19" s="12"/>
      <c r="H19" s="12"/>
    </row>
    <row r="20" spans="2:8" x14ac:dyDescent="0.2">
      <c r="B20" s="10"/>
      <c r="C20" s="10"/>
      <c r="D20" s="10"/>
      <c r="E20" s="12"/>
      <c r="F20" s="12"/>
      <c r="G20" s="12"/>
      <c r="H20" s="12"/>
    </row>
    <row r="21" spans="2:8" x14ac:dyDescent="0.2">
      <c r="B21" s="10"/>
      <c r="C21" s="10"/>
      <c r="D21" s="10"/>
      <c r="E21" s="12"/>
      <c r="F21" s="12"/>
      <c r="G21" s="12"/>
      <c r="H21" s="12"/>
    </row>
    <row r="22" spans="2:8" x14ac:dyDescent="0.2">
      <c r="B22" s="10"/>
      <c r="C22" s="10"/>
      <c r="D22" s="10"/>
      <c r="E22" s="12"/>
      <c r="F22" s="12"/>
      <c r="G22" s="12"/>
      <c r="H22" s="12"/>
    </row>
    <row r="23" spans="2:8" x14ac:dyDescent="0.2">
      <c r="B23" s="10"/>
      <c r="C23" s="10"/>
      <c r="D23" s="10"/>
      <c r="E23" s="12"/>
      <c r="F23" s="12"/>
      <c r="G23" s="12"/>
      <c r="H23" s="12"/>
    </row>
    <row r="24" spans="2:8" x14ac:dyDescent="0.2">
      <c r="B24" s="10"/>
      <c r="C24" s="10"/>
      <c r="D24" s="10"/>
      <c r="E24" s="12"/>
      <c r="F24" s="12"/>
      <c r="G24" s="12"/>
      <c r="H24" s="12"/>
    </row>
    <row r="25" spans="2:8" x14ac:dyDescent="0.2">
      <c r="C25" s="10"/>
      <c r="D25" s="10"/>
    </row>
    <row r="26" spans="2:8" x14ac:dyDescent="0.2">
      <c r="C26" s="10"/>
      <c r="D26" s="10"/>
    </row>
    <row r="27" spans="2:8" x14ac:dyDescent="0.2">
      <c r="C27" s="10"/>
      <c r="D27" s="10"/>
    </row>
    <row r="28" spans="2:8" x14ac:dyDescent="0.2">
      <c r="C28" s="10"/>
      <c r="D28" s="10"/>
    </row>
  </sheetData>
  <dataValidations count="1">
    <dataValidation type="list" allowBlank="1" showInputMessage="1" sqref="BL1:BO1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showGridLines="0" topLeftCell="AJ1" zoomScale="85" zoomScaleNormal="85" workbookViewId="0">
      <selection activeCell="AY20" sqref="AY20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2.5703125" bestFit="1" customWidth="1"/>
    <col min="5" max="6" width="14.140625" style="2" bestFit="1" customWidth="1"/>
    <col min="7" max="7" width="15.140625" style="2" bestFit="1" customWidth="1"/>
    <col min="8" max="8" width="15" style="2" bestFit="1" customWidth="1"/>
    <col min="9" max="9" width="14" bestFit="1" customWidth="1"/>
    <col min="10" max="10" width="17.140625" bestFit="1" customWidth="1"/>
    <col min="11" max="62" width="17.140625" customWidth="1"/>
    <col min="63" max="63" width="11.42578125" bestFit="1" customWidth="1"/>
  </cols>
  <sheetData>
    <row r="1" spans="1:67" ht="15.75" x14ac:dyDescent="0.25">
      <c r="A1" s="40" t="s">
        <v>20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30"/>
      <c r="BM1" s="30"/>
      <c r="BN1" s="30"/>
      <c r="BO1" s="30"/>
    </row>
    <row r="2" spans="1:67" ht="15.75" x14ac:dyDescent="0.25">
      <c r="A2" s="40" t="s">
        <v>12</v>
      </c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N2" s="22"/>
    </row>
    <row r="3" spans="1:67" ht="15.75" x14ac:dyDescent="0.25">
      <c r="A3" s="40" t="s">
        <v>7</v>
      </c>
      <c r="B3" s="4"/>
      <c r="C3" s="4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N3" s="23"/>
    </row>
    <row r="4" spans="1:67" x14ac:dyDescent="0.2">
      <c r="A4" s="4"/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N4" s="23"/>
    </row>
    <row r="5" spans="1:67" x14ac:dyDescent="0.2">
      <c r="A5" s="4"/>
      <c r="B5" s="4"/>
      <c r="C5" s="4"/>
      <c r="D5" s="4"/>
      <c r="E5" s="5"/>
      <c r="F5" s="5"/>
      <c r="G5" s="5"/>
      <c r="H5" s="5"/>
    </row>
    <row r="6" spans="1:67" s="9" customFormat="1" ht="26.25" customHeight="1" x14ac:dyDescent="0.2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7" x14ac:dyDescent="0.2">
      <c r="A7" s="14"/>
      <c r="B7" s="34" t="s">
        <v>24</v>
      </c>
      <c r="C7" s="25" t="s">
        <v>25</v>
      </c>
      <c r="D7" s="25" t="s">
        <v>26</v>
      </c>
      <c r="E7" s="34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34" t="s">
        <v>27</v>
      </c>
      <c r="O7" s="25" t="s">
        <v>37</v>
      </c>
      <c r="P7" s="25" t="s">
        <v>38</v>
      </c>
      <c r="Q7" s="34" t="s">
        <v>39</v>
      </c>
      <c r="R7" s="25" t="s">
        <v>40</v>
      </c>
      <c r="S7" s="25" t="s">
        <v>41</v>
      </c>
      <c r="T7" s="25" t="s">
        <v>42</v>
      </c>
      <c r="U7" s="25" t="s">
        <v>43</v>
      </c>
      <c r="V7" s="25" t="s">
        <v>44</v>
      </c>
      <c r="W7" s="25" t="s">
        <v>45</v>
      </c>
      <c r="X7" s="25" t="s">
        <v>46</v>
      </c>
      <c r="Y7" s="25" t="s">
        <v>47</v>
      </c>
      <c r="Z7" s="34" t="s">
        <v>48</v>
      </c>
      <c r="AA7" s="25" t="s">
        <v>49</v>
      </c>
      <c r="AB7" s="25" t="s">
        <v>50</v>
      </c>
      <c r="AC7" s="34" t="s">
        <v>51</v>
      </c>
      <c r="AD7" s="25" t="s">
        <v>52</v>
      </c>
      <c r="AE7" s="25" t="s">
        <v>53</v>
      </c>
      <c r="AF7" s="25" t="s">
        <v>54</v>
      </c>
      <c r="AG7" s="25" t="s">
        <v>55</v>
      </c>
      <c r="AH7" s="25" t="s">
        <v>56</v>
      </c>
      <c r="AI7" s="25" t="s">
        <v>57</v>
      </c>
      <c r="AJ7" s="25" t="s">
        <v>58</v>
      </c>
      <c r="AK7" s="25" t="s">
        <v>59</v>
      </c>
      <c r="AL7" s="34" t="s">
        <v>60</v>
      </c>
      <c r="AM7" s="25" t="s">
        <v>61</v>
      </c>
      <c r="AN7" s="25" t="s">
        <v>62</v>
      </c>
      <c r="AO7" s="34" t="s">
        <v>63</v>
      </c>
      <c r="AP7" s="25" t="s">
        <v>64</v>
      </c>
      <c r="AQ7" s="25" t="s">
        <v>65</v>
      </c>
      <c r="AR7" s="25" t="s">
        <v>66</v>
      </c>
      <c r="AS7" s="25" t="s">
        <v>67</v>
      </c>
      <c r="AT7" s="25" t="s">
        <v>68</v>
      </c>
      <c r="AU7" s="25" t="s">
        <v>69</v>
      </c>
      <c r="AV7" s="25" t="s">
        <v>70</v>
      </c>
      <c r="AW7" s="25" t="s">
        <v>71</v>
      </c>
      <c r="AX7" s="34" t="s">
        <v>72</v>
      </c>
      <c r="AY7" s="25" t="s">
        <v>73</v>
      </c>
      <c r="AZ7" s="25" t="s">
        <v>74</v>
      </c>
      <c r="BA7" s="34" t="s">
        <v>75</v>
      </c>
      <c r="BB7" s="25" t="s">
        <v>76</v>
      </c>
      <c r="BC7" s="25" t="s">
        <v>77</v>
      </c>
      <c r="BD7" s="25" t="s">
        <v>78</v>
      </c>
      <c r="BE7" s="25" t="s">
        <v>79</v>
      </c>
      <c r="BF7" s="25" t="s">
        <v>80</v>
      </c>
      <c r="BG7" s="25" t="s">
        <v>81</v>
      </c>
      <c r="BH7" s="25" t="s">
        <v>82</v>
      </c>
      <c r="BI7" s="25" t="s">
        <v>83</v>
      </c>
      <c r="BJ7" s="25" t="s">
        <v>84</v>
      </c>
      <c r="BK7" s="36"/>
      <c r="BL7" s="36"/>
      <c r="BM7" s="36"/>
      <c r="BN7" s="36"/>
    </row>
    <row r="8" spans="1:67" s="3" customFormat="1" ht="12.75" customHeight="1" x14ac:dyDescent="0.2">
      <c r="A8" s="26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</row>
    <row r="9" spans="1:67" s="29" customFormat="1" ht="12.75" customHeight="1" x14ac:dyDescent="0.2">
      <c r="A9" s="31" t="s">
        <v>9</v>
      </c>
      <c r="B9" s="32">
        <v>33035.000000000007</v>
      </c>
      <c r="C9" s="32">
        <v>25017.84</v>
      </c>
      <c r="D9" s="32">
        <v>27388.119999999995</v>
      </c>
      <c r="E9" s="32">
        <v>24532.51</v>
      </c>
      <c r="F9" s="32">
        <v>27457.77</v>
      </c>
      <c r="G9" s="32">
        <v>176324.00000000006</v>
      </c>
      <c r="H9" s="32">
        <v>46243.77</v>
      </c>
      <c r="I9" s="32">
        <v>40870.17</v>
      </c>
      <c r="J9" s="32">
        <v>43608.339999999989</v>
      </c>
      <c r="K9" s="32">
        <v>32025.860000000008</v>
      </c>
      <c r="L9" s="32">
        <v>31512.289999999997</v>
      </c>
      <c r="M9" s="32">
        <v>41362.759999999995</v>
      </c>
      <c r="N9" s="32">
        <v>26123.910000000003</v>
      </c>
      <c r="O9" s="32">
        <v>35496.980000000003</v>
      </c>
      <c r="P9" s="32">
        <v>29684.000000000007</v>
      </c>
      <c r="Q9" s="32">
        <v>28564.899999999998</v>
      </c>
      <c r="R9" s="32">
        <v>22700.339999999997</v>
      </c>
      <c r="S9" s="32">
        <v>25016.78</v>
      </c>
      <c r="T9" s="32">
        <v>42432.12</v>
      </c>
      <c r="U9" s="32">
        <v>27495.699999999997</v>
      </c>
      <c r="V9" s="32">
        <v>36196.53</v>
      </c>
      <c r="W9" s="32">
        <v>36388.82</v>
      </c>
      <c r="X9" s="32">
        <v>29279.88</v>
      </c>
      <c r="Y9" s="32">
        <v>38925.859999999993</v>
      </c>
      <c r="Z9" s="32">
        <v>31555.329999999998</v>
      </c>
      <c r="AA9" s="32">
        <v>25305.43</v>
      </c>
      <c r="AB9" s="32">
        <v>24386.29</v>
      </c>
      <c r="AC9" s="32">
        <v>23322.82</v>
      </c>
      <c r="AD9" s="32">
        <v>26521.079999999998</v>
      </c>
      <c r="AE9" s="32">
        <v>23550.740000000005</v>
      </c>
      <c r="AF9" s="32">
        <v>25210.359999999997</v>
      </c>
      <c r="AG9" s="32">
        <v>25857.520000000004</v>
      </c>
      <c r="AH9" s="32">
        <v>81109.23</v>
      </c>
      <c r="AI9" s="32">
        <v>28610.070000000003</v>
      </c>
      <c r="AJ9" s="32">
        <v>31746.329999999994</v>
      </c>
      <c r="AK9" s="32">
        <v>25487.49</v>
      </c>
      <c r="AL9" s="32">
        <v>38305.599999999999</v>
      </c>
      <c r="AM9" s="32">
        <v>25670.399999999998</v>
      </c>
      <c r="AN9" s="32">
        <v>46946.760000000009</v>
      </c>
      <c r="AO9" s="32">
        <v>50657.149999999994</v>
      </c>
      <c r="AP9" s="32">
        <v>22813.239999999998</v>
      </c>
      <c r="AQ9" s="32">
        <v>50948.940000000017</v>
      </c>
      <c r="AR9" s="32">
        <v>61263.350000000006</v>
      </c>
      <c r="AS9" s="32">
        <v>67674.320000000007</v>
      </c>
      <c r="AT9" s="32">
        <v>62396.790000000008</v>
      </c>
      <c r="AU9" s="32">
        <v>29036.05</v>
      </c>
      <c r="AV9" s="32">
        <v>18465.62</v>
      </c>
      <c r="AW9" s="32">
        <v>24913.170000000002</v>
      </c>
      <c r="AX9" s="32">
        <v>26287.940000000002</v>
      </c>
      <c r="AY9" s="32">
        <v>27858.18</v>
      </c>
      <c r="AZ9" s="32">
        <v>31979.19</v>
      </c>
      <c r="BA9" s="32">
        <v>45457.229999999989</v>
      </c>
      <c r="BB9" s="32">
        <v>46864.639999999985</v>
      </c>
      <c r="BC9" s="32">
        <v>33578.229999999989</v>
      </c>
      <c r="BD9" s="32">
        <v>29520.09</v>
      </c>
      <c r="BE9" s="32">
        <v>63378.959999999992</v>
      </c>
      <c r="BF9" s="32">
        <v>68200.59</v>
      </c>
      <c r="BG9" s="32">
        <v>20601.509999999998</v>
      </c>
      <c r="BH9" s="32">
        <v>17612.760000000002</v>
      </c>
      <c r="BI9" s="32">
        <v>28586.550000000007</v>
      </c>
      <c r="BJ9" s="32">
        <v>435049.01</v>
      </c>
      <c r="BK9" s="33"/>
    </row>
    <row r="10" spans="1:67" ht="12.75" customHeight="1" x14ac:dyDescent="0.2">
      <c r="A10" s="31" t="s">
        <v>8</v>
      </c>
      <c r="B10" s="28" t="s">
        <v>1</v>
      </c>
      <c r="C10" s="28" t="s">
        <v>1</v>
      </c>
      <c r="D10" s="28" t="s">
        <v>1</v>
      </c>
      <c r="E10" s="28" t="s">
        <v>1</v>
      </c>
      <c r="F10" s="28" t="s">
        <v>1</v>
      </c>
      <c r="G10" s="28" t="s">
        <v>1</v>
      </c>
      <c r="H10" s="28" t="s">
        <v>1</v>
      </c>
      <c r="I10" s="28" t="s">
        <v>1</v>
      </c>
      <c r="J10" s="28" t="s">
        <v>1</v>
      </c>
      <c r="K10" s="28" t="s">
        <v>1</v>
      </c>
      <c r="L10" s="28" t="s">
        <v>1</v>
      </c>
      <c r="M10" s="28" t="s">
        <v>1</v>
      </c>
      <c r="N10" s="28" t="s">
        <v>1</v>
      </c>
      <c r="O10" s="28" t="s">
        <v>1</v>
      </c>
      <c r="P10" s="28" t="s">
        <v>1</v>
      </c>
      <c r="Q10" s="28" t="s">
        <v>1</v>
      </c>
      <c r="R10" s="28" t="s">
        <v>1</v>
      </c>
      <c r="S10" s="28" t="s">
        <v>1</v>
      </c>
      <c r="T10" s="28" t="s">
        <v>1</v>
      </c>
      <c r="U10" s="28" t="s">
        <v>1</v>
      </c>
      <c r="V10" s="28" t="s">
        <v>1</v>
      </c>
      <c r="W10" s="28" t="s">
        <v>1</v>
      </c>
      <c r="X10" s="28" t="s">
        <v>1</v>
      </c>
      <c r="Y10" s="28" t="s">
        <v>1</v>
      </c>
      <c r="Z10" s="28" t="s">
        <v>1</v>
      </c>
      <c r="AA10" s="28" t="s">
        <v>1</v>
      </c>
      <c r="AB10" s="28" t="s">
        <v>1</v>
      </c>
      <c r="AC10" s="28" t="s">
        <v>1</v>
      </c>
      <c r="AD10" s="28" t="s">
        <v>1</v>
      </c>
      <c r="AE10" s="28" t="s">
        <v>1</v>
      </c>
      <c r="AF10" s="28" t="s">
        <v>1</v>
      </c>
      <c r="AG10" s="28" t="s">
        <v>1</v>
      </c>
      <c r="AH10" s="28" t="s">
        <v>1</v>
      </c>
      <c r="AI10" s="28" t="s">
        <v>1</v>
      </c>
      <c r="AJ10" s="28" t="s">
        <v>1</v>
      </c>
      <c r="AK10" s="28" t="s">
        <v>1</v>
      </c>
      <c r="AL10" s="28" t="s">
        <v>1</v>
      </c>
      <c r="AM10" s="28" t="s">
        <v>1</v>
      </c>
      <c r="AN10" s="28" t="s">
        <v>1</v>
      </c>
      <c r="AO10" s="28" t="s">
        <v>1</v>
      </c>
      <c r="AP10" s="28" t="s">
        <v>1</v>
      </c>
      <c r="AQ10" s="28" t="s">
        <v>1</v>
      </c>
      <c r="AR10" s="28" t="s">
        <v>1</v>
      </c>
      <c r="AS10" s="28" t="s">
        <v>1</v>
      </c>
      <c r="AT10" s="28" t="s">
        <v>1</v>
      </c>
      <c r="AU10" s="28" t="s">
        <v>1</v>
      </c>
      <c r="AV10" s="28" t="s">
        <v>1</v>
      </c>
      <c r="AW10" s="28" t="s">
        <v>1</v>
      </c>
      <c r="AX10" s="28" t="s">
        <v>1</v>
      </c>
      <c r="AY10" s="28" t="s">
        <v>1</v>
      </c>
      <c r="AZ10" s="28" t="s">
        <v>1</v>
      </c>
      <c r="BA10" s="28" t="s">
        <v>1</v>
      </c>
      <c r="BB10" s="28" t="s">
        <v>1</v>
      </c>
      <c r="BC10" s="28" t="s">
        <v>1</v>
      </c>
      <c r="BD10" s="28" t="s">
        <v>1</v>
      </c>
      <c r="BE10" s="28" t="s">
        <v>1</v>
      </c>
      <c r="BF10" s="28" t="s">
        <v>1</v>
      </c>
      <c r="BG10" s="28" t="s">
        <v>1</v>
      </c>
      <c r="BH10" s="28" t="s">
        <v>1</v>
      </c>
      <c r="BI10" s="28" t="s">
        <v>1</v>
      </c>
      <c r="BJ10" s="28" t="s">
        <v>1</v>
      </c>
      <c r="BK10" s="17"/>
    </row>
    <row r="11" spans="1:67" ht="12.75" customHeight="1" x14ac:dyDescent="0.2">
      <c r="A11" s="31" t="s">
        <v>10</v>
      </c>
      <c r="B11" s="16">
        <v>12676.52</v>
      </c>
      <c r="C11" s="16">
        <v>12676.47</v>
      </c>
      <c r="D11" s="16">
        <v>12676.52</v>
      </c>
      <c r="E11" s="16">
        <v>12676.48</v>
      </c>
      <c r="F11" s="16">
        <v>12676.5</v>
      </c>
      <c r="G11" s="16">
        <v>12676.53</v>
      </c>
      <c r="H11" s="16">
        <v>12676.5</v>
      </c>
      <c r="I11" s="16">
        <v>12968.24</v>
      </c>
      <c r="J11" s="16">
        <v>28033.11</v>
      </c>
      <c r="K11" s="16">
        <v>13411.39</v>
      </c>
      <c r="L11" s="16">
        <v>13411.27</v>
      </c>
      <c r="M11" s="16">
        <v>13411.3</v>
      </c>
      <c r="N11" s="16">
        <v>13411.29</v>
      </c>
      <c r="O11" s="16">
        <v>13411.34</v>
      </c>
      <c r="P11" s="16">
        <v>13315.86</v>
      </c>
      <c r="Q11" s="16">
        <v>13408.9</v>
      </c>
      <c r="R11" s="16">
        <v>13408.98</v>
      </c>
      <c r="S11" s="16">
        <v>22994.82</v>
      </c>
      <c r="T11" s="16">
        <v>14093.63</v>
      </c>
      <c r="U11" s="16">
        <v>14093.63</v>
      </c>
      <c r="V11" s="16">
        <v>14472.91</v>
      </c>
      <c r="W11" s="16">
        <v>14550.92</v>
      </c>
      <c r="X11" s="16">
        <v>14543.66</v>
      </c>
      <c r="Y11" s="16">
        <v>14551.58</v>
      </c>
      <c r="Z11" s="16">
        <v>14551.53</v>
      </c>
      <c r="AA11" s="16">
        <v>14551.5</v>
      </c>
      <c r="AB11" s="16">
        <v>14527.41</v>
      </c>
      <c r="AC11" s="16">
        <v>14507.41</v>
      </c>
      <c r="AD11" s="16">
        <v>14502.359999999999</v>
      </c>
      <c r="AE11" s="16">
        <v>14503.08</v>
      </c>
      <c r="AF11" s="16">
        <v>14503.77</v>
      </c>
      <c r="AG11" s="16">
        <v>14503.76</v>
      </c>
      <c r="AH11" s="16">
        <v>14511.15</v>
      </c>
      <c r="AI11" s="16">
        <v>14501.27</v>
      </c>
      <c r="AJ11" s="16">
        <v>14501.22</v>
      </c>
      <c r="AK11" s="16">
        <v>14501.449999999999</v>
      </c>
      <c r="AL11" s="16">
        <v>14501.289999999999</v>
      </c>
      <c r="AM11" s="16">
        <v>14501.34</v>
      </c>
      <c r="AN11" s="16">
        <v>14501.560000000001</v>
      </c>
      <c r="AO11" s="16">
        <v>14503.42</v>
      </c>
      <c r="AP11" s="16">
        <v>15528.59</v>
      </c>
      <c r="AQ11" s="16">
        <v>15532.070000000002</v>
      </c>
      <c r="AR11" s="16">
        <v>15535.480000000001</v>
      </c>
      <c r="AS11" s="16">
        <v>15537.039999999999</v>
      </c>
      <c r="AT11" s="16">
        <v>15694.67</v>
      </c>
      <c r="AU11" s="16">
        <v>15697.9</v>
      </c>
      <c r="AV11" s="16">
        <v>15698.46</v>
      </c>
      <c r="AW11" s="16">
        <v>15790.35</v>
      </c>
      <c r="AX11" s="16">
        <v>15770.49</v>
      </c>
      <c r="AY11" s="16">
        <v>15770.75</v>
      </c>
      <c r="AZ11" s="16">
        <v>15769.960000000001</v>
      </c>
      <c r="BA11" s="16">
        <v>15769.94</v>
      </c>
      <c r="BB11" s="16">
        <v>15815.41</v>
      </c>
      <c r="BC11" s="16">
        <v>15810.13</v>
      </c>
      <c r="BD11" s="16">
        <v>15602.49</v>
      </c>
      <c r="BE11" s="16">
        <v>15608.550000000001</v>
      </c>
      <c r="BF11" s="16">
        <v>16054.42</v>
      </c>
      <c r="BG11" s="16">
        <v>16261.14</v>
      </c>
      <c r="BH11" s="16">
        <v>16148.43</v>
      </c>
      <c r="BI11" s="16">
        <v>16199.94</v>
      </c>
      <c r="BJ11" s="16">
        <v>16200.15</v>
      </c>
      <c r="BK11" s="17"/>
    </row>
    <row r="12" spans="1:67" s="29" customFormat="1" ht="12.75" customHeight="1" x14ac:dyDescent="0.2">
      <c r="A12" s="31" t="s">
        <v>11</v>
      </c>
      <c r="B12" s="32">
        <v>900</v>
      </c>
      <c r="C12" s="32">
        <v>900</v>
      </c>
      <c r="D12" s="32">
        <v>-14223</v>
      </c>
      <c r="E12" s="32">
        <v>900</v>
      </c>
      <c r="F12" s="32">
        <v>900</v>
      </c>
      <c r="G12" s="32">
        <v>900</v>
      </c>
      <c r="H12" s="32">
        <v>900</v>
      </c>
      <c r="I12" s="32">
        <v>900</v>
      </c>
      <c r="J12" s="32">
        <v>900</v>
      </c>
      <c r="K12" s="32">
        <v>900</v>
      </c>
      <c r="L12" s="32">
        <v>900</v>
      </c>
      <c r="M12" s="32">
        <v>900</v>
      </c>
      <c r="N12" s="32">
        <v>1000</v>
      </c>
      <c r="O12" s="32">
        <v>1025</v>
      </c>
      <c r="P12" s="32">
        <v>1025</v>
      </c>
      <c r="Q12" s="32">
        <v>1025</v>
      </c>
      <c r="R12" s="32">
        <v>1025</v>
      </c>
      <c r="S12" s="32">
        <v>1025</v>
      </c>
      <c r="T12" s="32">
        <v>1025</v>
      </c>
      <c r="U12" s="32">
        <v>1025</v>
      </c>
      <c r="V12" s="32">
        <v>1025</v>
      </c>
      <c r="W12" s="32">
        <v>1282.58</v>
      </c>
      <c r="X12" s="32">
        <v>1482.16</v>
      </c>
      <c r="Y12" s="32">
        <v>1529.48</v>
      </c>
      <c r="Z12" s="32">
        <v>1338.41</v>
      </c>
      <c r="AA12" s="32">
        <v>1301.21</v>
      </c>
      <c r="AB12" s="32">
        <v>-329.85</v>
      </c>
      <c r="AC12" s="32">
        <v>1310.1100000000001</v>
      </c>
      <c r="AD12" s="32">
        <v>1368.22</v>
      </c>
      <c r="AE12" s="32">
        <v>1287.8800000000001</v>
      </c>
      <c r="AF12" s="32">
        <v>1323.46</v>
      </c>
      <c r="AG12" s="32">
        <v>1305.24</v>
      </c>
      <c r="AH12" s="32">
        <v>1284.27</v>
      </c>
      <c r="AI12" s="32">
        <v>2137.0700000000002</v>
      </c>
      <c r="AJ12" s="32">
        <v>2375.0700000000002</v>
      </c>
      <c r="AK12" s="32">
        <v>2065.9899999999998</v>
      </c>
      <c r="AL12" s="32">
        <v>2266.1999999999998</v>
      </c>
      <c r="AM12" s="32">
        <v>2195.6</v>
      </c>
      <c r="AN12" s="32">
        <v>2202.7199999999998</v>
      </c>
      <c r="AO12" s="32">
        <v>2205.6999999999998</v>
      </c>
      <c r="AP12" s="32">
        <v>2228.27</v>
      </c>
      <c r="AQ12" s="32">
        <v>2191.12</v>
      </c>
      <c r="AR12" s="32">
        <v>2212.41</v>
      </c>
      <c r="AS12" s="32">
        <v>2177.77</v>
      </c>
      <c r="AT12" s="32">
        <v>-420.30000000000018</v>
      </c>
      <c r="AU12" s="32">
        <v>1326.3600000000001</v>
      </c>
      <c r="AV12" s="32">
        <v>1615.08</v>
      </c>
      <c r="AW12" s="32">
        <v>1272.94</v>
      </c>
      <c r="AX12" s="32">
        <v>1560.6399999999999</v>
      </c>
      <c r="AY12" s="32">
        <v>1420.6</v>
      </c>
      <c r="AZ12" s="32">
        <v>1443.75</v>
      </c>
      <c r="BA12" s="32">
        <v>1421.83</v>
      </c>
      <c r="BB12" s="32">
        <v>1495.19</v>
      </c>
      <c r="BC12" s="32">
        <v>1450.92</v>
      </c>
      <c r="BD12" s="32">
        <v>1475.21</v>
      </c>
      <c r="BE12" s="32">
        <v>1435.29</v>
      </c>
      <c r="BF12" s="32">
        <v>1435.35</v>
      </c>
      <c r="BG12" s="32">
        <v>3960.18</v>
      </c>
      <c r="BH12" s="32">
        <v>4352.08</v>
      </c>
      <c r="BI12" s="32">
        <v>3912</v>
      </c>
      <c r="BJ12" s="32">
        <v>4031.38</v>
      </c>
      <c r="BK12" s="35"/>
    </row>
    <row r="13" spans="1:67" s="3" customFormat="1" ht="12.75" customHeight="1" thickBot="1" x14ac:dyDescent="0.25">
      <c r="A13" s="41" t="s">
        <v>12</v>
      </c>
      <c r="B13" s="38">
        <f>SUM(B9:B12)</f>
        <v>46611.520000000004</v>
      </c>
      <c r="C13" s="38">
        <f t="shared" ref="C13:BJ13" si="0">SUM(C9:C12)</f>
        <v>38594.31</v>
      </c>
      <c r="D13" s="38">
        <f t="shared" si="0"/>
        <v>25841.64</v>
      </c>
      <c r="E13" s="38">
        <f t="shared" si="0"/>
        <v>38108.99</v>
      </c>
      <c r="F13" s="38">
        <f t="shared" si="0"/>
        <v>41034.270000000004</v>
      </c>
      <c r="G13" s="38">
        <f t="shared" si="0"/>
        <v>189900.53000000006</v>
      </c>
      <c r="H13" s="38">
        <f t="shared" si="0"/>
        <v>59820.27</v>
      </c>
      <c r="I13" s="38">
        <f t="shared" si="0"/>
        <v>54738.409999999996</v>
      </c>
      <c r="J13" s="38">
        <f t="shared" si="0"/>
        <v>72541.449999999983</v>
      </c>
      <c r="K13" s="38">
        <f t="shared" si="0"/>
        <v>46337.250000000007</v>
      </c>
      <c r="L13" s="38">
        <f t="shared" si="0"/>
        <v>45823.56</v>
      </c>
      <c r="M13" s="38">
        <f t="shared" si="0"/>
        <v>55674.06</v>
      </c>
      <c r="N13" s="38">
        <f t="shared" si="0"/>
        <v>40535.200000000004</v>
      </c>
      <c r="O13" s="38">
        <f t="shared" si="0"/>
        <v>49933.320000000007</v>
      </c>
      <c r="P13" s="38">
        <f t="shared" si="0"/>
        <v>44024.860000000008</v>
      </c>
      <c r="Q13" s="38">
        <f t="shared" si="0"/>
        <v>42998.799999999996</v>
      </c>
      <c r="R13" s="38">
        <f t="shared" si="0"/>
        <v>37134.319999999992</v>
      </c>
      <c r="S13" s="38">
        <f t="shared" si="0"/>
        <v>49036.6</v>
      </c>
      <c r="T13" s="38">
        <f t="shared" si="0"/>
        <v>57550.75</v>
      </c>
      <c r="U13" s="38">
        <f t="shared" si="0"/>
        <v>42614.329999999994</v>
      </c>
      <c r="V13" s="38">
        <f t="shared" si="0"/>
        <v>51694.44</v>
      </c>
      <c r="W13" s="38">
        <f t="shared" si="0"/>
        <v>52222.32</v>
      </c>
      <c r="X13" s="38">
        <f t="shared" si="0"/>
        <v>45305.700000000004</v>
      </c>
      <c r="Y13" s="38">
        <f t="shared" si="0"/>
        <v>55006.92</v>
      </c>
      <c r="Z13" s="38">
        <f t="shared" si="0"/>
        <v>47445.270000000004</v>
      </c>
      <c r="AA13" s="38">
        <f t="shared" si="0"/>
        <v>41158.14</v>
      </c>
      <c r="AB13" s="38">
        <f t="shared" si="0"/>
        <v>38583.85</v>
      </c>
      <c r="AC13" s="38">
        <f t="shared" si="0"/>
        <v>39140.339999999997</v>
      </c>
      <c r="AD13" s="38">
        <f t="shared" si="0"/>
        <v>42391.659999999996</v>
      </c>
      <c r="AE13" s="38">
        <f t="shared" si="0"/>
        <v>39341.700000000004</v>
      </c>
      <c r="AF13" s="38">
        <f t="shared" si="0"/>
        <v>41037.589999999997</v>
      </c>
      <c r="AG13" s="38">
        <f t="shared" si="0"/>
        <v>41666.520000000004</v>
      </c>
      <c r="AH13" s="38">
        <f t="shared" si="0"/>
        <v>96904.65</v>
      </c>
      <c r="AI13" s="38">
        <f t="shared" si="0"/>
        <v>45248.41</v>
      </c>
      <c r="AJ13" s="38">
        <f t="shared" si="0"/>
        <v>48622.619999999995</v>
      </c>
      <c r="AK13" s="38">
        <f t="shared" si="0"/>
        <v>42054.93</v>
      </c>
      <c r="AL13" s="38">
        <f t="shared" si="0"/>
        <v>55073.09</v>
      </c>
      <c r="AM13" s="38">
        <f t="shared" si="0"/>
        <v>42367.34</v>
      </c>
      <c r="AN13" s="38">
        <f t="shared" si="0"/>
        <v>63651.040000000008</v>
      </c>
      <c r="AO13" s="38">
        <f t="shared" si="0"/>
        <v>67366.26999999999</v>
      </c>
      <c r="AP13" s="38">
        <f t="shared" si="0"/>
        <v>40570.1</v>
      </c>
      <c r="AQ13" s="38">
        <f t="shared" si="0"/>
        <v>68672.130000000019</v>
      </c>
      <c r="AR13" s="38">
        <f t="shared" si="0"/>
        <v>79011.240000000005</v>
      </c>
      <c r="AS13" s="38">
        <f t="shared" si="0"/>
        <v>85389.13</v>
      </c>
      <c r="AT13" s="38">
        <f t="shared" si="0"/>
        <v>77671.16</v>
      </c>
      <c r="AU13" s="38">
        <f t="shared" si="0"/>
        <v>46060.31</v>
      </c>
      <c r="AV13" s="38">
        <f t="shared" si="0"/>
        <v>35779.160000000003</v>
      </c>
      <c r="AW13" s="38">
        <f t="shared" si="0"/>
        <v>41976.460000000006</v>
      </c>
      <c r="AX13" s="38">
        <f t="shared" si="0"/>
        <v>43619.07</v>
      </c>
      <c r="AY13" s="38">
        <f t="shared" si="0"/>
        <v>45049.53</v>
      </c>
      <c r="AZ13" s="38">
        <f t="shared" si="0"/>
        <v>49192.9</v>
      </c>
      <c r="BA13" s="38">
        <f t="shared" si="0"/>
        <v>62648.999999999993</v>
      </c>
      <c r="BB13" s="38">
        <f t="shared" si="0"/>
        <v>64175.239999999991</v>
      </c>
      <c r="BC13" s="38">
        <f t="shared" si="0"/>
        <v>50839.279999999984</v>
      </c>
      <c r="BD13" s="38">
        <f t="shared" si="0"/>
        <v>46597.79</v>
      </c>
      <c r="BE13" s="38">
        <f t="shared" si="0"/>
        <v>80422.799999999988</v>
      </c>
      <c r="BF13" s="38">
        <f t="shared" si="0"/>
        <v>85690.36</v>
      </c>
      <c r="BG13" s="38">
        <f t="shared" si="0"/>
        <v>40822.829999999994</v>
      </c>
      <c r="BH13" s="38">
        <f t="shared" si="0"/>
        <v>38113.270000000004</v>
      </c>
      <c r="BI13" s="38">
        <f t="shared" si="0"/>
        <v>48698.490000000005</v>
      </c>
      <c r="BJ13" s="38">
        <f t="shared" si="0"/>
        <v>455280.54000000004</v>
      </c>
      <c r="BK13" s="21"/>
      <c r="BL13"/>
      <c r="BM13"/>
      <c r="BN13"/>
      <c r="BO13"/>
    </row>
    <row r="14" spans="1:67" ht="13.5" thickTop="1" x14ac:dyDescent="0.2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3"/>
      <c r="BM14" s="3"/>
      <c r="BN14" s="3"/>
      <c r="BO14" s="3"/>
    </row>
    <row r="15" spans="1:67" x14ac:dyDescent="0.2">
      <c r="B15" s="10"/>
      <c r="C15" s="10"/>
      <c r="D15" s="10"/>
      <c r="E15" s="12"/>
      <c r="F15" s="12"/>
      <c r="G15" s="12"/>
      <c r="H15" s="12"/>
      <c r="AT15" s="42">
        <f>SUM(AI13:AT13)</f>
        <v>715697.46</v>
      </c>
    </row>
    <row r="16" spans="1:67" x14ac:dyDescent="0.2">
      <c r="B16" s="10"/>
      <c r="C16" s="10"/>
      <c r="D16" s="10"/>
      <c r="E16" s="12"/>
      <c r="F16" s="12"/>
      <c r="G16" s="12"/>
      <c r="H16" s="12"/>
    </row>
    <row r="17" spans="2:8" x14ac:dyDescent="0.2">
      <c r="B17" s="10"/>
      <c r="C17" s="10"/>
      <c r="D17" s="10"/>
      <c r="E17" s="12"/>
      <c r="F17" s="12"/>
      <c r="G17" s="12"/>
      <c r="H17" s="12"/>
    </row>
    <row r="18" spans="2:8" x14ac:dyDescent="0.2">
      <c r="B18" s="10"/>
      <c r="C18" s="10"/>
      <c r="D18" s="10"/>
      <c r="E18" s="12"/>
      <c r="F18" s="12"/>
      <c r="G18" s="12"/>
      <c r="H18" s="12"/>
    </row>
    <row r="19" spans="2:8" x14ac:dyDescent="0.2">
      <c r="B19" s="10"/>
      <c r="C19" s="10"/>
      <c r="D19" s="10"/>
      <c r="E19" s="12"/>
      <c r="F19" s="12"/>
      <c r="G19" s="12"/>
      <c r="H19" s="12"/>
    </row>
    <row r="20" spans="2:8" x14ac:dyDescent="0.2">
      <c r="B20" s="10"/>
      <c r="C20" s="10"/>
      <c r="D20" s="10"/>
      <c r="E20" s="12"/>
      <c r="F20" s="12"/>
      <c r="G20" s="12"/>
      <c r="H20" s="12"/>
    </row>
    <row r="21" spans="2:8" x14ac:dyDescent="0.2">
      <c r="B21" s="10"/>
      <c r="C21" s="10"/>
      <c r="D21" s="10"/>
      <c r="E21" s="12"/>
      <c r="F21" s="12"/>
      <c r="G21" s="12"/>
      <c r="H21" s="12"/>
    </row>
    <row r="22" spans="2:8" x14ac:dyDescent="0.2">
      <c r="B22" s="10"/>
      <c r="C22" s="10"/>
      <c r="D22" s="10"/>
      <c r="E22" s="12"/>
      <c r="F22" s="12"/>
      <c r="G22" s="12"/>
      <c r="H22" s="12"/>
    </row>
    <row r="23" spans="2:8" x14ac:dyDescent="0.2">
      <c r="B23" s="10"/>
      <c r="C23" s="10"/>
      <c r="D23" s="10"/>
      <c r="E23" s="12"/>
      <c r="F23" s="12"/>
      <c r="G23" s="12"/>
      <c r="H23" s="12"/>
    </row>
    <row r="24" spans="2:8" x14ac:dyDescent="0.2">
      <c r="B24" s="10"/>
      <c r="C24" s="10"/>
      <c r="D24" s="10"/>
      <c r="E24" s="12"/>
      <c r="F24" s="12"/>
      <c r="G24" s="12"/>
      <c r="H24" s="12"/>
    </row>
    <row r="25" spans="2:8" x14ac:dyDescent="0.2">
      <c r="C25" s="10"/>
      <c r="D25" s="10"/>
    </row>
    <row r="26" spans="2:8" x14ac:dyDescent="0.2">
      <c r="C26" s="10"/>
      <c r="D26" s="10"/>
    </row>
    <row r="27" spans="2:8" x14ac:dyDescent="0.2">
      <c r="C27" s="10"/>
      <c r="D27" s="10"/>
    </row>
    <row r="28" spans="2:8" x14ac:dyDescent="0.2">
      <c r="C28" s="10"/>
      <c r="D28" s="10"/>
    </row>
  </sheetData>
  <dataValidations count="1">
    <dataValidation type="list" allowBlank="1" showInputMessage="1" sqref="BL1:BO1">
      <formula1>"..."</formula1>
    </dataValidation>
  </dataValidations>
  <pageMargins left="0.25" right="0.25" top="0.75" bottom="0.75" header="0.25" footer="0.25"/>
  <pageSetup scale="45" fitToWidth="4" orientation="landscape" r:id="rId1"/>
  <headerFooter alignWithMargins="0">
    <oddHeader>&amp;RCASE NO. 2015-00343
ATTACHMENT 5
TO AG DR NO. 1-04</oddHeader>
  </headerFooter>
  <ignoredErrors>
    <ignoredError sqref="B10:BJ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WTX</vt:lpstr>
      <vt:lpstr>CO-KS</vt:lpstr>
      <vt:lpstr>LA</vt:lpstr>
      <vt:lpstr>KYMdSt</vt:lpstr>
      <vt:lpstr>MS</vt:lpstr>
      <vt:lpstr>MTX</vt:lpstr>
      <vt:lpstr>APT</vt:lpstr>
      <vt:lpstr>AEM</vt:lpstr>
      <vt:lpstr>UCG</vt:lpstr>
      <vt:lpstr>WKG</vt:lpstr>
      <vt:lpstr>TLGP</vt:lpstr>
      <vt:lpstr>Remaining Nonreg</vt:lpstr>
      <vt:lpstr>AEM!Print_Area</vt:lpstr>
      <vt:lpstr>APT!Print_Area</vt:lpstr>
      <vt:lpstr>'CO-KS'!Print_Area</vt:lpstr>
      <vt:lpstr>KYMdSt!Print_Area</vt:lpstr>
      <vt:lpstr>LA!Print_Area</vt:lpstr>
      <vt:lpstr>MS!Print_Area</vt:lpstr>
      <vt:lpstr>MTX!Print_Area</vt:lpstr>
      <vt:lpstr>'Remaining Nonreg'!Print_Area</vt:lpstr>
      <vt:lpstr>TLGP!Print_Area</vt:lpstr>
      <vt:lpstr>UCG!Print_Area</vt:lpstr>
      <vt:lpstr>WKG!Print_Area</vt:lpstr>
      <vt:lpstr>WTX!Print_Area</vt:lpstr>
      <vt:lpstr>AEM!Print_Titles</vt:lpstr>
      <vt:lpstr>APT!Print_Titles</vt:lpstr>
      <vt:lpstr>'CO-KS'!Print_Titles</vt:lpstr>
      <vt:lpstr>KYMdSt!Print_Titles</vt:lpstr>
      <vt:lpstr>LA!Print_Titles</vt:lpstr>
      <vt:lpstr>MS!Print_Titles</vt:lpstr>
      <vt:lpstr>MTX!Print_Titles</vt:lpstr>
      <vt:lpstr>'Remaining Nonreg'!Print_Titles</vt:lpstr>
      <vt:lpstr>TLGP!Print_Titles</vt:lpstr>
      <vt:lpstr>UCG!Print_Titles</vt:lpstr>
      <vt:lpstr>WKG!Print_Titles</vt:lpstr>
      <vt:lpstr>WTX!Print_Titles</vt:lpstr>
    </vt:vector>
  </TitlesOfParts>
  <Company>Navigator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Randy1</cp:lastModifiedBy>
  <cp:lastPrinted>2016-04-11T16:04:10Z</cp:lastPrinted>
  <dcterms:created xsi:type="dcterms:W3CDTF">2003-04-16T16:23:14Z</dcterms:created>
  <dcterms:modified xsi:type="dcterms:W3CDTF">2016-04-11T17:36:20Z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