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15135" windowHeight="8550"/>
  </bookViews>
  <sheets>
    <sheet name="3-15" sheetId="1" r:id="rId1"/>
  </sheets>
  <definedNames>
    <definedName name="EssAliasTable" localSheetId="0">"Default"</definedName>
    <definedName name="EssfHasNonUnique" localSheetId="0">FALSE</definedName>
    <definedName name="EssLatest" localSheetId="0">"Oct"</definedName>
    <definedName name="EssOptions" localSheetId="0">"A1100001100130000011001100020_0100000"</definedName>
    <definedName name="EssSamplingValue" localSheetId="0">100</definedName>
  </definedNames>
  <calcPr calcId="145621"/>
</workbook>
</file>

<file path=xl/calcChain.xml><?xml version="1.0" encoding="utf-8"?>
<calcChain xmlns="http://schemas.openxmlformats.org/spreadsheetml/2006/main">
  <c r="O9" i="1" l="1"/>
  <c r="O10" i="1"/>
  <c r="O8" i="1"/>
  <c r="M9" i="1"/>
  <c r="M10" i="1"/>
  <c r="M8" i="1"/>
  <c r="K9" i="1"/>
  <c r="K10" i="1"/>
  <c r="K8" i="1"/>
  <c r="I10" i="1"/>
  <c r="I9" i="1"/>
  <c r="I8" i="1"/>
  <c r="G11" i="1"/>
  <c r="F11" i="1" l="1"/>
  <c r="C11" i="1"/>
  <c r="D11" i="1"/>
  <c r="E11" i="1"/>
</calcChain>
</file>

<file path=xl/sharedStrings.xml><?xml version="1.0" encoding="utf-8"?>
<sst xmlns="http://schemas.openxmlformats.org/spreadsheetml/2006/main" count="71" uniqueCount="55">
  <si>
    <t>Atmos Energy Corporation</t>
  </si>
  <si>
    <t>A&amp;G-Administrative expense tra - Admin &amp; General Expenses 9220-09341</t>
  </si>
  <si>
    <t>A&amp;G-Administrative expense tra - Billing for CSC O&amp;M 9220-41131</t>
  </si>
  <si>
    <t>A&amp;G-Administrative expense tra - Billing for SS O&amp;M 9220-41132</t>
  </si>
  <si>
    <t>Total</t>
  </si>
  <si>
    <t>Base Year</t>
  </si>
  <si>
    <t>Test Year</t>
  </si>
  <si>
    <t>Account</t>
  </si>
  <si>
    <t>Description</t>
  </si>
  <si>
    <t>Div 091 Allocation</t>
  </si>
  <si>
    <t>Div 012 Allocation</t>
  </si>
  <si>
    <t>Div 002 Allocation</t>
  </si>
  <si>
    <t>Base Period and Test Period</t>
  </si>
  <si>
    <t>General Office O&amp;M Allocations to Kentucky</t>
  </si>
  <si>
    <t>Calendar</t>
  </si>
  <si>
    <t>2012</t>
  </si>
  <si>
    <t>2013</t>
  </si>
  <si>
    <t>Percentage Change</t>
  </si>
  <si>
    <t>CY13 vs CY12</t>
  </si>
  <si>
    <t>CY14 vs CY13</t>
  </si>
  <si>
    <t>B</t>
  </si>
  <si>
    <t>vs CY14</t>
  </si>
  <si>
    <t>vs Base Year</t>
  </si>
  <si>
    <t>A</t>
  </si>
  <si>
    <t xml:space="preserve">The increase in the Div 091 general office allocation from CY12 to CY13 was primarily due to a higher allocation </t>
  </si>
  <si>
    <t>rate during CY13 due to the sale of our Georgia operations in April 2013 and to the sale of our IL, IA and MO</t>
  </si>
  <si>
    <t>operations in August 2012.  Please note that the higher allocation rate also impacted TN and VA.</t>
  </si>
  <si>
    <t>The increase in the Shared Services allocation is a combination of a higher allocation factor and increased</t>
  </si>
  <si>
    <t>and outside services year-over year which increased the allocated cost across all business units.</t>
  </si>
  <si>
    <t>IA and MO as noted above.  In addition, SSU incurred higher expenses for labor, benefits, employee welfare</t>
  </si>
  <si>
    <t>SSU expenses year-over-year.  The allocation factor to KY increased due to the sale of our assets in GA, IL,</t>
  </si>
  <si>
    <t>C</t>
  </si>
  <si>
    <t>D</t>
  </si>
  <si>
    <t>The increase in the Div 091 general office allocation from CY13 to CY14 was primarily due to including GA</t>
  </si>
  <si>
    <t>in our expense allocations from Jan-13 to Mar-13 which lowered the expense allocated to KY for those months.</t>
  </si>
  <si>
    <t>The increase in the Div 012 customer support allocation was primarily due to higher Div 012 expenses during</t>
  </si>
  <si>
    <t>CY14, primarily for labor and benefits expense which increased the allocated cost across all business units.</t>
  </si>
  <si>
    <t>E</t>
  </si>
  <si>
    <t>F</t>
  </si>
  <si>
    <t>The increase in the base period allocation is due to higher expense incurred and forecasted for the base period</t>
  </si>
  <si>
    <t>as compared to CY14.  When performing a CY14 to CY15 comparison of Div 091 actual expense, the CY15</t>
  </si>
  <si>
    <t>period incurred higher expense for labor, benefits, employee welfare and outside services.</t>
  </si>
  <si>
    <t>as compared to CY14.  When performing a CY14 to CY15 comparison of Div 002 actual expense, the CY15</t>
  </si>
  <si>
    <t>period incurred higher expense for labor, benefits, employee welfare, outside services, insurance and information.</t>
  </si>
  <si>
    <t>technology.</t>
  </si>
  <si>
    <t>G</t>
  </si>
  <si>
    <t>In addition, the increase in the allocation of Div012 from CY13 to CY14 was due to including GA</t>
  </si>
  <si>
    <t>year period.  This is paritally offset by lower projected expenses in Div 012 and Div 009.  Please see FR_16(8)(c)_Att1 -</t>
  </si>
  <si>
    <t>The increase in the test year allocation is due to higher projected expenses for Div 002 and DIV 091for the test</t>
  </si>
  <si>
    <t xml:space="preserve">Schedules C.1-C.2.3 for the base and test year expenses by FERC account.  Please see also the response to </t>
  </si>
  <si>
    <t xml:space="preserve">AG_1-05_Att2 - SSU Variance (02 and 012).xlsx and AG_1-08_Att2 - Div 091 Variance.xlsx for variance </t>
  </si>
  <si>
    <t>analysis between the Base Year and Test Year.</t>
  </si>
  <si>
    <t>Please see also the variance analysis in "AG_1-08_Att2 - Div 091 Variance.xlsx" for a description</t>
  </si>
  <si>
    <t>of certain costs budgeted in Div 091 but booked to Div 009 (causing Div 091 forecasted periods</t>
  </si>
  <si>
    <t>to appear high releative to booked actual periods.)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</si>
</sst>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color indexed="62"/>
      <name val="Arial"/>
      <family val="2"/>
    </font>
    <font>
      <sz val="10"/>
      <name val="Arial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2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0" fillId="0" borderId="0" xfId="0" applyAlignment="1">
      <alignment horizontal="centerContinuous"/>
    </xf>
    <xf numFmtId="164" fontId="0" fillId="0" borderId="0" xfId="1" applyNumberFormat="1" applyFont="1" applyAlignment="1">
      <alignment horizontal="centerContinuous"/>
    </xf>
    <xf numFmtId="164" fontId="0" fillId="0" borderId="0" xfId="1" applyNumberFormat="1" applyFont="1" applyBorder="1"/>
    <xf numFmtId="37" fontId="3" fillId="0" borderId="0" xfId="1" applyNumberFormat="1" applyFont="1" applyBorder="1" applyAlignment="1">
      <alignment horizontal="right"/>
    </xf>
    <xf numFmtId="37" fontId="3" fillId="0" borderId="1" xfId="1" applyNumberFormat="1" applyFont="1" applyBorder="1" applyAlignment="1">
      <alignment horizontal="right"/>
    </xf>
    <xf numFmtId="0" fontId="4" fillId="0" borderId="0" xfId="0" quotePrefix="1" applyFont="1" applyAlignment="1">
      <alignment horizontal="centerContinuous"/>
    </xf>
    <xf numFmtId="0" fontId="0" fillId="0" borderId="0" xfId="0" quotePrefix="1" applyBorder="1"/>
    <xf numFmtId="0" fontId="1" fillId="0" borderId="0" xfId="0" quotePrefix="1" applyFont="1"/>
    <xf numFmtId="0" fontId="1" fillId="0" borderId="0" xfId="0" quotePrefix="1" applyFont="1" applyBorder="1"/>
    <xf numFmtId="37" fontId="1" fillId="0" borderId="0" xfId="1" applyNumberFormat="1" applyFont="1" applyBorder="1" applyAlignment="1">
      <alignment horizontal="right"/>
    </xf>
    <xf numFmtId="37" fontId="0" fillId="0" borderId="0" xfId="0" applyNumberFormat="1" applyBorder="1"/>
    <xf numFmtId="43" fontId="0" fillId="0" borderId="0" xfId="1" applyNumberFormat="1" applyFont="1"/>
    <xf numFmtId="164" fontId="0" fillId="0" borderId="0" xfId="1" applyNumberFormat="1" applyFont="1" applyFill="1" applyAlignment="1">
      <alignment horizontal="centerContinuous"/>
    </xf>
    <xf numFmtId="37" fontId="1" fillId="0" borderId="0" xfId="1" applyNumberFormat="1" applyFont="1" applyFill="1" applyBorder="1" applyAlignment="1">
      <alignment horizontal="right"/>
    </xf>
    <xf numFmtId="37" fontId="3" fillId="0" borderId="0" xfId="1" applyNumberFormat="1" applyFont="1" applyFill="1" applyBorder="1" applyAlignment="1">
      <alignment horizontal="right"/>
    </xf>
    <xf numFmtId="37" fontId="0" fillId="0" borderId="0" xfId="0" applyNumberFormat="1" applyFill="1" applyBorder="1"/>
    <xf numFmtId="164" fontId="0" fillId="0" borderId="0" xfId="1" applyNumberFormat="1" applyFont="1" applyFill="1" applyBorder="1"/>
    <xf numFmtId="164" fontId="0" fillId="0" borderId="0" xfId="1" applyNumberFormat="1" applyFont="1" applyFill="1"/>
    <xf numFmtId="164" fontId="2" fillId="0" borderId="0" xfId="1" quotePrefix="1" applyNumberFormat="1" applyFont="1" applyFill="1" applyBorder="1" applyAlignment="1">
      <alignment horizontal="center"/>
    </xf>
    <xf numFmtId="0" fontId="1" fillId="0" borderId="0" xfId="0" applyFont="1" applyFill="1"/>
    <xf numFmtId="164" fontId="2" fillId="0" borderId="2" xfId="1" quotePrefix="1" applyNumberFormat="1" applyFont="1" applyFill="1" applyBorder="1" applyAlignment="1">
      <alignment horizontal="center"/>
    </xf>
    <xf numFmtId="164" fontId="2" fillId="0" borderId="1" xfId="1" quotePrefix="1" applyNumberFormat="1" applyFont="1" applyFill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37" fontId="1" fillId="0" borderId="1" xfId="1" applyNumberFormat="1" applyFont="1" applyBorder="1" applyAlignment="1">
      <alignment horizontal="right"/>
    </xf>
    <xf numFmtId="0" fontId="1" fillId="0" borderId="3" xfId="0" applyFont="1" applyFill="1" applyBorder="1"/>
    <xf numFmtId="0" fontId="1" fillId="0" borderId="2" xfId="0" applyFont="1" applyFill="1" applyBorder="1"/>
    <xf numFmtId="0" fontId="2" fillId="0" borderId="4" xfId="0" applyFont="1" applyFill="1" applyBorder="1"/>
    <xf numFmtId="0" fontId="2" fillId="0" borderId="1" xfId="0" applyFont="1" applyFill="1" applyBorder="1"/>
    <xf numFmtId="0" fontId="1" fillId="0" borderId="0" xfId="0" applyFont="1" applyAlignment="1">
      <alignment horizontal="left"/>
    </xf>
    <xf numFmtId="37" fontId="3" fillId="0" borderId="1" xfId="1" applyNumberFormat="1" applyFont="1" applyFill="1" applyBorder="1" applyAlignment="1">
      <alignment horizontal="right"/>
    </xf>
    <xf numFmtId="49" fontId="2" fillId="0" borderId="1" xfId="1" quotePrefix="1" applyNumberFormat="1" applyFont="1" applyFill="1" applyBorder="1" applyAlignment="1">
      <alignment horizontal="center"/>
    </xf>
    <xf numFmtId="10" fontId="1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/>
    <xf numFmtId="10" fontId="6" fillId="0" borderId="0" xfId="2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Fill="1" applyBorder="1"/>
    <xf numFmtId="10" fontId="6" fillId="0" borderId="0" xfId="2" applyNumberFormat="1" applyFont="1" applyAlignment="1">
      <alignment horizontal="center"/>
    </xf>
    <xf numFmtId="164" fontId="6" fillId="0" borderId="2" xfId="1" quotePrefix="1" applyNumberFormat="1" applyFont="1" applyFill="1" applyBorder="1" applyAlignment="1">
      <alignment horizontal="center"/>
    </xf>
    <xf numFmtId="49" fontId="6" fillId="0" borderId="1" xfId="1" quotePrefix="1" applyNumberFormat="1" applyFont="1" applyFill="1" applyBorder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46"/>
  <sheetViews>
    <sheetView tabSelected="1" zoomScale="80" zoomScaleNormal="80" workbookViewId="0">
      <selection activeCell="D49" sqref="D49"/>
    </sheetView>
  </sheetViews>
  <sheetFormatPr defaultRowHeight="12.75" x14ac:dyDescent="0.2"/>
  <cols>
    <col min="1" max="1" width="66.42578125" customWidth="1"/>
    <col min="2" max="2" width="19.85546875" customWidth="1"/>
    <col min="3" max="5" width="15.140625" style="2" customWidth="1"/>
    <col min="6" max="6" width="14.28515625" style="2" customWidth="1"/>
    <col min="7" max="7" width="15.140625" style="20" customWidth="1"/>
    <col min="8" max="8" width="3.28515625" style="20" customWidth="1"/>
    <col min="9" max="9" width="15.140625" style="20" customWidth="1"/>
    <col min="10" max="10" width="3.5703125" style="20" customWidth="1"/>
    <col min="11" max="11" width="15.85546875" customWidth="1"/>
    <col min="12" max="12" width="3" customWidth="1"/>
    <col min="13" max="13" width="13.85546875" customWidth="1"/>
    <col min="14" max="14" width="3" style="47" customWidth="1"/>
    <col min="15" max="15" width="15.42578125" customWidth="1"/>
    <col min="16" max="16" width="3.140625" style="36" customWidth="1"/>
  </cols>
  <sheetData>
    <row r="1" spans="1:16" x14ac:dyDescent="0.2">
      <c r="A1" s="32" t="s">
        <v>0</v>
      </c>
      <c r="B1" s="3"/>
      <c r="C1" s="4"/>
      <c r="D1" s="4"/>
      <c r="E1" s="4"/>
      <c r="F1" s="4"/>
      <c r="G1" s="15"/>
      <c r="H1" s="15"/>
      <c r="I1" s="15"/>
      <c r="J1" s="15"/>
      <c r="M1" s="10"/>
      <c r="N1" s="46"/>
      <c r="O1" s="10"/>
      <c r="P1" s="48"/>
    </row>
    <row r="2" spans="1:16" x14ac:dyDescent="0.2">
      <c r="A2" s="32" t="s">
        <v>13</v>
      </c>
      <c r="B2" s="3"/>
      <c r="C2" s="4"/>
      <c r="D2" s="4"/>
      <c r="E2" s="4"/>
      <c r="F2" s="4"/>
      <c r="G2" s="15"/>
      <c r="H2" s="15"/>
      <c r="I2" s="15"/>
      <c r="J2" s="15"/>
    </row>
    <row r="3" spans="1:16" ht="18" customHeight="1" x14ac:dyDescent="0.4">
      <c r="A3" s="32" t="s">
        <v>12</v>
      </c>
      <c r="B3" s="8"/>
      <c r="C3" s="4"/>
      <c r="D3" s="4"/>
      <c r="E3" s="4"/>
      <c r="F3" s="4"/>
      <c r="G3" s="15"/>
      <c r="H3" s="15"/>
      <c r="I3" s="15"/>
      <c r="J3" s="15"/>
      <c r="K3" s="1"/>
      <c r="L3" s="1"/>
    </row>
    <row r="4" spans="1:16" x14ac:dyDescent="0.2">
      <c r="A4" s="3"/>
      <c r="B4" s="3"/>
      <c r="C4" s="4"/>
      <c r="D4" s="4"/>
      <c r="E4" s="4"/>
      <c r="F4" s="4"/>
      <c r="G4" s="15"/>
      <c r="H4" s="15"/>
      <c r="I4" s="15"/>
      <c r="J4" s="15"/>
      <c r="K4" s="1"/>
      <c r="L4" s="1"/>
    </row>
    <row r="5" spans="1:16" x14ac:dyDescent="0.2">
      <c r="A5" s="3"/>
      <c r="B5" s="3"/>
      <c r="C5" s="4"/>
      <c r="D5" s="4"/>
      <c r="E5" s="4"/>
      <c r="F5" s="4"/>
      <c r="G5" s="15"/>
      <c r="H5" s="15"/>
      <c r="I5" s="50" t="s">
        <v>17</v>
      </c>
      <c r="J5" s="50"/>
      <c r="K5" s="51"/>
      <c r="L5" s="51"/>
      <c r="M5" s="51"/>
      <c r="N5" s="51"/>
      <c r="O5" s="51"/>
    </row>
    <row r="6" spans="1:16" s="22" customFormat="1" x14ac:dyDescent="0.2">
      <c r="A6" s="28"/>
      <c r="B6" s="29"/>
      <c r="C6" s="23" t="s">
        <v>14</v>
      </c>
      <c r="D6" s="23" t="s">
        <v>14</v>
      </c>
      <c r="E6" s="23" t="s">
        <v>14</v>
      </c>
      <c r="F6" s="23" t="s">
        <v>4</v>
      </c>
      <c r="G6" s="25" t="s">
        <v>4</v>
      </c>
      <c r="H6" s="21"/>
      <c r="I6" s="23"/>
      <c r="J6" s="23"/>
      <c r="K6" s="23"/>
      <c r="L6" s="23"/>
      <c r="M6" s="23" t="s">
        <v>5</v>
      </c>
      <c r="N6" s="44"/>
      <c r="O6" s="23" t="s">
        <v>6</v>
      </c>
      <c r="P6" s="49"/>
    </row>
    <row r="7" spans="1:16" s="22" customFormat="1" x14ac:dyDescent="0.2">
      <c r="A7" s="30" t="s">
        <v>7</v>
      </c>
      <c r="B7" s="31" t="s">
        <v>8</v>
      </c>
      <c r="C7" s="34" t="s">
        <v>15</v>
      </c>
      <c r="D7" s="34" t="s">
        <v>16</v>
      </c>
      <c r="E7" s="34">
        <v>2014</v>
      </c>
      <c r="F7" s="24" t="s">
        <v>5</v>
      </c>
      <c r="G7" s="26" t="s">
        <v>6</v>
      </c>
      <c r="H7" s="21"/>
      <c r="I7" s="34" t="s">
        <v>18</v>
      </c>
      <c r="J7" s="34"/>
      <c r="K7" s="34" t="s">
        <v>19</v>
      </c>
      <c r="L7" s="34"/>
      <c r="M7" s="34" t="s">
        <v>21</v>
      </c>
      <c r="N7" s="45"/>
      <c r="O7" s="24" t="s">
        <v>22</v>
      </c>
      <c r="P7" s="49"/>
    </row>
    <row r="8" spans="1:16" ht="12.75" customHeight="1" x14ac:dyDescent="0.2">
      <c r="A8" s="11" t="s">
        <v>1</v>
      </c>
      <c r="B8" s="11" t="s">
        <v>9</v>
      </c>
      <c r="C8" s="12">
        <v>3858980.0799999991</v>
      </c>
      <c r="D8" s="12">
        <v>4408830.84</v>
      </c>
      <c r="E8" s="12">
        <v>4717941.91</v>
      </c>
      <c r="F8" s="12">
        <v>5497868.7926753415</v>
      </c>
      <c r="G8" s="16">
        <v>6070056.6056514932</v>
      </c>
      <c r="H8" s="16"/>
      <c r="I8" s="35">
        <f>(D8-C8)/C8</f>
        <v>0.14248603221605663</v>
      </c>
      <c r="J8" s="39" t="s">
        <v>23</v>
      </c>
      <c r="K8" s="37">
        <f>(E8-D8)/D8</f>
        <v>7.01118008873301E-2</v>
      </c>
      <c r="L8" s="43" t="s">
        <v>31</v>
      </c>
      <c r="M8" s="38">
        <f>(F8-E8)/E8</f>
        <v>0.16531082780443587</v>
      </c>
      <c r="N8" s="43" t="s">
        <v>37</v>
      </c>
      <c r="O8" s="38">
        <f>(G8-F8)/F8</f>
        <v>0.10407447586571394</v>
      </c>
      <c r="P8" s="47" t="s">
        <v>45</v>
      </c>
    </row>
    <row r="9" spans="1:16" ht="12.75" customHeight="1" x14ac:dyDescent="0.2">
      <c r="A9" s="9" t="s">
        <v>2</v>
      </c>
      <c r="B9" s="11" t="s">
        <v>10</v>
      </c>
      <c r="C9" s="6">
        <v>2351196.38</v>
      </c>
      <c r="D9" s="6">
        <v>2846668.3</v>
      </c>
      <c r="E9" s="6">
        <v>3474573.56</v>
      </c>
      <c r="F9" s="12">
        <v>3159308.1355777089</v>
      </c>
      <c r="G9" s="17">
        <v>2982355.1660243613</v>
      </c>
      <c r="H9" s="17"/>
      <c r="I9" s="35">
        <f>(D9-C9)/C9</f>
        <v>0.21073183176643032</v>
      </c>
      <c r="J9" s="39" t="s">
        <v>20</v>
      </c>
      <c r="K9" s="37">
        <f t="shared" ref="K9:K10" si="0">(E9-D9)/D9</f>
        <v>0.22057549170727067</v>
      </c>
      <c r="L9" s="43" t="s">
        <v>32</v>
      </c>
      <c r="M9" s="38">
        <f t="shared" ref="M9:M10" si="1">(F9-E9)/E9</f>
        <v>-9.0734997828709404E-2</v>
      </c>
      <c r="N9" s="43"/>
      <c r="O9" s="38">
        <f t="shared" ref="O9:O10" si="2">(G9-F9)/F9</f>
        <v>-5.6010038261427822E-2</v>
      </c>
    </row>
    <row r="10" spans="1:16" ht="12.75" customHeight="1" x14ac:dyDescent="0.2">
      <c r="A10" s="9" t="s">
        <v>3</v>
      </c>
      <c r="B10" s="11" t="s">
        <v>11</v>
      </c>
      <c r="C10" s="7">
        <v>3875498.3800000004</v>
      </c>
      <c r="D10" s="7">
        <v>4278520.4000000004</v>
      </c>
      <c r="E10" s="7">
        <v>3843454.7600000002</v>
      </c>
      <c r="F10" s="27">
        <v>4413042.1895351941</v>
      </c>
      <c r="G10" s="33">
        <v>4972865.5549999997</v>
      </c>
      <c r="H10" s="17"/>
      <c r="I10" s="35">
        <f>(D10-C10)/C10</f>
        <v>0.10399230769385588</v>
      </c>
      <c r="J10" s="39" t="s">
        <v>20</v>
      </c>
      <c r="K10" s="37">
        <f t="shared" si="0"/>
        <v>-0.10168600341370351</v>
      </c>
      <c r="L10" s="37"/>
      <c r="M10" s="38">
        <f t="shared" si="1"/>
        <v>0.14819673057246907</v>
      </c>
      <c r="N10" s="43" t="s">
        <v>38</v>
      </c>
      <c r="O10" s="38">
        <f t="shared" si="2"/>
        <v>0.12685656320991784</v>
      </c>
      <c r="P10" s="47" t="s">
        <v>45</v>
      </c>
    </row>
    <row r="11" spans="1:16" x14ac:dyDescent="0.2">
      <c r="C11" s="13">
        <f t="shared" ref="C11" si="3">SUM(C8:C10)</f>
        <v>10085674.84</v>
      </c>
      <c r="D11" s="13">
        <f t="shared" ref="D11" si="4">SUM(D8:D10)</f>
        <v>11534019.539999999</v>
      </c>
      <c r="E11" s="13">
        <f t="shared" ref="E11:G11" si="5">SUM(E8:E10)</f>
        <v>12035970.23</v>
      </c>
      <c r="F11" s="13">
        <f t="shared" si="5"/>
        <v>13070219.117788244</v>
      </c>
      <c r="G11" s="13">
        <f t="shared" si="5"/>
        <v>14025277.326675855</v>
      </c>
      <c r="H11" s="18"/>
      <c r="I11" s="18"/>
      <c r="J11" s="18"/>
    </row>
    <row r="12" spans="1:16" x14ac:dyDescent="0.2">
      <c r="C12" s="13"/>
      <c r="D12" s="13"/>
      <c r="E12" s="13"/>
      <c r="F12" s="13"/>
      <c r="G12" s="18"/>
      <c r="H12" s="18"/>
      <c r="I12" s="18"/>
      <c r="J12" s="18"/>
    </row>
    <row r="13" spans="1:16" x14ac:dyDescent="0.2">
      <c r="A13" s="40" t="s">
        <v>23</v>
      </c>
      <c r="B13" s="42" t="s">
        <v>24</v>
      </c>
      <c r="C13" s="5"/>
      <c r="D13" s="5"/>
      <c r="E13" s="5"/>
      <c r="F13" s="5"/>
      <c r="G13" s="19"/>
      <c r="H13" s="19"/>
      <c r="I13" s="19"/>
      <c r="J13" s="19"/>
    </row>
    <row r="14" spans="1:16" x14ac:dyDescent="0.2">
      <c r="B14" s="42" t="s">
        <v>25</v>
      </c>
      <c r="C14" s="5"/>
      <c r="D14" s="5"/>
      <c r="E14" s="5"/>
      <c r="F14" s="5"/>
      <c r="G14" s="19"/>
      <c r="H14" s="19"/>
      <c r="I14" s="19"/>
      <c r="J14" s="19"/>
    </row>
    <row r="15" spans="1:16" x14ac:dyDescent="0.2">
      <c r="B15" s="42" t="s">
        <v>26</v>
      </c>
    </row>
    <row r="16" spans="1:16" x14ac:dyDescent="0.2">
      <c r="D16" s="14"/>
    </row>
    <row r="17" spans="1:2" x14ac:dyDescent="0.2">
      <c r="A17" s="40" t="s">
        <v>20</v>
      </c>
      <c r="B17" s="41" t="s">
        <v>27</v>
      </c>
    </row>
    <row r="18" spans="1:2" x14ac:dyDescent="0.2">
      <c r="B18" s="41" t="s">
        <v>30</v>
      </c>
    </row>
    <row r="19" spans="1:2" x14ac:dyDescent="0.2">
      <c r="B19" s="41" t="s">
        <v>29</v>
      </c>
    </row>
    <row r="20" spans="1:2" x14ac:dyDescent="0.2">
      <c r="B20" s="41" t="s">
        <v>28</v>
      </c>
    </row>
    <row r="22" spans="1:2" x14ac:dyDescent="0.2">
      <c r="A22" s="40" t="s">
        <v>31</v>
      </c>
      <c r="B22" s="41" t="s">
        <v>33</v>
      </c>
    </row>
    <row r="23" spans="1:2" x14ac:dyDescent="0.2">
      <c r="B23" s="41" t="s">
        <v>34</v>
      </c>
    </row>
    <row r="25" spans="1:2" x14ac:dyDescent="0.2">
      <c r="A25" s="40" t="s">
        <v>32</v>
      </c>
      <c r="B25" s="41" t="s">
        <v>35</v>
      </c>
    </row>
    <row r="26" spans="1:2" x14ac:dyDescent="0.2">
      <c r="B26" s="41" t="s">
        <v>36</v>
      </c>
    </row>
    <row r="27" spans="1:2" x14ac:dyDescent="0.2">
      <c r="B27" s="41" t="s">
        <v>46</v>
      </c>
    </row>
    <row r="28" spans="1:2" x14ac:dyDescent="0.2">
      <c r="B28" s="41" t="s">
        <v>34</v>
      </c>
    </row>
    <row r="30" spans="1:2" x14ac:dyDescent="0.2">
      <c r="A30" s="40" t="s">
        <v>37</v>
      </c>
      <c r="B30" s="41" t="s">
        <v>39</v>
      </c>
    </row>
    <row r="31" spans="1:2" x14ac:dyDescent="0.2">
      <c r="B31" s="41" t="s">
        <v>40</v>
      </c>
    </row>
    <row r="32" spans="1:2" x14ac:dyDescent="0.2">
      <c r="B32" s="41" t="s">
        <v>41</v>
      </c>
    </row>
    <row r="33" spans="1:2" x14ac:dyDescent="0.2">
      <c r="B33" s="41" t="s">
        <v>52</v>
      </c>
    </row>
    <row r="34" spans="1:2" x14ac:dyDescent="0.2">
      <c r="B34" s="41" t="s">
        <v>53</v>
      </c>
    </row>
    <row r="35" spans="1:2" x14ac:dyDescent="0.2">
      <c r="B35" s="41" t="s">
        <v>54</v>
      </c>
    </row>
    <row r="37" spans="1:2" x14ac:dyDescent="0.2">
      <c r="A37" s="40" t="s">
        <v>38</v>
      </c>
      <c r="B37" s="41" t="s">
        <v>39</v>
      </c>
    </row>
    <row r="38" spans="1:2" x14ac:dyDescent="0.2">
      <c r="B38" s="41" t="s">
        <v>42</v>
      </c>
    </row>
    <row r="39" spans="1:2" x14ac:dyDescent="0.2">
      <c r="B39" s="41" t="s">
        <v>43</v>
      </c>
    </row>
    <row r="40" spans="1:2" x14ac:dyDescent="0.2">
      <c r="B40" s="41" t="s">
        <v>44</v>
      </c>
    </row>
    <row r="42" spans="1:2" x14ac:dyDescent="0.2">
      <c r="A42" s="40" t="s">
        <v>45</v>
      </c>
      <c r="B42" s="41" t="s">
        <v>48</v>
      </c>
    </row>
    <row r="43" spans="1:2" x14ac:dyDescent="0.2">
      <c r="B43" s="41" t="s">
        <v>47</v>
      </c>
    </row>
    <row r="44" spans="1:2" x14ac:dyDescent="0.2">
      <c r="B44" s="41" t="s">
        <v>49</v>
      </c>
    </row>
    <row r="45" spans="1:2" x14ac:dyDescent="0.2">
      <c r="B45" s="41" t="s">
        <v>50</v>
      </c>
    </row>
    <row r="46" spans="1:2" x14ac:dyDescent="0.2">
      <c r="B46" s="41" t="s">
        <v>51</v>
      </c>
    </row>
  </sheetData>
  <mergeCells count="1">
    <mergeCell ref="I5:O5"/>
  </mergeCells>
  <phoneticPr fontId="0" type="noConversion"/>
  <dataValidations count="1">
    <dataValidation type="list" allowBlank="1" showInputMessage="1" sqref="M1:P1">
      <formula1>"..."</formula1>
    </dataValidation>
  </dataValidations>
  <printOptions horizontalCentered="1"/>
  <pageMargins left="0.25" right="0.25" top="0.75" bottom="0.75" header="0.25" footer="0.25"/>
  <pageSetup scale="57" fitToHeight="0" orientation="landscape" r:id="rId1"/>
  <headerFooter alignWithMargins="0">
    <oddHeader>&amp;RCASE NO. 2015-00343
ATTACHMENT 1
TO STAFF DR NO. 3-15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  <customPr name="USER_FORMATTING" r:id="rId12"/>
  </customProperties>
  <ignoredErrors>
    <ignoredError sqref="E11" formulaRange="1"/>
    <ignoredError sqref="C7:G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3-15</vt:lpstr>
    </vt:vector>
  </TitlesOfParts>
  <Company>Navigator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Greg  Waller</cp:lastModifiedBy>
  <cp:lastPrinted>2016-03-30T16:08:40Z</cp:lastPrinted>
  <dcterms:created xsi:type="dcterms:W3CDTF">2003-04-16T16:23:14Z</dcterms:created>
  <dcterms:modified xsi:type="dcterms:W3CDTF">2016-03-30T16:21:51Z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