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Test Year Monthly - (Pres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Monthly - (Pres)'!$A$1:$P$105</definedName>
    <definedName name="_xlnm.Print_Titles" localSheetId="0">'Test Year Monthly - (Pres)'!$1:$11</definedName>
  </definedNames>
  <calcPr calcId="145621"/>
</workbook>
</file>

<file path=xl/calcChain.xml><?xml version="1.0" encoding="utf-8"?>
<calcChain xmlns="http://schemas.openxmlformats.org/spreadsheetml/2006/main">
  <c r="P100" i="1" l="1"/>
  <c r="P99" i="1"/>
  <c r="O96" i="1"/>
  <c r="L96" i="1"/>
  <c r="K96" i="1"/>
  <c r="G96" i="1"/>
  <c r="D96" i="1"/>
  <c r="P95" i="1"/>
  <c r="Q95" i="1" s="1"/>
  <c r="N96" i="1"/>
  <c r="M96" i="1"/>
  <c r="J96" i="1"/>
  <c r="I96" i="1"/>
  <c r="H96" i="1"/>
  <c r="F96" i="1"/>
  <c r="E96" i="1"/>
  <c r="P94" i="1"/>
  <c r="P96" i="1" s="1"/>
  <c r="O89" i="1"/>
  <c r="G89" i="1"/>
  <c r="P93" i="1"/>
  <c r="Q93" i="1" s="1"/>
  <c r="P92" i="1"/>
  <c r="Q92" i="1" s="1"/>
  <c r="N89" i="1"/>
  <c r="J89" i="1"/>
  <c r="M89" i="1"/>
  <c r="I89" i="1"/>
  <c r="E89" i="1"/>
  <c r="K89" i="1"/>
  <c r="F89" i="1"/>
  <c r="N87" i="1"/>
  <c r="J87" i="1"/>
  <c r="F87" i="1"/>
  <c r="P86" i="1"/>
  <c r="Q86" i="1" s="1"/>
  <c r="O87" i="1"/>
  <c r="M87" i="1"/>
  <c r="L87" i="1"/>
  <c r="K87" i="1"/>
  <c r="I87" i="1"/>
  <c r="G87" i="1"/>
  <c r="E87" i="1"/>
  <c r="D87" i="1"/>
  <c r="P84" i="1"/>
  <c r="Q84" i="1" s="1"/>
  <c r="P83" i="1"/>
  <c r="Q83" i="1" s="1"/>
  <c r="P81" i="1"/>
  <c r="Q81" i="1" s="1"/>
  <c r="O80" i="1"/>
  <c r="L80" i="1"/>
  <c r="K80" i="1"/>
  <c r="G80" i="1"/>
  <c r="O78" i="1"/>
  <c r="K78" i="1"/>
  <c r="G78" i="1"/>
  <c r="P77" i="1"/>
  <c r="Q77" i="1" s="1"/>
  <c r="P76" i="1"/>
  <c r="Q76" i="1" s="1"/>
  <c r="L78" i="1"/>
  <c r="J74" i="1"/>
  <c r="H78" i="1"/>
  <c r="O74" i="1"/>
  <c r="L74" i="1"/>
  <c r="K74" i="1"/>
  <c r="H74" i="1"/>
  <c r="G74" i="1"/>
  <c r="D74" i="1"/>
  <c r="O72" i="1"/>
  <c r="K72" i="1"/>
  <c r="G72" i="1"/>
  <c r="P71" i="1"/>
  <c r="Q71" i="1" s="1"/>
  <c r="N72" i="1"/>
  <c r="M72" i="1"/>
  <c r="L72" i="1"/>
  <c r="J72" i="1"/>
  <c r="I72" i="1"/>
  <c r="H72" i="1"/>
  <c r="F72" i="1"/>
  <c r="E72" i="1"/>
  <c r="P68" i="1"/>
  <c r="Q68" i="1" s="1"/>
  <c r="P66" i="1"/>
  <c r="Q66" i="1" s="1"/>
  <c r="O60" i="1"/>
  <c r="L60" i="1"/>
  <c r="L62" i="1" s="1"/>
  <c r="K60" i="1"/>
  <c r="G60" i="1"/>
  <c r="D60" i="1"/>
  <c r="N60" i="1"/>
  <c r="N62" i="1" s="1"/>
  <c r="J60" i="1"/>
  <c r="H60" i="1"/>
  <c r="H62" i="1" s="1"/>
  <c r="F60" i="1"/>
  <c r="F62" i="1" s="1"/>
  <c r="C57" i="1"/>
  <c r="M52" i="1"/>
  <c r="E52" i="1"/>
  <c r="O52" i="1"/>
  <c r="O54" i="1" s="1"/>
  <c r="L52" i="1"/>
  <c r="K52" i="1"/>
  <c r="H52" i="1"/>
  <c r="G52" i="1"/>
  <c r="G54" i="1" s="1"/>
  <c r="D52" i="1"/>
  <c r="C58" i="1"/>
  <c r="P58" i="1" s="1"/>
  <c r="P49" i="1"/>
  <c r="Q49" i="1" s="1"/>
  <c r="L48" i="1"/>
  <c r="D48" i="1"/>
  <c r="O44" i="1"/>
  <c r="G44" i="1"/>
  <c r="H44" i="1"/>
  <c r="P42" i="1"/>
  <c r="M44" i="1"/>
  <c r="M46" i="1" s="1"/>
  <c r="L44" i="1"/>
  <c r="K44" i="1"/>
  <c r="I44" i="1"/>
  <c r="I46" i="1" s="1"/>
  <c r="E44" i="1"/>
  <c r="E46" i="1" s="1"/>
  <c r="D44" i="1"/>
  <c r="G37" i="1"/>
  <c r="P34" i="1"/>
  <c r="O35" i="1"/>
  <c r="O37" i="1" s="1"/>
  <c r="M35" i="1"/>
  <c r="L35" i="1"/>
  <c r="K35" i="1"/>
  <c r="K37" i="1" s="1"/>
  <c r="I35" i="1"/>
  <c r="H35" i="1"/>
  <c r="G35" i="1"/>
  <c r="E35" i="1"/>
  <c r="D35" i="1"/>
  <c r="C31" i="1"/>
  <c r="C40" i="1" s="1"/>
  <c r="M26" i="1"/>
  <c r="I26" i="1"/>
  <c r="E26" i="1"/>
  <c r="P25" i="1"/>
  <c r="Q25" i="1" s="1"/>
  <c r="C25" i="1"/>
  <c r="C34" i="1" s="1"/>
  <c r="C43" i="1" s="1"/>
  <c r="P24" i="1"/>
  <c r="J26" i="1"/>
  <c r="F26" i="1"/>
  <c r="N19" i="1"/>
  <c r="M19" i="1"/>
  <c r="F19" i="1"/>
  <c r="E19" i="1"/>
  <c r="P16" i="1"/>
  <c r="Q16" i="1" s="1"/>
  <c r="P15" i="1"/>
  <c r="Q15" i="1" s="1"/>
  <c r="C24" i="1"/>
  <c r="O17" i="1"/>
  <c r="N17" i="1"/>
  <c r="M17" i="1"/>
  <c r="L17" i="1"/>
  <c r="K17" i="1"/>
  <c r="J17" i="1"/>
  <c r="J19" i="1" s="1"/>
  <c r="I17" i="1"/>
  <c r="I19" i="1" s="1"/>
  <c r="H17" i="1"/>
  <c r="G17" i="1"/>
  <c r="F17" i="1"/>
  <c r="E17" i="1"/>
  <c r="D17" i="1"/>
  <c r="C23" i="1"/>
  <c r="C32" i="1" s="1"/>
  <c r="O12" i="1"/>
  <c r="N12" i="1"/>
  <c r="M12" i="1"/>
  <c r="K12" i="1"/>
  <c r="J12" i="1"/>
  <c r="I12" i="1"/>
  <c r="G12" i="1"/>
  <c r="F12" i="1"/>
  <c r="E12" i="1"/>
  <c r="P13" i="1"/>
  <c r="Q13" i="1" s="1"/>
  <c r="L12" i="1"/>
  <c r="H12" i="1"/>
  <c r="D12" i="1"/>
  <c r="D21" i="1" l="1"/>
  <c r="P12" i="1"/>
  <c r="H21" i="1"/>
  <c r="E21" i="1"/>
  <c r="K19" i="1"/>
  <c r="C33" i="1"/>
  <c r="G21" i="1"/>
  <c r="L21" i="1"/>
  <c r="G19" i="1"/>
  <c r="O19" i="1"/>
  <c r="D19" i="1"/>
  <c r="H19" i="1"/>
  <c r="L19" i="1"/>
  <c r="P22" i="1"/>
  <c r="Q22" i="1" s="1"/>
  <c r="Q24" i="1"/>
  <c r="P32" i="1"/>
  <c r="Q34" i="1"/>
  <c r="D37" i="1"/>
  <c r="L37" i="1"/>
  <c r="Q58" i="1"/>
  <c r="M54" i="1"/>
  <c r="J56" i="1"/>
  <c r="M64" i="1"/>
  <c r="E64" i="1"/>
  <c r="L64" i="1"/>
  <c r="D64" i="1"/>
  <c r="K64" i="1"/>
  <c r="M21" i="1"/>
  <c r="K26" i="1"/>
  <c r="K107" i="1" s="1"/>
  <c r="G30" i="1"/>
  <c r="I37" i="1"/>
  <c r="F44" i="1"/>
  <c r="F46" i="1" s="1"/>
  <c r="N44" i="1"/>
  <c r="N46" i="1" s="1"/>
  <c r="G46" i="1"/>
  <c r="O46" i="1"/>
  <c r="M48" i="1"/>
  <c r="E56" i="1"/>
  <c r="D62" i="1"/>
  <c r="D80" i="1"/>
  <c r="D89" i="1"/>
  <c r="L89" i="1"/>
  <c r="P90" i="1"/>
  <c r="Q90" i="1" s="1"/>
  <c r="P14" i="1"/>
  <c r="J21" i="1"/>
  <c r="D26" i="1"/>
  <c r="H26" i="1"/>
  <c r="H28" i="1" s="1"/>
  <c r="H103" i="1" s="1"/>
  <c r="L26" i="1"/>
  <c r="L28" i="1" s="1"/>
  <c r="E28" i="1"/>
  <c r="I28" i="1"/>
  <c r="M28" i="1"/>
  <c r="J30" i="1"/>
  <c r="M30" i="1"/>
  <c r="I30" i="1"/>
  <c r="E30" i="1"/>
  <c r="F35" i="1"/>
  <c r="F37" i="1" s="1"/>
  <c r="J35" i="1"/>
  <c r="N35" i="1"/>
  <c r="N37" i="1" s="1"/>
  <c r="P33" i="1"/>
  <c r="Q33" i="1" s="1"/>
  <c r="P40" i="1"/>
  <c r="Q40" i="1" s="1"/>
  <c r="C41" i="1"/>
  <c r="P43" i="1"/>
  <c r="Q43" i="1" s="1"/>
  <c r="D46" i="1"/>
  <c r="H46" i="1"/>
  <c r="L46" i="1"/>
  <c r="H48" i="1"/>
  <c r="F48" i="1"/>
  <c r="J48" i="1"/>
  <c r="N48" i="1"/>
  <c r="I52" i="1"/>
  <c r="K54" i="1"/>
  <c r="H56" i="1"/>
  <c r="P57" i="1"/>
  <c r="Q57" i="1" s="1"/>
  <c r="I64" i="1"/>
  <c r="N21" i="1"/>
  <c r="H37" i="1"/>
  <c r="E54" i="1"/>
  <c r="I54" i="1"/>
  <c r="G64" i="1"/>
  <c r="O64" i="1"/>
  <c r="O21" i="1"/>
  <c r="I21" i="1"/>
  <c r="G26" i="1"/>
  <c r="G107" i="1" s="1"/>
  <c r="O26" i="1"/>
  <c r="O107" i="1" s="1"/>
  <c r="E37" i="1"/>
  <c r="M37" i="1"/>
  <c r="J44" i="1"/>
  <c r="J46" i="1" s="1"/>
  <c r="K46" i="1"/>
  <c r="E48" i="1"/>
  <c r="P50" i="1"/>
  <c r="G56" i="1"/>
  <c r="H64" i="1"/>
  <c r="F74" i="1"/>
  <c r="F78" i="1"/>
  <c r="N74" i="1"/>
  <c r="N78" i="1"/>
  <c r="J78" i="1"/>
  <c r="H89" i="1"/>
  <c r="F21" i="1"/>
  <c r="K21" i="1"/>
  <c r="N26" i="1"/>
  <c r="N28" i="1" s="1"/>
  <c r="F28" i="1"/>
  <c r="J28" i="1"/>
  <c r="D30" i="1"/>
  <c r="H30" i="1"/>
  <c r="L30" i="1"/>
  <c r="P31" i="1"/>
  <c r="Q31" i="1" s="1"/>
  <c r="P41" i="1"/>
  <c r="I48" i="1"/>
  <c r="G48" i="1"/>
  <c r="K48" i="1"/>
  <c r="O48" i="1"/>
  <c r="D54" i="1"/>
  <c r="H54" i="1"/>
  <c r="L54" i="1"/>
  <c r="L103" i="1" s="1"/>
  <c r="J62" i="1"/>
  <c r="F64" i="1"/>
  <c r="J64" i="1"/>
  <c r="N64" i="1"/>
  <c r="H87" i="1"/>
  <c r="H80" i="1"/>
  <c r="P85" i="1"/>
  <c r="P65" i="1"/>
  <c r="Q65" i="1" s="1"/>
  <c r="P67" i="1"/>
  <c r="Q67" i="1" s="1"/>
  <c r="P70" i="1"/>
  <c r="Q70" i="1" s="1"/>
  <c r="P75" i="1"/>
  <c r="E80" i="1"/>
  <c r="I80" i="1"/>
  <c r="M80" i="1"/>
  <c r="P91" i="1"/>
  <c r="Q91" i="1" s="1"/>
  <c r="P23" i="1"/>
  <c r="F52" i="1"/>
  <c r="F54" i="1" s="1"/>
  <c r="J52" i="1"/>
  <c r="J54" i="1" s="1"/>
  <c r="N52" i="1"/>
  <c r="N54" i="1" s="1"/>
  <c r="N109" i="1" s="1"/>
  <c r="C59" i="1"/>
  <c r="P59" i="1" s="1"/>
  <c r="Q59" i="1" s="1"/>
  <c r="P51" i="1"/>
  <c r="Q51" i="1" s="1"/>
  <c r="E60" i="1"/>
  <c r="E62" i="1" s="1"/>
  <c r="I60" i="1"/>
  <c r="I62" i="1" s="1"/>
  <c r="M60" i="1"/>
  <c r="M62" i="1" s="1"/>
  <c r="G62" i="1"/>
  <c r="K62" i="1"/>
  <c r="O62" i="1"/>
  <c r="P69" i="1"/>
  <c r="Q69" i="1" s="1"/>
  <c r="E78" i="1"/>
  <c r="E74" i="1"/>
  <c r="I78" i="1"/>
  <c r="I74" i="1"/>
  <c r="M78" i="1"/>
  <c r="M74" i="1"/>
  <c r="F80" i="1"/>
  <c r="J80" i="1"/>
  <c r="N80" i="1"/>
  <c r="P82" i="1"/>
  <c r="Q82" i="1" s="1"/>
  <c r="D72" i="1"/>
  <c r="P72" i="1" s="1"/>
  <c r="D78" i="1"/>
  <c r="J107" i="1" l="1"/>
  <c r="H109" i="1"/>
  <c r="D56" i="1"/>
  <c r="F109" i="1"/>
  <c r="L109" i="1"/>
  <c r="N56" i="1"/>
  <c r="O28" i="1"/>
  <c r="O109" i="1" s="1"/>
  <c r="F103" i="1"/>
  <c r="I56" i="1"/>
  <c r="L56" i="1"/>
  <c r="I107" i="1"/>
  <c r="P48" i="1"/>
  <c r="D107" i="1"/>
  <c r="K56" i="1"/>
  <c r="P21" i="1"/>
  <c r="D28" i="1"/>
  <c r="I103" i="1"/>
  <c r="I109" i="1"/>
  <c r="M109" i="1"/>
  <c r="M103" i="1"/>
  <c r="Q41" i="1"/>
  <c r="P44" i="1"/>
  <c r="P80" i="1"/>
  <c r="F107" i="1"/>
  <c r="E109" i="1"/>
  <c r="E103" i="1"/>
  <c r="P87" i="1"/>
  <c r="Q85" i="1"/>
  <c r="Q87" i="1" s="1"/>
  <c r="K28" i="1"/>
  <c r="K103" i="1" s="1"/>
  <c r="M56" i="1"/>
  <c r="G28" i="1"/>
  <c r="G109" i="1" s="1"/>
  <c r="N107" i="1"/>
  <c r="M107" i="1"/>
  <c r="C42" i="1"/>
  <c r="M39" i="1" s="1"/>
  <c r="N30" i="1"/>
  <c r="F30" i="1"/>
  <c r="L107" i="1"/>
  <c r="O30" i="1"/>
  <c r="O103" i="1"/>
  <c r="P78" i="1"/>
  <c r="Q75" i="1"/>
  <c r="N103" i="1"/>
  <c r="Q14" i="1"/>
  <c r="Q17" i="1" s="1"/>
  <c r="P17" i="1"/>
  <c r="P64" i="1"/>
  <c r="P74" i="1"/>
  <c r="Q35" i="1"/>
  <c r="P52" i="1"/>
  <c r="Q50" i="1"/>
  <c r="Q52" i="1" s="1"/>
  <c r="Q96" i="1"/>
  <c r="P19" i="1"/>
  <c r="P26" i="1"/>
  <c r="Q23" i="1"/>
  <c r="Q26" i="1" s="1"/>
  <c r="Q72" i="1"/>
  <c r="P54" i="1"/>
  <c r="O56" i="1"/>
  <c r="Q60" i="1"/>
  <c r="P46" i="1"/>
  <c r="P89" i="1"/>
  <c r="D109" i="1"/>
  <c r="D103" i="1"/>
  <c r="P62" i="1"/>
  <c r="F56" i="1"/>
  <c r="P60" i="1"/>
  <c r="Q32" i="1"/>
  <c r="P35" i="1"/>
  <c r="J37" i="1"/>
  <c r="P37" i="1" s="1"/>
  <c r="F39" i="1"/>
  <c r="H107" i="1"/>
  <c r="K30" i="1"/>
  <c r="P30" i="1" s="1"/>
  <c r="E107" i="1"/>
  <c r="I108" i="1" l="1"/>
  <c r="I102" i="1" s="1"/>
  <c r="I104" i="1" s="1"/>
  <c r="M108" i="1"/>
  <c r="M102" i="1" s="1"/>
  <c r="M104" i="1" s="1"/>
  <c r="K39" i="1"/>
  <c r="K108" i="1" s="1"/>
  <c r="K102" i="1" s="1"/>
  <c r="K104" i="1" s="1"/>
  <c r="I39" i="1"/>
  <c r="K109" i="1"/>
  <c r="G39" i="1"/>
  <c r="G108" i="1" s="1"/>
  <c r="G102" i="1" s="1"/>
  <c r="H39" i="1"/>
  <c r="H108" i="1" s="1"/>
  <c r="H102" i="1" s="1"/>
  <c r="H104" i="1" s="1"/>
  <c r="F108" i="1"/>
  <c r="F102" i="1" s="1"/>
  <c r="F104" i="1" s="1"/>
  <c r="N39" i="1"/>
  <c r="N108" i="1" s="1"/>
  <c r="N102" i="1" s="1"/>
  <c r="N104" i="1" s="1"/>
  <c r="P28" i="1"/>
  <c r="J39" i="1"/>
  <c r="J108" i="1" s="1"/>
  <c r="J102" i="1" s="1"/>
  <c r="P56" i="1"/>
  <c r="G103" i="1"/>
  <c r="P103" i="1" s="1"/>
  <c r="J109" i="1"/>
  <c r="J103" i="1"/>
  <c r="P109" i="1"/>
  <c r="P107" i="1"/>
  <c r="Q78" i="1"/>
  <c r="D39" i="1"/>
  <c r="E39" i="1"/>
  <c r="E108" i="1" s="1"/>
  <c r="E102" i="1" s="1"/>
  <c r="E104" i="1" s="1"/>
  <c r="Q42" i="1"/>
  <c r="Q44" i="1" s="1"/>
  <c r="O39" i="1"/>
  <c r="O108" i="1" s="1"/>
  <c r="O102" i="1" s="1"/>
  <c r="O104" i="1" s="1"/>
  <c r="L39" i="1"/>
  <c r="L108" i="1" s="1"/>
  <c r="L102" i="1" s="1"/>
  <c r="L104" i="1" s="1"/>
  <c r="J104" i="1" l="1"/>
  <c r="G104" i="1"/>
  <c r="P39" i="1"/>
  <c r="D108" i="1"/>
  <c r="D102" i="1" s="1"/>
  <c r="P102" i="1" l="1"/>
  <c r="D104" i="1"/>
  <c r="P104" i="1" s="1"/>
  <c r="P108" i="1"/>
</calcChain>
</file>

<file path=xl/sharedStrings.xml><?xml version="1.0" encoding="utf-8"?>
<sst xmlns="http://schemas.openxmlformats.org/spreadsheetml/2006/main" count="113" uniqueCount="66">
  <si>
    <t xml:space="preserve">EXHIBIT GLS-5  </t>
  </si>
  <si>
    <t>ATMOS ENERGY CORPORATION - KENTUCKY</t>
  </si>
  <si>
    <t>BILL FREQUENCY WITH KNOWN &amp; MEASURABLE ADJUSTMENTS</t>
  </si>
  <si>
    <t>CURRENT RATES</t>
  </si>
  <si>
    <t>Line</t>
  </si>
  <si>
    <t>Total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</si>
  <si>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</si>
  <si>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</si>
  <si>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</si>
  <si>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</si>
  <si>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</si>
  <si>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</si>
  <si>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</si>
  <si>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</si>
  <si>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</si>
  <si>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</si>
  <si>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</si>
  <si>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</si>
  <si>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</si>
  <si>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</si>
  <si>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</si>
  <si>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</si>
  <si>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</si>
  <si>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</si>
  <si>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</si>
  <si>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</si>
  <si>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</si>
  <si>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</si>
  <si>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</si>
  <si>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</si>
  <si>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</si>
  <si>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</si>
  <si>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</si>
  <si>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</si>
  <si>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</si>
  <si>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</si>
  <si>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</si>
  <si>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</si>
  <si>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</si>
  <si>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</si>
  <si>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</si>
  <si>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</si>
  <si>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Base Chrg</t>
  </si>
  <si>
    <t>Trans Admin Fee</t>
  </si>
  <si>
    <t>Commodity</t>
  </si>
  <si>
    <t>EFM Fee</t>
  </si>
  <si>
    <t>Other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</si>
  <si>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</si>
  <si>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</si>
  <si>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</si>
  <si>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</si>
  <si>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</si>
  <si>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</si>
  <si>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</si>
  <si>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</si>
  <si>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</si>
  <si>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</si>
  <si>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</si>
  <si>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</si>
  <si>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</si>
  <si>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</si>
  <si>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</si>
  <si>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</si>
  <si>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</si>
  <si>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</si>
  <si>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TEST YEAR ENDING MAY, 31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</si>
</sst>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3" applyFont="1" applyFill="1"/>
    <xf numFmtId="37" fontId="3" fillId="0" borderId="0" xfId="3" applyNumberFormat="1" applyFont="1" applyFill="1"/>
    <xf numFmtId="0" fontId="3" fillId="0" borderId="0" xfId="0" applyFont="1"/>
    <xf numFmtId="0" fontId="5" fillId="0" borderId="0" xfId="3" applyFont="1" applyFill="1" applyBorder="1"/>
    <xf numFmtId="0" fontId="3" fillId="0" borderId="0" xfId="3" applyFont="1"/>
    <xf numFmtId="37" fontId="3" fillId="0" borderId="0" xfId="3" applyNumberFormat="1" applyFont="1" applyFill="1" applyAlignment="1">
      <alignment horizontal="right"/>
    </xf>
    <xf numFmtId="0" fontId="3" fillId="0" borderId="0" xfId="3" applyFont="1" applyFill="1" applyAlignment="1">
      <alignment horizontal="left"/>
    </xf>
    <xf numFmtId="5" fontId="3" fillId="0" borderId="0" xfId="3" applyNumberFormat="1" applyFont="1" applyFill="1" applyAlignment="1" applyProtection="1">
      <alignment horizontal="centerContinuous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43" fontId="3" fillId="0" borderId="0" xfId="1" applyFont="1" applyFill="1" applyAlignment="1" applyProtection="1">
      <alignment horizontal="centerContinuous"/>
    </xf>
    <xf numFmtId="0" fontId="6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  <xf numFmtId="49" fontId="3" fillId="0" borderId="0" xfId="3" quotePrefix="1" applyNumberFormat="1" applyFont="1" applyFill="1" applyAlignment="1">
      <alignment horizontal="center"/>
    </xf>
    <xf numFmtId="49" fontId="3" fillId="0" borderId="0" xfId="3" applyNumberFormat="1" applyFont="1" applyFill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5" fillId="0" borderId="0" xfId="1" applyNumberFormat="1" applyFont="1" applyFill="1" applyBorder="1"/>
    <xf numFmtId="0" fontId="6" fillId="0" borderId="0" xfId="3" applyFont="1" applyFill="1" applyBorder="1"/>
    <xf numFmtId="0" fontId="3" fillId="0" borderId="0" xfId="3" applyFont="1" applyFill="1" applyBorder="1" applyAlignment="1">
      <alignment horizontal="center"/>
    </xf>
    <xf numFmtId="166" fontId="5" fillId="0" borderId="0" xfId="2" applyNumberFormat="1" applyFont="1" applyFill="1" applyBorder="1"/>
    <xf numFmtId="39" fontId="3" fillId="0" borderId="0" xfId="0" applyNumberFormat="1" applyFont="1"/>
    <xf numFmtId="37" fontId="5" fillId="0" borderId="0" xfId="3" applyNumberFormat="1" applyFont="1" applyFill="1" applyBorder="1" applyAlignment="1">
      <alignment horizontal="right"/>
    </xf>
    <xf numFmtId="7" fontId="3" fillId="0" borderId="0" xfId="3" applyNumberFormat="1" applyFont="1" applyFill="1" applyProtection="1"/>
    <xf numFmtId="37" fontId="3" fillId="0" borderId="0" xfId="0" applyNumberFormat="1" applyFont="1"/>
    <xf numFmtId="37" fontId="5" fillId="0" borderId="0" xfId="3" applyNumberFormat="1" applyFont="1" applyFill="1" applyBorder="1"/>
    <xf numFmtId="3" fontId="5" fillId="0" borderId="0" xfId="3" applyNumberFormat="1" applyFont="1" applyFill="1" applyBorder="1"/>
    <xf numFmtId="167" fontId="3" fillId="0" borderId="0" xfId="3" applyNumberFormat="1" applyFont="1" applyFill="1" applyProtection="1"/>
    <xf numFmtId="0" fontId="3" fillId="0" borderId="2" xfId="3" applyFont="1" applyFill="1" applyBorder="1"/>
    <xf numFmtId="37" fontId="3" fillId="0" borderId="2" xfId="3" applyNumberFormat="1" applyFont="1" applyFill="1" applyBorder="1"/>
    <xf numFmtId="0" fontId="3" fillId="0" borderId="0" xfId="3" applyFont="1" applyFill="1" applyBorder="1"/>
    <xf numFmtId="7" fontId="3" fillId="0" borderId="0" xfId="3" applyNumberFormat="1" applyFont="1" applyFill="1" applyBorder="1"/>
    <xf numFmtId="7" fontId="5" fillId="0" borderId="0" xfId="3" applyNumberFormat="1" applyFont="1" applyFill="1" applyBorder="1"/>
    <xf numFmtId="5" fontId="3" fillId="0" borderId="0" xfId="3" applyNumberFormat="1" applyFont="1" applyFill="1" applyBorder="1"/>
    <xf numFmtId="5" fontId="5" fillId="0" borderId="0" xfId="3" applyNumberFormat="1" applyFont="1" applyFill="1" applyBorder="1"/>
    <xf numFmtId="165" fontId="3" fillId="0" borderId="0" xfId="1" applyNumberFormat="1" applyFont="1" applyFill="1"/>
    <xf numFmtId="165" fontId="3" fillId="0" borderId="0" xfId="1" applyNumberFormat="1" applyFont="1"/>
    <xf numFmtId="43" fontId="3" fillId="0" borderId="0" xfId="3" applyNumberFormat="1" applyFont="1" applyFill="1" applyProtection="1"/>
    <xf numFmtId="37" fontId="5" fillId="0" borderId="0" xfId="3" applyNumberFormat="1" applyFont="1" applyFill="1" applyBorder="1" applyProtection="1"/>
    <xf numFmtId="0" fontId="6" fillId="0" borderId="0" xfId="3" applyFont="1" applyFill="1"/>
    <xf numFmtId="37" fontId="3" fillId="0" borderId="0" xfId="3" applyNumberFormat="1" applyFont="1" applyFill="1" applyProtection="1"/>
    <xf numFmtId="5" fontId="3" fillId="0" borderId="0" xfId="3" applyNumberFormat="1" applyFont="1" applyFill="1" applyProtection="1"/>
    <xf numFmtId="37" fontId="3" fillId="0" borderId="2" xfId="3" applyNumberFormat="1" applyFont="1" applyFill="1" applyBorder="1" applyProtection="1"/>
    <xf numFmtId="165" fontId="7" fillId="0" borderId="0" xfId="1" applyNumberFormat="1" applyFont="1" applyFill="1"/>
    <xf numFmtId="168" fontId="3" fillId="0" borderId="0" xfId="3" applyNumberFormat="1" applyFont="1" applyFill="1"/>
    <xf numFmtId="5" fontId="5" fillId="0" borderId="0" xfId="3" applyNumberFormat="1" applyFont="1" applyFill="1" applyProtection="1"/>
    <xf numFmtId="167" fontId="3" fillId="0" borderId="0" xfId="3" applyNumberFormat="1" applyFont="1" applyFill="1" applyAlignment="1" applyProtection="1">
      <alignment horizontal="right"/>
    </xf>
    <xf numFmtId="5" fontId="3" fillId="0" borderId="0" xfId="3" applyNumberFormat="1" applyFont="1" applyFill="1"/>
    <xf numFmtId="0" fontId="8" fillId="0" borderId="0" xfId="3" applyFont="1" applyFill="1"/>
    <xf numFmtId="37" fontId="3" fillId="0" borderId="0" xfId="3" applyNumberFormat="1" applyFont="1"/>
    <xf numFmtId="5" fontId="3" fillId="0" borderId="0" xfId="3" applyNumberFormat="1" applyFont="1"/>
    <xf numFmtId="0" fontId="3" fillId="0" borderId="0" xfId="3" applyFont="1" applyBorder="1"/>
    <xf numFmtId="37" fontId="3" fillId="0" borderId="0" xfId="3" applyNumberFormat="1" applyFont="1" applyBorder="1"/>
    <xf numFmtId="1" fontId="3" fillId="0" borderId="0" xfId="3" applyNumberFormat="1" applyFont="1" applyFill="1" applyBorder="1"/>
    <xf numFmtId="37" fontId="3" fillId="0" borderId="0" xfId="3" applyNumberFormat="1" applyFont="1" applyFill="1" applyBorder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6"/>
    <cellStyle name="Normal_Kentucky - CCS98 as fil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K4097"/>
  <sheetViews>
    <sheetView showGridLines="0" tabSelected="1" view="pageBreakPreview" zoomScale="90" zoomScaleNormal="100" zoomScaleSheetLayoutView="90" workbookViewId="0">
      <pane xSplit="3" ySplit="10" topLeftCell="D11" activePane="bottomRight" state="frozen"/>
      <selection activeCell="I86" sqref="I86"/>
      <selection pane="topRight" activeCell="I86" sqref="I86"/>
      <selection pane="bottomLeft" activeCell="I86" sqref="I86"/>
      <selection pane="bottomRight" activeCell="D11" sqref="D11"/>
    </sheetView>
  </sheetViews>
  <sheetFormatPr defaultColWidth="12.5703125" defaultRowHeight="12.75" x14ac:dyDescent="0.2"/>
  <cols>
    <col min="1" max="1" width="5.5703125" style="5" bestFit="1" customWidth="1"/>
    <col min="2" max="2" width="29.5703125" style="5" customWidth="1"/>
    <col min="3" max="3" width="8.5703125" style="5" customWidth="1"/>
    <col min="4" max="15" width="10.5703125" style="5" customWidth="1"/>
    <col min="16" max="16" width="11.42578125" style="5" bestFit="1" customWidth="1"/>
    <col min="17" max="17" width="10.5703125" style="1" customWidth="1"/>
    <col min="18" max="27" width="10.5703125" style="3" customWidth="1"/>
    <col min="28" max="48" width="10.5703125" style="58" customWidth="1"/>
    <col min="49" max="61" width="10.5703125" style="5" customWidth="1"/>
    <col min="62" max="65" width="9.5703125" style="5" customWidth="1"/>
    <col min="66" max="16384" width="12.5703125" style="5"/>
  </cols>
  <sheetData>
    <row r="1" spans="1:8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0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x14ac:dyDescent="0.2">
      <c r="A4" s="7"/>
      <c r="B4" s="1"/>
      <c r="C4" s="8"/>
      <c r="D4" s="9"/>
      <c r="E4" s="9"/>
      <c r="F4" s="9"/>
      <c r="G4" s="9"/>
      <c r="H4" s="9"/>
      <c r="I4" s="9"/>
      <c r="J4" s="10" t="s">
        <v>1</v>
      </c>
      <c r="K4" s="9"/>
      <c r="L4" s="9"/>
      <c r="M4" s="9"/>
      <c r="N4" s="9"/>
      <c r="O4" s="9"/>
      <c r="P4" s="6"/>
      <c r="Q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x14ac:dyDescent="0.2">
      <c r="A5" s="7"/>
      <c r="B5" s="9"/>
      <c r="C5" s="8"/>
      <c r="D5" s="9"/>
      <c r="E5" s="9"/>
      <c r="F5" s="9"/>
      <c r="G5" s="9"/>
      <c r="H5" s="9"/>
      <c r="I5" s="9"/>
      <c r="J5" s="10" t="s">
        <v>2</v>
      </c>
      <c r="K5" s="9"/>
      <c r="L5" s="9"/>
      <c r="M5" s="9"/>
      <c r="N5" s="9"/>
      <c r="O5" s="9"/>
      <c r="P5" s="9"/>
      <c r="Q5" s="9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x14ac:dyDescent="0.2">
      <c r="A6" s="7"/>
      <c r="B6" s="9"/>
      <c r="C6" s="11"/>
      <c r="D6" s="9"/>
      <c r="E6" s="9"/>
      <c r="F6" s="9"/>
      <c r="G6" s="9"/>
      <c r="H6" s="9"/>
      <c r="I6" s="9"/>
      <c r="J6" s="10" t="s">
        <v>65</v>
      </c>
      <c r="K6" s="9"/>
      <c r="L6" s="9"/>
      <c r="M6" s="9"/>
      <c r="N6" s="9"/>
      <c r="O6" s="9"/>
      <c r="P6" s="9"/>
      <c r="Q6" s="9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x14ac:dyDescent="0.2">
      <c r="A7" s="1"/>
      <c r="B7" s="1"/>
      <c r="C7" s="1"/>
      <c r="D7" s="1"/>
      <c r="E7" s="1"/>
      <c r="F7" s="1"/>
      <c r="G7" s="1"/>
      <c r="H7" s="1"/>
      <c r="I7" s="1"/>
      <c r="J7" s="12" t="s">
        <v>3</v>
      </c>
      <c r="K7" s="1"/>
      <c r="L7" s="1"/>
      <c r="M7" s="1"/>
      <c r="N7" s="1"/>
      <c r="O7" s="1"/>
      <c r="P7" s="1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x14ac:dyDescent="0.2">
      <c r="A8" s="7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" t="s">
        <v>5</v>
      </c>
      <c r="Q8" s="10" t="s">
        <v>5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x14ac:dyDescent="0.2">
      <c r="A9" s="13" t="s">
        <v>6</v>
      </c>
      <c r="B9" s="14" t="s">
        <v>7</v>
      </c>
      <c r="C9" s="15" t="s">
        <v>8</v>
      </c>
      <c r="D9" s="16">
        <v>42551</v>
      </c>
      <c r="E9" s="16">
        <v>42582</v>
      </c>
      <c r="F9" s="16">
        <v>42613</v>
      </c>
      <c r="G9" s="16">
        <v>42643</v>
      </c>
      <c r="H9" s="16">
        <v>42674</v>
      </c>
      <c r="I9" s="16">
        <v>42704</v>
      </c>
      <c r="J9" s="16">
        <v>42735</v>
      </c>
      <c r="K9" s="16">
        <v>42766</v>
      </c>
      <c r="L9" s="16">
        <v>42794</v>
      </c>
      <c r="M9" s="16">
        <v>42825</v>
      </c>
      <c r="N9" s="16">
        <v>42855</v>
      </c>
      <c r="O9" s="16">
        <v>42886</v>
      </c>
      <c r="P9" s="16" t="s">
        <v>9</v>
      </c>
      <c r="Q9" s="16" t="s">
        <v>10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x14ac:dyDescent="0.2">
      <c r="A10" s="1"/>
      <c r="B10" s="18"/>
      <c r="C10" s="18"/>
      <c r="D10" s="18" t="s">
        <v>11</v>
      </c>
      <c r="E10" s="18" t="s">
        <v>12</v>
      </c>
      <c r="F10" s="10" t="s">
        <v>13</v>
      </c>
      <c r="G10" s="19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0" t="s">
        <v>20</v>
      </c>
      <c r="N10" s="20" t="s">
        <v>21</v>
      </c>
      <c r="O10" s="20" t="s">
        <v>22</v>
      </c>
      <c r="P10" s="20" t="s">
        <v>23</v>
      </c>
      <c r="Q10" s="20" t="s">
        <v>24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x14ac:dyDescent="0.2">
      <c r="A11" s="1"/>
      <c r="B11" s="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x14ac:dyDescent="0.2">
      <c r="A12" s="10">
        <v>1</v>
      </c>
      <c r="B12" s="25" t="s">
        <v>25</v>
      </c>
      <c r="C12" s="26"/>
      <c r="D12" s="27">
        <f t="shared" ref="D12:O12" si="0">D13*$C$13+D14*$C$14+D15*$C$15+D16*$C$16</f>
        <v>3208296.7683956646</v>
      </c>
      <c r="E12" s="27">
        <f t="shared" si="0"/>
        <v>3106915.0466213897</v>
      </c>
      <c r="F12" s="27">
        <f t="shared" si="0"/>
        <v>3057547.6079874802</v>
      </c>
      <c r="G12" s="27">
        <f t="shared" si="0"/>
        <v>3056795.3235975574</v>
      </c>
      <c r="H12" s="27">
        <f t="shared" si="0"/>
        <v>3305905.1620962857</v>
      </c>
      <c r="I12" s="27">
        <f t="shared" si="0"/>
        <v>4089123.1639045435</v>
      </c>
      <c r="J12" s="27">
        <f t="shared" si="0"/>
        <v>5096722.4968727697</v>
      </c>
      <c r="K12" s="27">
        <f t="shared" si="0"/>
        <v>5469892.3854327332</v>
      </c>
      <c r="L12" s="27">
        <f t="shared" si="0"/>
        <v>5101889.4356375793</v>
      </c>
      <c r="M12" s="27">
        <f t="shared" si="0"/>
        <v>5432598.8639615979</v>
      </c>
      <c r="N12" s="27">
        <f t="shared" si="0"/>
        <v>4161399.9792392161</v>
      </c>
      <c r="O12" s="27">
        <f t="shared" si="0"/>
        <v>3487220.0043314998</v>
      </c>
      <c r="P12" s="27">
        <f>SUM(D12:O12)</f>
        <v>48574306.238078319</v>
      </c>
      <c r="Q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9"/>
      <c r="BK12" s="29"/>
      <c r="BL12" s="29"/>
      <c r="BM12" s="29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x14ac:dyDescent="0.2">
      <c r="A13" s="10">
        <v>2</v>
      </c>
      <c r="B13" s="1" t="s">
        <v>26</v>
      </c>
      <c r="C13" s="30">
        <v>18.649999999999999</v>
      </c>
      <c r="D13" s="2">
        <v>156693</v>
      </c>
      <c r="E13" s="2">
        <v>154693</v>
      </c>
      <c r="F13" s="2">
        <v>152235</v>
      </c>
      <c r="G13" s="2">
        <v>151812</v>
      </c>
      <c r="H13" s="2">
        <v>153319</v>
      </c>
      <c r="I13" s="2">
        <v>153194</v>
      </c>
      <c r="J13" s="2">
        <v>158720</v>
      </c>
      <c r="K13" s="2">
        <v>158673</v>
      </c>
      <c r="L13" s="2">
        <v>141981</v>
      </c>
      <c r="M13" s="2">
        <v>176169</v>
      </c>
      <c r="N13" s="2">
        <v>159039</v>
      </c>
      <c r="O13" s="2">
        <v>157509</v>
      </c>
      <c r="P13" s="2">
        <f>ROUND((SUM(D13:O13)),0)</f>
        <v>1874037</v>
      </c>
      <c r="Q13" s="2">
        <f>P13*C13</f>
        <v>34950790.049999997</v>
      </c>
      <c r="R13" s="2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3"/>
      <c r="BL13" s="33"/>
      <c r="BM13" s="33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x14ac:dyDescent="0.2">
      <c r="A14" s="10">
        <v>3</v>
      </c>
      <c r="B14" s="1" t="s">
        <v>27</v>
      </c>
      <c r="C14" s="34">
        <v>1.3180000000000001</v>
      </c>
      <c r="D14" s="2">
        <v>216974.44491325098</v>
      </c>
      <c r="E14" s="2">
        <v>168354.01868087237</v>
      </c>
      <c r="F14" s="2">
        <v>165678.95143207905</v>
      </c>
      <c r="G14" s="2">
        <v>171093.72048373095</v>
      </c>
      <c r="H14" s="2">
        <v>338775.27473162819</v>
      </c>
      <c r="I14" s="2">
        <v>934791.39901710465</v>
      </c>
      <c r="J14" s="2">
        <v>1621088.3891295667</v>
      </c>
      <c r="K14" s="2">
        <v>1904886.9009353057</v>
      </c>
      <c r="L14" s="2">
        <v>1861869.3365990738</v>
      </c>
      <c r="M14" s="2">
        <v>1629018.978726554</v>
      </c>
      <c r="N14" s="2">
        <v>906921.56998423114</v>
      </c>
      <c r="O14" s="2">
        <v>417053.98659446143</v>
      </c>
      <c r="P14" s="2">
        <f>SUM(D14:O14)</f>
        <v>10336506.97122786</v>
      </c>
      <c r="Q14" s="2">
        <f>P14*C14</f>
        <v>13623516.18807832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x14ac:dyDescent="0.2">
      <c r="A15" s="10">
        <v>4</v>
      </c>
      <c r="B15" s="1" t="s">
        <v>28</v>
      </c>
      <c r="C15" s="34">
        <v>0.87999999999999989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>P15*C15</f>
        <v>0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x14ac:dyDescent="0.2">
      <c r="A16" s="10">
        <v>5</v>
      </c>
      <c r="B16" s="1" t="s">
        <v>29</v>
      </c>
      <c r="C16" s="34">
        <v>0.62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>P16*C16</f>
        <v>0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x14ac:dyDescent="0.2">
      <c r="A17" s="10">
        <v>6</v>
      </c>
      <c r="B17" s="35" t="s">
        <v>30</v>
      </c>
      <c r="C17" s="35"/>
      <c r="D17" s="36">
        <f t="shared" ref="D17:P17" si="1">D14+D15+D16</f>
        <v>216974.44491325098</v>
      </c>
      <c r="E17" s="36">
        <f t="shared" si="1"/>
        <v>168354.01868087237</v>
      </c>
      <c r="F17" s="36">
        <f t="shared" si="1"/>
        <v>165678.95143207905</v>
      </c>
      <c r="G17" s="36">
        <f t="shared" si="1"/>
        <v>171093.72048373095</v>
      </c>
      <c r="H17" s="36">
        <f t="shared" si="1"/>
        <v>338775.27473162819</v>
      </c>
      <c r="I17" s="36">
        <f t="shared" si="1"/>
        <v>934791.39901710465</v>
      </c>
      <c r="J17" s="36">
        <f t="shared" si="1"/>
        <v>1621088.3891295667</v>
      </c>
      <c r="K17" s="36">
        <f t="shared" si="1"/>
        <v>1904886.9009353057</v>
      </c>
      <c r="L17" s="36">
        <f t="shared" si="1"/>
        <v>1861869.3365990738</v>
      </c>
      <c r="M17" s="36">
        <f t="shared" si="1"/>
        <v>1629018.978726554</v>
      </c>
      <c r="N17" s="36">
        <f t="shared" si="1"/>
        <v>906921.56998423114</v>
      </c>
      <c r="O17" s="36">
        <f t="shared" si="1"/>
        <v>417053.98659446143</v>
      </c>
      <c r="P17" s="36">
        <f t="shared" si="1"/>
        <v>10336506.97122786</v>
      </c>
      <c r="Q17" s="36">
        <f>SUM(Q13:Q16)</f>
        <v>48574306.238078319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x14ac:dyDescent="0.2">
      <c r="A18" s="10">
        <v>7</v>
      </c>
      <c r="B18" s="37" t="s">
        <v>31</v>
      </c>
      <c r="C18" s="37"/>
      <c r="D18" s="38">
        <v>4.576446110502566</v>
      </c>
      <c r="E18" s="38">
        <v>4.576446110502566</v>
      </c>
      <c r="F18" s="38">
        <v>4.6088710472168026</v>
      </c>
      <c r="G18" s="38">
        <v>4.6088710472168026</v>
      </c>
      <c r="H18" s="38">
        <v>4.6088710472168026</v>
      </c>
      <c r="I18" s="38">
        <v>4.5535112981864572</v>
      </c>
      <c r="J18" s="38">
        <v>4.5535112981864572</v>
      </c>
      <c r="K18" s="38">
        <v>4.5535112981864572</v>
      </c>
      <c r="L18" s="38">
        <v>4.5576361502621516</v>
      </c>
      <c r="M18" s="38">
        <v>4.5576361502621516</v>
      </c>
      <c r="N18" s="38">
        <v>4.5576361502621516</v>
      </c>
      <c r="O18" s="38">
        <v>4.83392198302381</v>
      </c>
      <c r="P18" s="38"/>
      <c r="Q18" s="38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x14ac:dyDescent="0.2">
      <c r="A19" s="10">
        <v>8</v>
      </c>
      <c r="B19" s="37" t="s">
        <v>32</v>
      </c>
      <c r="C19" s="37"/>
      <c r="D19" s="40">
        <f t="shared" ref="D19:O19" si="2">D18*D17</f>
        <v>992971.85450170073</v>
      </c>
      <c r="E19" s="40">
        <f t="shared" si="2"/>
        <v>770463.09397955472</v>
      </c>
      <c r="F19" s="40">
        <f t="shared" si="2"/>
        <v>763592.92238854792</v>
      </c>
      <c r="G19" s="40">
        <f t="shared" si="2"/>
        <v>788548.89469807199</v>
      </c>
      <c r="H19" s="40">
        <f t="shared" si="2"/>
        <v>1561371.5552235192</v>
      </c>
      <c r="I19" s="40">
        <f t="shared" si="2"/>
        <v>4256583.1968719102</v>
      </c>
      <c r="J19" s="40">
        <f t="shared" si="2"/>
        <v>7381644.2952603661</v>
      </c>
      <c r="K19" s="40">
        <f t="shared" si="2"/>
        <v>8673924.0251763016</v>
      </c>
      <c r="L19" s="40">
        <f t="shared" si="2"/>
        <v>8485722.9955485482</v>
      </c>
      <c r="M19" s="40">
        <f t="shared" si="2"/>
        <v>7424475.7869072733</v>
      </c>
      <c r="N19" s="40">
        <f t="shared" si="2"/>
        <v>4133418.5328126377</v>
      </c>
      <c r="O19" s="40">
        <f t="shared" si="2"/>
        <v>2016006.4339066844</v>
      </c>
      <c r="P19" s="40">
        <f>SUM(D19:O19)</f>
        <v>47248723.58727511</v>
      </c>
      <c r="Q19" s="40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x14ac:dyDescent="0.2">
      <c r="A20" s="10">
        <v>9</v>
      </c>
      <c r="B20" s="1"/>
      <c r="C20" s="2"/>
      <c r="D20" s="4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x14ac:dyDescent="0.2">
      <c r="A21" s="10">
        <v>10</v>
      </c>
      <c r="B21" s="25" t="s">
        <v>33</v>
      </c>
      <c r="C21" s="1"/>
      <c r="D21" s="27">
        <f t="shared" ref="D21:O21" si="3">D22*$C$22+D23*$C$23+D24*$C$24+D25*$C$25</f>
        <v>1054766.9606299822</v>
      </c>
      <c r="E21" s="27">
        <f t="shared" si="3"/>
        <v>1023645.2076490484</v>
      </c>
      <c r="F21" s="27">
        <f t="shared" si="3"/>
        <v>1000785.2950254441</v>
      </c>
      <c r="G21" s="27">
        <f t="shared" si="3"/>
        <v>998113.85135664651</v>
      </c>
      <c r="H21" s="27">
        <f t="shared" si="3"/>
        <v>1075489.2735885207</v>
      </c>
      <c r="I21" s="27">
        <f t="shared" si="3"/>
        <v>1389050.7241869851</v>
      </c>
      <c r="J21" s="27">
        <f t="shared" si="3"/>
        <v>1773676.193082958</v>
      </c>
      <c r="K21" s="27">
        <f t="shared" si="3"/>
        <v>1919276.9547644551</v>
      </c>
      <c r="L21" s="27">
        <f t="shared" si="3"/>
        <v>1841641.9305455415</v>
      </c>
      <c r="M21" s="27">
        <f t="shared" si="3"/>
        <v>1837476.9943255384</v>
      </c>
      <c r="N21" s="27">
        <f t="shared" si="3"/>
        <v>1423016.6553473328</v>
      </c>
      <c r="O21" s="27">
        <f t="shared" si="3"/>
        <v>1156600.840484309</v>
      </c>
      <c r="P21" s="27">
        <f>SUM(D21:O21)</f>
        <v>16493540.880986761</v>
      </c>
      <c r="Q21" s="27"/>
      <c r="R21" s="4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x14ac:dyDescent="0.2">
      <c r="A22" s="10">
        <v>11</v>
      </c>
      <c r="B22" s="1" t="s">
        <v>26</v>
      </c>
      <c r="C22" s="44">
        <v>48.44</v>
      </c>
      <c r="D22" s="2">
        <v>17239</v>
      </c>
      <c r="E22" s="2">
        <v>17099</v>
      </c>
      <c r="F22" s="2">
        <v>16768</v>
      </c>
      <c r="G22" s="2">
        <v>16763</v>
      </c>
      <c r="H22" s="2">
        <v>16900</v>
      </c>
      <c r="I22" s="2">
        <v>16920</v>
      </c>
      <c r="J22" s="2">
        <v>17698</v>
      </c>
      <c r="K22" s="2">
        <v>17809</v>
      </c>
      <c r="L22" s="2">
        <v>16330</v>
      </c>
      <c r="M22" s="2">
        <v>19213</v>
      </c>
      <c r="N22" s="2">
        <v>17745</v>
      </c>
      <c r="O22" s="2">
        <v>17372</v>
      </c>
      <c r="P22" s="2">
        <f>ROUND((SUM(D22:O22)),0)</f>
        <v>207856</v>
      </c>
      <c r="Q22" s="2">
        <f>P22*C22</f>
        <v>10068544.639999999</v>
      </c>
      <c r="R22" s="31"/>
      <c r="S22" s="28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x14ac:dyDescent="0.2">
      <c r="A23" s="10">
        <v>12</v>
      </c>
      <c r="B23" s="1" t="s">
        <v>27</v>
      </c>
      <c r="C23" s="34">
        <f>C14</f>
        <v>1.3180000000000001</v>
      </c>
      <c r="D23" s="2">
        <v>157105.54247941135</v>
      </c>
      <c r="E23" s="2">
        <v>139909.19013938011</v>
      </c>
      <c r="F23" s="2">
        <v>130250.76022247532</v>
      </c>
      <c r="G23" s="2">
        <v>120243.96063161312</v>
      </c>
      <c r="H23" s="2">
        <v>150843.60552630303</v>
      </c>
      <c r="I23" s="2">
        <v>401776.07452736335</v>
      </c>
      <c r="J23" s="2">
        <v>641864.19765058928</v>
      </c>
      <c r="K23" s="2">
        <v>728984.00406496658</v>
      </c>
      <c r="L23" s="2">
        <v>728067.37103548297</v>
      </c>
      <c r="M23" s="2">
        <v>626175.40890762198</v>
      </c>
      <c r="N23" s="2">
        <v>394045.48316742701</v>
      </c>
      <c r="O23" s="2">
        <v>218235.3686491072</v>
      </c>
      <c r="P23" s="2">
        <f>SUM(D23:O23)</f>
        <v>4437500.9670017418</v>
      </c>
      <c r="Q23" s="2">
        <f>P23*C23</f>
        <v>5848626.2745082956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x14ac:dyDescent="0.2">
      <c r="A24" s="10">
        <v>13</v>
      </c>
      <c r="B24" s="1" t="s">
        <v>28</v>
      </c>
      <c r="C24" s="34">
        <f>C15</f>
        <v>0.87999999999999989</v>
      </c>
      <c r="D24" s="2">
        <v>14368.972320588658</v>
      </c>
      <c r="E24" s="2">
        <v>12465.153460619891</v>
      </c>
      <c r="F24" s="2">
        <v>19173.719377524681</v>
      </c>
      <c r="G24" s="2">
        <v>31400.671868386886</v>
      </c>
      <c r="H24" s="2">
        <v>65956.138073696973</v>
      </c>
      <c r="I24" s="2">
        <v>45346.656772636619</v>
      </c>
      <c r="J24" s="2">
        <v>80009.159749410697</v>
      </c>
      <c r="K24" s="2">
        <v>108872.81523503333</v>
      </c>
      <c r="L24" s="2">
        <v>103436.29036451696</v>
      </c>
      <c r="M24" s="2">
        <v>92613.733392377966</v>
      </c>
      <c r="N24" s="2">
        <v>50110.123332572941</v>
      </c>
      <c r="O24" s="2">
        <v>31212.437050892811</v>
      </c>
      <c r="P24" s="2">
        <f>SUM(D24:O24)</f>
        <v>654965.87099825847</v>
      </c>
      <c r="Q24" s="2">
        <f>P24*C24</f>
        <v>576369.96647846734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x14ac:dyDescent="0.2">
      <c r="A25" s="10">
        <v>14</v>
      </c>
      <c r="B25" s="1" t="s">
        <v>29</v>
      </c>
      <c r="C25" s="34">
        <f>C16</f>
        <v>0.62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>P25*C25</f>
        <v>0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x14ac:dyDescent="0.2">
      <c r="A26" s="10">
        <v>15</v>
      </c>
      <c r="B26" s="35" t="s">
        <v>30</v>
      </c>
      <c r="C26" s="35"/>
      <c r="D26" s="36">
        <f t="shared" ref="D26:P26" si="4">D23+D24+D25</f>
        <v>171474.5148</v>
      </c>
      <c r="E26" s="36">
        <f t="shared" si="4"/>
        <v>152374.34359999999</v>
      </c>
      <c r="F26" s="36">
        <f t="shared" si="4"/>
        <v>149424.47959999999</v>
      </c>
      <c r="G26" s="36">
        <f t="shared" si="4"/>
        <v>151644.63250000001</v>
      </c>
      <c r="H26" s="36">
        <f t="shared" si="4"/>
        <v>216799.74359999999</v>
      </c>
      <c r="I26" s="36">
        <f t="shared" si="4"/>
        <v>447122.73129999998</v>
      </c>
      <c r="J26" s="36">
        <f t="shared" si="4"/>
        <v>721873.35739999998</v>
      </c>
      <c r="K26" s="36">
        <f t="shared" si="4"/>
        <v>837856.81929999986</v>
      </c>
      <c r="L26" s="36">
        <f t="shared" si="4"/>
        <v>831503.66139999987</v>
      </c>
      <c r="M26" s="36">
        <f t="shared" si="4"/>
        <v>718789.14229999995</v>
      </c>
      <c r="N26" s="36">
        <f t="shared" si="4"/>
        <v>444155.60649999994</v>
      </c>
      <c r="O26" s="36">
        <f t="shared" si="4"/>
        <v>249447.80570000003</v>
      </c>
      <c r="P26" s="36">
        <f t="shared" si="4"/>
        <v>5092466.8380000005</v>
      </c>
      <c r="Q26" s="36">
        <f>SUM(Q22:Q25)</f>
        <v>16493540.880986761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x14ac:dyDescent="0.2">
      <c r="A27" s="10">
        <v>16</v>
      </c>
      <c r="B27" s="37" t="s">
        <v>31</v>
      </c>
      <c r="C27" s="37"/>
      <c r="D27" s="38">
        <v>4.576446110502566</v>
      </c>
      <c r="E27" s="38">
        <v>4.576446110502566</v>
      </c>
      <c r="F27" s="38">
        <v>4.6088710472168026</v>
      </c>
      <c r="G27" s="38">
        <v>4.6088710472168026</v>
      </c>
      <c r="H27" s="38">
        <v>4.6088710472168026</v>
      </c>
      <c r="I27" s="38">
        <v>4.5535112981864572</v>
      </c>
      <c r="J27" s="38">
        <v>4.5535112981864572</v>
      </c>
      <c r="K27" s="38">
        <v>4.5535112981864572</v>
      </c>
      <c r="L27" s="38">
        <v>4.5576361502621516</v>
      </c>
      <c r="M27" s="38">
        <v>4.5576361502621516</v>
      </c>
      <c r="N27" s="38">
        <v>4.5576361502621516</v>
      </c>
      <c r="O27" s="38">
        <v>4.83392198302381</v>
      </c>
      <c r="P27" s="38"/>
      <c r="Q27" s="38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x14ac:dyDescent="0.2">
      <c r="A28" s="10">
        <v>17</v>
      </c>
      <c r="B28" s="37" t="s">
        <v>32</v>
      </c>
      <c r="C28" s="37"/>
      <c r="D28" s="40">
        <f t="shared" ref="D28:O28" si="5">D27*D26</f>
        <v>784743.87630677468</v>
      </c>
      <c r="E28" s="40">
        <f t="shared" si="5"/>
        <v>697332.97210860148</v>
      </c>
      <c r="F28" s="40">
        <f t="shared" si="5"/>
        <v>688678.15777387773</v>
      </c>
      <c r="G28" s="40">
        <f t="shared" si="5"/>
        <v>698910.55619508226</v>
      </c>
      <c r="H28" s="40">
        <f t="shared" si="5"/>
        <v>999202.06132206623</v>
      </c>
      <c r="I28" s="40">
        <f t="shared" si="5"/>
        <v>2035978.4086505375</v>
      </c>
      <c r="J28" s="40">
        <f t="shared" si="5"/>
        <v>3287058.4887806904</v>
      </c>
      <c r="K28" s="40">
        <f t="shared" si="5"/>
        <v>3815190.4929451183</v>
      </c>
      <c r="L28" s="40">
        <f t="shared" si="5"/>
        <v>3789691.146271979</v>
      </c>
      <c r="M28" s="40">
        <f t="shared" si="5"/>
        <v>3275979.3793624057</v>
      </c>
      <c r="N28" s="40">
        <f t="shared" si="5"/>
        <v>2024299.6485260108</v>
      </c>
      <c r="O28" s="40">
        <f t="shared" si="5"/>
        <v>1205811.2315902822</v>
      </c>
      <c r="P28" s="40">
        <f>SUM(D28:O28)</f>
        <v>23302876.419833422</v>
      </c>
      <c r="Q28" s="4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x14ac:dyDescent="0.2">
      <c r="A29" s="10">
        <v>18</v>
      </c>
      <c r="B29" s="1"/>
      <c r="C29" s="1"/>
      <c r="D29" s="4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x14ac:dyDescent="0.2">
      <c r="A30" s="10">
        <v>19</v>
      </c>
      <c r="B30" s="25" t="s">
        <v>34</v>
      </c>
      <c r="C30" s="34"/>
      <c r="D30" s="27">
        <f t="shared" ref="D30:O30" si="6">D31*$C$31+D32*$C$32+D33*$C$33+D34*$C$34</f>
        <v>27523.907412745451</v>
      </c>
      <c r="E30" s="27">
        <f t="shared" si="6"/>
        <v>24214.761781254543</v>
      </c>
      <c r="F30" s="27">
        <f t="shared" si="6"/>
        <v>34182.542585763636</v>
      </c>
      <c r="G30" s="27">
        <f t="shared" si="6"/>
        <v>30882.138216709092</v>
      </c>
      <c r="H30" s="27">
        <f t="shared" si="6"/>
        <v>30594.828955072728</v>
      </c>
      <c r="I30" s="27">
        <f t="shared" si="6"/>
        <v>55963.462716072725</v>
      </c>
      <c r="J30" s="27">
        <f t="shared" si="6"/>
        <v>97810.110294654543</v>
      </c>
      <c r="K30" s="27">
        <f t="shared" si="6"/>
        <v>124377.45442001818</v>
      </c>
      <c r="L30" s="27">
        <f t="shared" si="6"/>
        <v>101461.33704998181</v>
      </c>
      <c r="M30" s="27">
        <f t="shared" si="6"/>
        <v>150514.61749752727</v>
      </c>
      <c r="N30" s="27">
        <f t="shared" si="6"/>
        <v>59102.538638109087</v>
      </c>
      <c r="O30" s="27">
        <f t="shared" si="6"/>
        <v>31760.490292181821</v>
      </c>
      <c r="P30" s="27">
        <f>SUM(D30:O30)</f>
        <v>768388.18986009096</v>
      </c>
      <c r="Q30" s="27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x14ac:dyDescent="0.2">
      <c r="A31" s="10">
        <v>20</v>
      </c>
      <c r="B31" s="1" t="s">
        <v>26</v>
      </c>
      <c r="C31" s="30">
        <f>C22</f>
        <v>48.44</v>
      </c>
      <c r="D31" s="2">
        <v>205</v>
      </c>
      <c r="E31" s="2">
        <v>193</v>
      </c>
      <c r="F31" s="2">
        <v>211</v>
      </c>
      <c r="G31" s="2">
        <v>188</v>
      </c>
      <c r="H31" s="2">
        <v>194</v>
      </c>
      <c r="I31" s="2">
        <v>181</v>
      </c>
      <c r="J31" s="2">
        <v>200</v>
      </c>
      <c r="K31" s="2">
        <v>201</v>
      </c>
      <c r="L31" s="2">
        <v>169</v>
      </c>
      <c r="M31" s="2">
        <v>234</v>
      </c>
      <c r="N31" s="2">
        <v>197</v>
      </c>
      <c r="O31" s="2">
        <v>193</v>
      </c>
      <c r="P31" s="2">
        <f>ROUND((SUM(D31:O31)),0)</f>
        <v>2366</v>
      </c>
      <c r="Q31" s="2">
        <f>P31*C31</f>
        <v>114609.04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x14ac:dyDescent="0.2">
      <c r="A32" s="10">
        <v>21</v>
      </c>
      <c r="B32" s="1" t="s">
        <v>27</v>
      </c>
      <c r="C32" s="34">
        <f>C23</f>
        <v>1.3180000000000001</v>
      </c>
      <c r="D32" s="2">
        <v>9589.5276272727278</v>
      </c>
      <c r="E32" s="2">
        <v>8581.6553727272712</v>
      </c>
      <c r="F32" s="2">
        <v>11302.885118181819</v>
      </c>
      <c r="G32" s="2">
        <v>10101.737645454547</v>
      </c>
      <c r="H32" s="2">
        <v>11349.108463636363</v>
      </c>
      <c r="I32" s="2">
        <v>22690.29796363636</v>
      </c>
      <c r="J32" s="2">
        <v>36089.256672727272</v>
      </c>
      <c r="K32" s="2">
        <v>42579.623990909102</v>
      </c>
      <c r="L32" s="2">
        <v>34343.541009090899</v>
      </c>
      <c r="M32" s="2">
        <v>51216.227236363644</v>
      </c>
      <c r="N32" s="2">
        <v>24163.344945454544</v>
      </c>
      <c r="O32" s="2">
        <v>13009.233909090908</v>
      </c>
      <c r="P32" s="2">
        <f>SUM(D32:O32)</f>
        <v>275016.43995454541</v>
      </c>
      <c r="Q32" s="2">
        <f>P32*C32</f>
        <v>362471.66786009085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x14ac:dyDescent="0.2">
      <c r="A33" s="10">
        <v>22</v>
      </c>
      <c r="B33" s="1" t="s">
        <v>28</v>
      </c>
      <c r="C33" s="34">
        <f>C24</f>
        <v>0.87999999999999989</v>
      </c>
      <c r="D33" s="2">
        <v>5630.352272727273</v>
      </c>
      <c r="E33" s="2">
        <v>4040.022727272727</v>
      </c>
      <c r="F33" s="2">
        <v>10300.568181818182</v>
      </c>
      <c r="G33" s="2">
        <v>9615.1454545454544</v>
      </c>
      <c r="H33" s="2">
        <v>7090.1636363636371</v>
      </c>
      <c r="I33" s="2">
        <v>19647.738636363636</v>
      </c>
      <c r="J33" s="2">
        <v>46086.897727272728</v>
      </c>
      <c r="K33" s="2">
        <v>66501.215909090912</v>
      </c>
      <c r="L33" s="2">
        <v>54557.034090909096</v>
      </c>
      <c r="M33" s="2">
        <v>81450.761363636368</v>
      </c>
      <c r="N33" s="2">
        <v>20127.920454545456</v>
      </c>
      <c r="O33" s="2">
        <v>5983.409090909091</v>
      </c>
      <c r="P33" s="2">
        <f>SUM(D33:O33)</f>
        <v>331031.22954545461</v>
      </c>
      <c r="Q33" s="2">
        <f>P33*C33</f>
        <v>291307.48200000002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x14ac:dyDescent="0.2">
      <c r="A34" s="10">
        <v>23</v>
      </c>
      <c r="B34" s="1" t="s">
        <v>29</v>
      </c>
      <c r="C34" s="34">
        <f>C25</f>
        <v>0.62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0</v>
      </c>
      <c r="Q34" s="2">
        <f>P34*C34</f>
        <v>0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x14ac:dyDescent="0.2">
      <c r="A35" s="10">
        <v>24</v>
      </c>
      <c r="B35" s="35" t="s">
        <v>30</v>
      </c>
      <c r="C35" s="35"/>
      <c r="D35" s="36">
        <f t="shared" ref="D35:P35" si="7">D32+D33+D34</f>
        <v>15219.8799</v>
      </c>
      <c r="E35" s="36">
        <f t="shared" si="7"/>
        <v>12621.678099999997</v>
      </c>
      <c r="F35" s="36">
        <f t="shared" si="7"/>
        <v>21603.453300000001</v>
      </c>
      <c r="G35" s="36">
        <f t="shared" si="7"/>
        <v>19716.883099999999</v>
      </c>
      <c r="H35" s="36">
        <f t="shared" si="7"/>
        <v>18439.272100000002</v>
      </c>
      <c r="I35" s="36">
        <f t="shared" si="7"/>
        <v>42338.036599999992</v>
      </c>
      <c r="J35" s="36">
        <f t="shared" si="7"/>
        <v>82176.154399999999</v>
      </c>
      <c r="K35" s="36">
        <f t="shared" si="7"/>
        <v>109080.83990000002</v>
      </c>
      <c r="L35" s="36">
        <f t="shared" si="7"/>
        <v>88900.575099999987</v>
      </c>
      <c r="M35" s="36">
        <f t="shared" si="7"/>
        <v>132666.98860000001</v>
      </c>
      <c r="N35" s="36">
        <f t="shared" si="7"/>
        <v>44291.265400000004</v>
      </c>
      <c r="O35" s="36">
        <f t="shared" si="7"/>
        <v>18992.643</v>
      </c>
      <c r="P35" s="36">
        <f t="shared" si="7"/>
        <v>606047.66950000008</v>
      </c>
      <c r="Q35" s="36">
        <f>SUM(Q31:Q34)</f>
        <v>768388.18986009085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x14ac:dyDescent="0.2">
      <c r="A36" s="10">
        <v>25</v>
      </c>
      <c r="B36" s="37" t="s">
        <v>31</v>
      </c>
      <c r="C36" s="1"/>
      <c r="D36" s="38">
        <v>4.576446110502566</v>
      </c>
      <c r="E36" s="38">
        <v>4.576446110502566</v>
      </c>
      <c r="F36" s="38">
        <v>4.6088710472168026</v>
      </c>
      <c r="G36" s="38">
        <v>4.6088710472168026</v>
      </c>
      <c r="H36" s="38">
        <v>4.6088710472168026</v>
      </c>
      <c r="I36" s="38">
        <v>4.5535112981864572</v>
      </c>
      <c r="J36" s="38">
        <v>4.5535112981864572</v>
      </c>
      <c r="K36" s="38">
        <v>4.5535112981864572</v>
      </c>
      <c r="L36" s="38">
        <v>4.5576361502621516</v>
      </c>
      <c r="M36" s="38">
        <v>4.5576361502621516</v>
      </c>
      <c r="N36" s="38">
        <v>4.5576361502621516</v>
      </c>
      <c r="O36" s="38">
        <v>4.83392198302381</v>
      </c>
      <c r="P36" s="38"/>
      <c r="Q36" s="38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x14ac:dyDescent="0.2">
      <c r="A37" s="10">
        <v>26</v>
      </c>
      <c r="B37" s="37" t="s">
        <v>32</v>
      </c>
      <c r="C37" s="1"/>
      <c r="D37" s="40">
        <f t="shared" ref="D37:O37" si="8">D36*D35</f>
        <v>69652.960170671184</v>
      </c>
      <c r="E37" s="40">
        <f t="shared" si="8"/>
        <v>57762.429648760408</v>
      </c>
      <c r="F37" s="40">
        <f t="shared" si="8"/>
        <v>99567.530434270302</v>
      </c>
      <c r="G37" s="40">
        <f t="shared" si="8"/>
        <v>90872.571660948277</v>
      </c>
      <c r="H37" s="40">
        <f t="shared" si="8"/>
        <v>84984.227313442578</v>
      </c>
      <c r="I37" s="40">
        <f t="shared" si="8"/>
        <v>192786.72800113171</v>
      </c>
      <c r="J37" s="40">
        <f t="shared" si="8"/>
        <v>374190.04750191473</v>
      </c>
      <c r="K37" s="40">
        <f t="shared" si="8"/>
        <v>496700.83690031822</v>
      </c>
      <c r="L37" s="40">
        <f t="shared" si="8"/>
        <v>405176.47485485522</v>
      </c>
      <c r="M37" s="40">
        <f t="shared" si="8"/>
        <v>604647.86318977678</v>
      </c>
      <c r="N37" s="40">
        <f t="shared" si="8"/>
        <v>201863.47232789526</v>
      </c>
      <c r="O37" s="40">
        <f t="shared" si="8"/>
        <v>91808.95451342329</v>
      </c>
      <c r="P37" s="40">
        <f>SUM(D37:O37)</f>
        <v>2770014.0965174083</v>
      </c>
      <c r="Q37" s="4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x14ac:dyDescent="0.2">
      <c r="A38" s="10">
        <v>27</v>
      </c>
      <c r="B38" s="1"/>
      <c r="C38" s="1"/>
      <c r="D38" s="4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x14ac:dyDescent="0.2">
      <c r="A39" s="10">
        <v>28</v>
      </c>
      <c r="B39" s="25" t="s">
        <v>35</v>
      </c>
      <c r="C39" s="34"/>
      <c r="D39" s="27">
        <f>D40*$C$40+D41*$C$41+D42*$C$42+D43*$C$43</f>
        <v>115757.39806292095</v>
      </c>
      <c r="E39" s="27">
        <f t="shared" ref="E39:O39" si="9">E40*$C$40+E41*$C$41+E42*$C$42+E43*$C$43</f>
        <v>110482.02831845015</v>
      </c>
      <c r="F39" s="27">
        <f t="shared" si="9"/>
        <v>105931.18981022482</v>
      </c>
      <c r="G39" s="27">
        <f t="shared" si="9"/>
        <v>109665.73366538968</v>
      </c>
      <c r="H39" s="27">
        <f t="shared" si="9"/>
        <v>130430.96743695627</v>
      </c>
      <c r="I39" s="27">
        <f t="shared" si="9"/>
        <v>195369.2141675138</v>
      </c>
      <c r="J39" s="27">
        <f t="shared" si="9"/>
        <v>270667.07410051412</v>
      </c>
      <c r="K39" s="27">
        <f t="shared" si="9"/>
        <v>298265.81086946809</v>
      </c>
      <c r="L39" s="27">
        <f t="shared" si="9"/>
        <v>279389.10525719856</v>
      </c>
      <c r="M39" s="27">
        <f t="shared" si="9"/>
        <v>283063.40443832707</v>
      </c>
      <c r="N39" s="27">
        <f t="shared" si="9"/>
        <v>192460.4644310021</v>
      </c>
      <c r="O39" s="27">
        <f t="shared" si="9"/>
        <v>136249.41069830031</v>
      </c>
      <c r="P39" s="27">
        <f>SUM(D39:O39)</f>
        <v>2227731.801256266</v>
      </c>
      <c r="Q39" s="27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x14ac:dyDescent="0.2">
      <c r="A40" s="10">
        <v>29</v>
      </c>
      <c r="B40" s="1" t="s">
        <v>26</v>
      </c>
      <c r="C40" s="30">
        <f>C31</f>
        <v>48.44</v>
      </c>
      <c r="D40" s="2">
        <v>1563</v>
      </c>
      <c r="E40" s="2">
        <v>1563</v>
      </c>
      <c r="F40" s="2">
        <v>1507</v>
      </c>
      <c r="G40" s="2">
        <v>1544</v>
      </c>
      <c r="H40" s="2">
        <v>1572</v>
      </c>
      <c r="I40" s="2">
        <v>1520</v>
      </c>
      <c r="J40" s="2">
        <v>1559</v>
      </c>
      <c r="K40" s="2">
        <v>1567</v>
      </c>
      <c r="L40" s="2">
        <v>1378</v>
      </c>
      <c r="M40" s="2">
        <v>1769</v>
      </c>
      <c r="N40" s="2">
        <v>1555</v>
      </c>
      <c r="O40" s="2">
        <v>1550</v>
      </c>
      <c r="P40" s="2">
        <f>ROUND((SUM(D40:O40)),0)</f>
        <v>18647</v>
      </c>
      <c r="Q40" s="2">
        <f>P40*C40</f>
        <v>903260.67999999993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x14ac:dyDescent="0.2">
      <c r="A41" s="10">
        <v>30</v>
      </c>
      <c r="B41" s="1" t="s">
        <v>27</v>
      </c>
      <c r="C41" s="34">
        <f>C32</f>
        <v>1.3180000000000001</v>
      </c>
      <c r="D41" s="2">
        <v>26754.768472422253</v>
      </c>
      <c r="E41" s="2">
        <v>23258.624617466066</v>
      </c>
      <c r="F41" s="2">
        <v>21072.44857128954</v>
      </c>
      <c r="G41" s="2">
        <v>23077.926012305208</v>
      </c>
      <c r="H41" s="2">
        <v>34965.721308119355</v>
      </c>
      <c r="I41" s="2">
        <v>82771.732017154733</v>
      </c>
      <c r="J41" s="2">
        <v>127113.07717925601</v>
      </c>
      <c r="K41" s="2">
        <v>135814.18695312337</v>
      </c>
      <c r="L41" s="2">
        <v>130292.12603013362</v>
      </c>
      <c r="M41" s="2">
        <v>120844.82003271015</v>
      </c>
      <c r="N41" s="2">
        <v>79228.315102744426</v>
      </c>
      <c r="O41" s="2">
        <v>39398.500991553163</v>
      </c>
      <c r="P41" s="2">
        <f>SUM(D41:O41)</f>
        <v>844592.24728827795</v>
      </c>
      <c r="Q41" s="2">
        <f>P41*C41</f>
        <v>1113172.5819259505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x14ac:dyDescent="0.2">
      <c r="A42" s="10">
        <v>31</v>
      </c>
      <c r="B42" s="1" t="s">
        <v>28</v>
      </c>
      <c r="C42" s="34">
        <f>C33</f>
        <v>0.87999999999999989</v>
      </c>
      <c r="D42" s="2">
        <v>5435.1059275777461</v>
      </c>
      <c r="E42" s="2">
        <v>4676.6375825339346</v>
      </c>
      <c r="F42" s="2">
        <v>5862.0711287104614</v>
      </c>
      <c r="G42" s="2">
        <v>5065.5308876947893</v>
      </c>
      <c r="H42" s="2">
        <v>9316.4394918806447</v>
      </c>
      <c r="I42" s="2">
        <v>14371.899282845256</v>
      </c>
      <c r="J42" s="2">
        <v>31379.634520744003</v>
      </c>
      <c r="K42" s="2">
        <v>49269.582346876661</v>
      </c>
      <c r="L42" s="2">
        <v>46492.912669866404</v>
      </c>
      <c r="M42" s="2">
        <v>43294.96776728984</v>
      </c>
      <c r="N42" s="2">
        <v>14446.983097255577</v>
      </c>
      <c r="O42" s="2">
        <v>10500.211808446846</v>
      </c>
      <c r="P42" s="2">
        <f>SUM(D42:O42)</f>
        <v>240111.97651172217</v>
      </c>
      <c r="Q42" s="2">
        <f>P42*C42</f>
        <v>211298.53933031549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x14ac:dyDescent="0.2">
      <c r="A43" s="10">
        <v>32</v>
      </c>
      <c r="B43" s="1" t="s">
        <v>29</v>
      </c>
      <c r="C43" s="34">
        <f>C34</f>
        <v>0.62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>P43*C43</f>
        <v>0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x14ac:dyDescent="0.2">
      <c r="A44" s="10">
        <v>33</v>
      </c>
      <c r="B44" s="35" t="s">
        <v>30</v>
      </c>
      <c r="C44" s="35"/>
      <c r="D44" s="36">
        <f t="shared" ref="D44:P44" si="10">D41+D42+D43</f>
        <v>32189.874400000001</v>
      </c>
      <c r="E44" s="36">
        <f t="shared" si="10"/>
        <v>27935.262200000001</v>
      </c>
      <c r="F44" s="36">
        <f t="shared" si="10"/>
        <v>26934.519700000001</v>
      </c>
      <c r="G44" s="36">
        <f t="shared" si="10"/>
        <v>28143.456899999997</v>
      </c>
      <c r="H44" s="36">
        <f t="shared" si="10"/>
        <v>44282.160799999998</v>
      </c>
      <c r="I44" s="36">
        <f t="shared" si="10"/>
        <v>97143.631299999994</v>
      </c>
      <c r="J44" s="36">
        <f t="shared" si="10"/>
        <v>158492.71170000001</v>
      </c>
      <c r="K44" s="36">
        <f t="shared" si="10"/>
        <v>185083.76930000004</v>
      </c>
      <c r="L44" s="36">
        <f t="shared" si="10"/>
        <v>176785.03870000003</v>
      </c>
      <c r="M44" s="36">
        <f t="shared" si="10"/>
        <v>164139.78779999999</v>
      </c>
      <c r="N44" s="36">
        <f t="shared" si="10"/>
        <v>93675.298200000005</v>
      </c>
      <c r="O44" s="36">
        <f t="shared" si="10"/>
        <v>49898.712800000008</v>
      </c>
      <c r="P44" s="36">
        <f t="shared" si="10"/>
        <v>1084704.2238</v>
      </c>
      <c r="Q44" s="36">
        <f>SUM(Q40:Q43)</f>
        <v>2227731.801256266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x14ac:dyDescent="0.2">
      <c r="A45" s="10">
        <v>34</v>
      </c>
      <c r="B45" s="37" t="s">
        <v>31</v>
      </c>
      <c r="C45" s="1"/>
      <c r="D45" s="38">
        <v>4.576446110502566</v>
      </c>
      <c r="E45" s="38">
        <v>4.576446110502566</v>
      </c>
      <c r="F45" s="38">
        <v>4.6088710472168026</v>
      </c>
      <c r="G45" s="38">
        <v>4.6088710472168026</v>
      </c>
      <c r="H45" s="38">
        <v>4.6088710472168026</v>
      </c>
      <c r="I45" s="38">
        <v>4.5535112981864572</v>
      </c>
      <c r="J45" s="38">
        <v>4.5535112981864572</v>
      </c>
      <c r="K45" s="38">
        <v>4.5535112981864572</v>
      </c>
      <c r="L45" s="38">
        <v>4.5576361502621516</v>
      </c>
      <c r="M45" s="38">
        <v>4.5576361502621516</v>
      </c>
      <c r="N45" s="38">
        <v>4.5576361502621516</v>
      </c>
      <c r="O45" s="38">
        <v>4.83392198302381</v>
      </c>
      <c r="P45" s="38"/>
      <c r="Q45" s="38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x14ac:dyDescent="0.2">
      <c r="A46" s="10">
        <v>35</v>
      </c>
      <c r="B46" s="37" t="s">
        <v>32</v>
      </c>
      <c r="C46" s="1"/>
      <c r="D46" s="40">
        <f t="shared" ref="D46:O46" si="11">D45*D44</f>
        <v>147315.22549544612</v>
      </c>
      <c r="E46" s="40">
        <f t="shared" si="11"/>
        <v>127844.22204105936</v>
      </c>
      <c r="F46" s="40">
        <f t="shared" si="11"/>
        <v>124137.7280160206</v>
      </c>
      <c r="G46" s="40">
        <f t="shared" si="11"/>
        <v>129709.56367500394</v>
      </c>
      <c r="H46" s="40">
        <f t="shared" si="11"/>
        <v>204090.76881931882</v>
      </c>
      <c r="I46" s="40">
        <f t="shared" si="11"/>
        <v>442344.62267140951</v>
      </c>
      <c r="J46" s="40">
        <f t="shared" si="11"/>
        <v>721698.35340615897</v>
      </c>
      <c r="K46" s="40">
        <f t="shared" si="11"/>
        <v>842781.03461848595</v>
      </c>
      <c r="L46" s="40">
        <f t="shared" si="11"/>
        <v>805721.8832046137</v>
      </c>
      <c r="M46" s="40">
        <f t="shared" si="11"/>
        <v>748089.43057363841</v>
      </c>
      <c r="N46" s="40">
        <f t="shared" si="11"/>
        <v>426937.92546290706</v>
      </c>
      <c r="O46" s="40">
        <f t="shared" si="11"/>
        <v>241206.48472851163</v>
      </c>
      <c r="P46" s="40">
        <f>SUM(D46:O46)</f>
        <v>4961877.2427125741</v>
      </c>
      <c r="Q46" s="4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x14ac:dyDescent="0.2">
      <c r="A47" s="10">
        <v>36</v>
      </c>
      <c r="B47" s="1"/>
      <c r="C47" s="1"/>
      <c r="D47" s="4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x14ac:dyDescent="0.2">
      <c r="A48" s="10">
        <v>37</v>
      </c>
      <c r="B48" s="46" t="s">
        <v>36</v>
      </c>
      <c r="C48" s="1"/>
      <c r="D48" s="27">
        <f t="shared" ref="D48:O48" si="12">D49*$C$49+D50*$C$50+D51*$C$51</f>
        <v>807.88462119999997</v>
      </c>
      <c r="E48" s="27">
        <f t="shared" si="12"/>
        <v>797.68223941999997</v>
      </c>
      <c r="F48" s="27">
        <f t="shared" si="12"/>
        <v>811.77482748</v>
      </c>
      <c r="G48" s="27">
        <f t="shared" si="12"/>
        <v>814.86662231000003</v>
      </c>
      <c r="H48" s="27">
        <f t="shared" si="12"/>
        <v>847.43324785000004</v>
      </c>
      <c r="I48" s="27">
        <f t="shared" si="12"/>
        <v>977.15511790000005</v>
      </c>
      <c r="J48" s="27">
        <f t="shared" si="12"/>
        <v>3353.2973688700004</v>
      </c>
      <c r="K48" s="27">
        <f t="shared" si="12"/>
        <v>3755.45264322</v>
      </c>
      <c r="L48" s="27">
        <f t="shared" si="12"/>
        <v>3193.29199887</v>
      </c>
      <c r="M48" s="27">
        <f t="shared" si="12"/>
        <v>3705.1020078199999</v>
      </c>
      <c r="N48" s="27">
        <f t="shared" si="12"/>
        <v>2978.68488781</v>
      </c>
      <c r="O48" s="27">
        <f t="shared" si="12"/>
        <v>833.21910093999998</v>
      </c>
      <c r="P48" s="27">
        <f>SUM(D48:O48)</f>
        <v>22875.84468369</v>
      </c>
      <c r="Q48" s="27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x14ac:dyDescent="0.2">
      <c r="A49" s="10">
        <v>38</v>
      </c>
      <c r="B49" s="1" t="s">
        <v>37</v>
      </c>
      <c r="C49" s="44">
        <v>395.56</v>
      </c>
      <c r="D49" s="2">
        <v>2</v>
      </c>
      <c r="E49" s="2">
        <v>2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4</v>
      </c>
      <c r="L49" s="2">
        <v>3</v>
      </c>
      <c r="M49" s="2">
        <v>3</v>
      </c>
      <c r="N49" s="2">
        <v>4</v>
      </c>
      <c r="O49" s="2">
        <v>2</v>
      </c>
      <c r="P49" s="47">
        <f>SUM(D49:O49)</f>
        <v>31</v>
      </c>
      <c r="Q49" s="2">
        <f>P49*C49</f>
        <v>12262.36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x14ac:dyDescent="0.2">
      <c r="A50" s="10">
        <v>39</v>
      </c>
      <c r="B50" s="1" t="s">
        <v>38</v>
      </c>
      <c r="C50" s="34">
        <v>0.80770000000000008</v>
      </c>
      <c r="D50" s="2">
        <v>20.756</v>
      </c>
      <c r="E50" s="2">
        <v>8.1245999999999992</v>
      </c>
      <c r="F50" s="2">
        <v>25.572399999999998</v>
      </c>
      <c r="G50" s="2">
        <v>29.400300000000001</v>
      </c>
      <c r="H50" s="2">
        <v>69.720500000000001</v>
      </c>
      <c r="I50" s="2">
        <v>230.327</v>
      </c>
      <c r="J50" s="2">
        <v>2682.4531000000002</v>
      </c>
      <c r="K50" s="2">
        <v>2690.6185999999998</v>
      </c>
      <c r="L50" s="2">
        <v>2484.3530999999998</v>
      </c>
      <c r="M50" s="2">
        <v>3118.0165999999999</v>
      </c>
      <c r="N50" s="2">
        <v>1728.9152999999999</v>
      </c>
      <c r="O50" s="2">
        <v>52.122199999999999</v>
      </c>
      <c r="P50" s="47">
        <f>SUM(C50:O50)</f>
        <v>13141.187400000001</v>
      </c>
      <c r="Q50" s="2">
        <f>P50*C50</f>
        <v>10614.137062980002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x14ac:dyDescent="0.2">
      <c r="A51" s="10">
        <v>40</v>
      </c>
      <c r="B51" s="1" t="s">
        <v>29</v>
      </c>
      <c r="C51" s="34">
        <v>0.54190000000000005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7">
        <f>SUM(C51:O51)</f>
        <v>0.54190000000000005</v>
      </c>
      <c r="Q51" s="2">
        <f>P51*C51</f>
        <v>0.29365561000000007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x14ac:dyDescent="0.2">
      <c r="A52" s="10">
        <v>41</v>
      </c>
      <c r="B52" s="35" t="s">
        <v>30</v>
      </c>
      <c r="C52" s="35"/>
      <c r="D52" s="36">
        <f t="shared" ref="D52:P52" si="13">D50+D51</f>
        <v>20.756</v>
      </c>
      <c r="E52" s="36">
        <f t="shared" si="13"/>
        <v>8.1245999999999992</v>
      </c>
      <c r="F52" s="36">
        <f t="shared" si="13"/>
        <v>25.572399999999998</v>
      </c>
      <c r="G52" s="36">
        <f t="shared" si="13"/>
        <v>29.400300000000001</v>
      </c>
      <c r="H52" s="36">
        <f t="shared" si="13"/>
        <v>69.720500000000001</v>
      </c>
      <c r="I52" s="36">
        <f t="shared" si="13"/>
        <v>230.327</v>
      </c>
      <c r="J52" s="36">
        <f t="shared" si="13"/>
        <v>2682.4531000000002</v>
      </c>
      <c r="K52" s="36">
        <f t="shared" si="13"/>
        <v>2690.6185999999998</v>
      </c>
      <c r="L52" s="36">
        <f t="shared" si="13"/>
        <v>2484.3530999999998</v>
      </c>
      <c r="M52" s="36">
        <f t="shared" si="13"/>
        <v>3118.0165999999999</v>
      </c>
      <c r="N52" s="36">
        <f t="shared" si="13"/>
        <v>1728.9152999999999</v>
      </c>
      <c r="O52" s="36">
        <f t="shared" si="13"/>
        <v>52.122199999999999</v>
      </c>
      <c r="P52" s="36">
        <f t="shared" si="13"/>
        <v>13141.729300000001</v>
      </c>
      <c r="Q52" s="36">
        <f>SUM(Q49:Q51)</f>
        <v>22876.79071859</v>
      </c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x14ac:dyDescent="0.2">
      <c r="A53" s="10">
        <v>42</v>
      </c>
      <c r="B53" s="37" t="s">
        <v>31</v>
      </c>
      <c r="C53" s="1"/>
      <c r="D53" s="38">
        <v>3.3005671029755894</v>
      </c>
      <c r="E53" s="38">
        <v>3.3005671029755894</v>
      </c>
      <c r="F53" s="38">
        <v>3.3329920396898256</v>
      </c>
      <c r="G53" s="38">
        <v>3.3329920396898256</v>
      </c>
      <c r="H53" s="38">
        <v>3.3329920396898256</v>
      </c>
      <c r="I53" s="38">
        <v>3.2799670382500326</v>
      </c>
      <c r="J53" s="38">
        <v>3.2799670382500326</v>
      </c>
      <c r="K53" s="38">
        <v>3.2799670382500326</v>
      </c>
      <c r="L53" s="38">
        <v>3.284091890325727</v>
      </c>
      <c r="M53" s="38">
        <v>3.284091890325727</v>
      </c>
      <c r="N53" s="38">
        <v>3.284091890325727</v>
      </c>
      <c r="O53" s="38">
        <v>3.560377723087385</v>
      </c>
      <c r="P53" s="38"/>
      <c r="Q53" s="3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x14ac:dyDescent="0.2">
      <c r="A54" s="10">
        <v>43</v>
      </c>
      <c r="B54" s="37" t="s">
        <v>32</v>
      </c>
      <c r="C54" s="1"/>
      <c r="D54" s="40">
        <f t="shared" ref="D54:O54" si="14">D53*D52</f>
        <v>68.506570789361334</v>
      </c>
      <c r="E54" s="40">
        <f t="shared" si="14"/>
        <v>26.815787484835472</v>
      </c>
      <c r="F54" s="40">
        <f t="shared" si="14"/>
        <v>85.232605635764088</v>
      </c>
      <c r="G54" s="40">
        <f t="shared" si="14"/>
        <v>97.990965864492779</v>
      </c>
      <c r="H54" s="40">
        <f t="shared" si="14"/>
        <v>232.37787150319448</v>
      </c>
      <c r="I54" s="40">
        <f t="shared" si="14"/>
        <v>755.46496801901526</v>
      </c>
      <c r="J54" s="40">
        <f t="shared" si="14"/>
        <v>8798.3577496516191</v>
      </c>
      <c r="K54" s="40">
        <f t="shared" si="14"/>
        <v>8825.140320502449</v>
      </c>
      <c r="L54" s="40">
        <f t="shared" si="14"/>
        <v>8158.843868415579</v>
      </c>
      <c r="M54" s="40">
        <f t="shared" si="14"/>
        <v>10239.853029960996</v>
      </c>
      <c r="N54" s="40">
        <f t="shared" si="14"/>
        <v>5677.9167157900711</v>
      </c>
      <c r="O54" s="40">
        <f t="shared" si="14"/>
        <v>185.57471975830529</v>
      </c>
      <c r="P54" s="40">
        <f>SUM(D54:O54)</f>
        <v>43152.075173375677</v>
      </c>
      <c r="Q54" s="4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x14ac:dyDescent="0.2">
      <c r="A55" s="10">
        <v>44</v>
      </c>
      <c r="B55" s="1"/>
      <c r="C55" s="1"/>
      <c r="D55" s="4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x14ac:dyDescent="0.2">
      <c r="A56" s="10">
        <v>45</v>
      </c>
      <c r="B56" s="46" t="s">
        <v>39</v>
      </c>
      <c r="C56" s="1"/>
      <c r="D56" s="27">
        <f t="shared" ref="D56:O56" si="15">D57*$C$57+D58*$C$58+D59*$C$59</f>
        <v>32309.399183400004</v>
      </c>
      <c r="E56" s="27">
        <f t="shared" si="15"/>
        <v>16504.249498060002</v>
      </c>
      <c r="F56" s="27">
        <f t="shared" si="15"/>
        <v>18194.858483560005</v>
      </c>
      <c r="G56" s="27">
        <f t="shared" si="15"/>
        <v>11777.08284121</v>
      </c>
      <c r="H56" s="27">
        <f t="shared" si="15"/>
        <v>26767.071934660002</v>
      </c>
      <c r="I56" s="27">
        <f t="shared" si="15"/>
        <v>14502.25550492</v>
      </c>
      <c r="J56" s="27">
        <f t="shared" si="15"/>
        <v>22614.489436280004</v>
      </c>
      <c r="K56" s="27">
        <f t="shared" si="15"/>
        <v>28790.281775920001</v>
      </c>
      <c r="L56" s="27">
        <f t="shared" si="15"/>
        <v>19667.473187280004</v>
      </c>
      <c r="M56" s="27">
        <f t="shared" si="15"/>
        <v>40112.964297850012</v>
      </c>
      <c r="N56" s="27">
        <f t="shared" si="15"/>
        <v>23005.69162387</v>
      </c>
      <c r="O56" s="27">
        <f t="shared" si="15"/>
        <v>36345.866687900001</v>
      </c>
      <c r="P56" s="27">
        <f>SUM(D56:O56)</f>
        <v>290591.68445491005</v>
      </c>
      <c r="Q56" s="27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x14ac:dyDescent="0.2">
      <c r="A57" s="10">
        <v>46</v>
      </c>
      <c r="B57" s="1" t="s">
        <v>37</v>
      </c>
      <c r="C57" s="44">
        <f>C49</f>
        <v>395.56</v>
      </c>
      <c r="D57" s="2">
        <v>8</v>
      </c>
      <c r="E57" s="2">
        <v>8</v>
      </c>
      <c r="F57" s="2">
        <v>8</v>
      </c>
      <c r="G57" s="2">
        <v>7</v>
      </c>
      <c r="H57" s="2">
        <v>10</v>
      </c>
      <c r="I57" s="2">
        <v>10</v>
      </c>
      <c r="J57" s="2">
        <v>8</v>
      </c>
      <c r="K57" s="2">
        <v>11</v>
      </c>
      <c r="L57" s="2">
        <v>9</v>
      </c>
      <c r="M57" s="2">
        <v>9</v>
      </c>
      <c r="N57" s="2">
        <v>10</v>
      </c>
      <c r="O57" s="2">
        <v>8</v>
      </c>
      <c r="P57" s="2">
        <f>ROUND((SUM(D57:O57)),0)</f>
        <v>106</v>
      </c>
      <c r="Q57" s="2">
        <f>P57*C57</f>
        <v>41929.360000000001</v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x14ac:dyDescent="0.2">
      <c r="A58" s="10">
        <v>47</v>
      </c>
      <c r="B58" s="1" t="s">
        <v>38</v>
      </c>
      <c r="C58" s="34">
        <f>C50</f>
        <v>0.80770000000000008</v>
      </c>
      <c r="D58" s="2">
        <v>36083.842000000004</v>
      </c>
      <c r="E58" s="2">
        <v>16515.747800000001</v>
      </c>
      <c r="F58" s="2">
        <v>18608.862800000003</v>
      </c>
      <c r="G58" s="2">
        <v>11152.8573</v>
      </c>
      <c r="H58" s="2">
        <v>28242.505799999999</v>
      </c>
      <c r="I58" s="2">
        <v>13057.639599999999</v>
      </c>
      <c r="J58" s="2">
        <v>22604.716400000001</v>
      </c>
      <c r="K58" s="2">
        <v>27710.869599999998</v>
      </c>
      <c r="L58" s="2">
        <v>19942.346400000002</v>
      </c>
      <c r="M58" s="2">
        <v>34783.22050000001</v>
      </c>
      <c r="N58" s="2">
        <v>23585.6031</v>
      </c>
      <c r="O58" s="2">
        <v>39729.426999999996</v>
      </c>
      <c r="P58" s="47">
        <f>SUM(C58:O58)</f>
        <v>292018.446</v>
      </c>
      <c r="Q58" s="2">
        <f>P58*C58</f>
        <v>235863.29883420002</v>
      </c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x14ac:dyDescent="0.2">
      <c r="A59" s="10">
        <v>48</v>
      </c>
      <c r="B59" s="1" t="s">
        <v>29</v>
      </c>
      <c r="C59" s="34">
        <f>C51</f>
        <v>0.54190000000000005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2200</v>
      </c>
      <c r="K59" s="2">
        <v>3796</v>
      </c>
      <c r="L59" s="2">
        <v>0</v>
      </c>
      <c r="M59" s="2">
        <v>15609</v>
      </c>
      <c r="N59" s="2">
        <v>0</v>
      </c>
      <c r="O59" s="2">
        <v>2015</v>
      </c>
      <c r="P59" s="47">
        <f>SUM(C59:O59)</f>
        <v>23620.5419</v>
      </c>
      <c r="Q59" s="2">
        <f>P59*C59</f>
        <v>12799.971655610001</v>
      </c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x14ac:dyDescent="0.2">
      <c r="A60" s="10">
        <v>49</v>
      </c>
      <c r="B60" s="35" t="s">
        <v>30</v>
      </c>
      <c r="C60" s="35"/>
      <c r="D60" s="36">
        <f t="shared" ref="D60:P60" si="16">D58+D59</f>
        <v>36083.842000000004</v>
      </c>
      <c r="E60" s="36">
        <f t="shared" si="16"/>
        <v>16515.747800000001</v>
      </c>
      <c r="F60" s="36">
        <f t="shared" si="16"/>
        <v>18608.862800000003</v>
      </c>
      <c r="G60" s="36">
        <f t="shared" si="16"/>
        <v>11152.8573</v>
      </c>
      <c r="H60" s="36">
        <f t="shared" si="16"/>
        <v>28242.505799999999</v>
      </c>
      <c r="I60" s="36">
        <f t="shared" si="16"/>
        <v>13057.639599999999</v>
      </c>
      <c r="J60" s="36">
        <f t="shared" si="16"/>
        <v>24804.716400000001</v>
      </c>
      <c r="K60" s="36">
        <f t="shared" si="16"/>
        <v>31506.869599999998</v>
      </c>
      <c r="L60" s="36">
        <f t="shared" si="16"/>
        <v>19942.346400000002</v>
      </c>
      <c r="M60" s="36">
        <f t="shared" si="16"/>
        <v>50392.22050000001</v>
      </c>
      <c r="N60" s="36">
        <f t="shared" si="16"/>
        <v>23585.6031</v>
      </c>
      <c r="O60" s="36">
        <f t="shared" si="16"/>
        <v>41744.426999999996</v>
      </c>
      <c r="P60" s="36">
        <f t="shared" si="16"/>
        <v>315638.98790000001</v>
      </c>
      <c r="Q60" s="36">
        <f>SUM(Q57:Q59)</f>
        <v>290592.63048981002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x14ac:dyDescent="0.2">
      <c r="A61" s="10">
        <v>50</v>
      </c>
      <c r="B61" s="37" t="s">
        <v>31</v>
      </c>
      <c r="C61" s="1"/>
      <c r="D61" s="38">
        <v>3.3005671029755894</v>
      </c>
      <c r="E61" s="38">
        <v>3.3005671029755894</v>
      </c>
      <c r="F61" s="38">
        <v>3.3329920396898256</v>
      </c>
      <c r="G61" s="38">
        <v>3.3329920396898256</v>
      </c>
      <c r="H61" s="38">
        <v>3.3329920396898256</v>
      </c>
      <c r="I61" s="38">
        <v>3.2799670382500326</v>
      </c>
      <c r="J61" s="38">
        <v>3.2799670382500326</v>
      </c>
      <c r="K61" s="38">
        <v>3.2799670382500326</v>
      </c>
      <c r="L61" s="38">
        <v>3.284091890325727</v>
      </c>
      <c r="M61" s="38">
        <v>3.284091890325727</v>
      </c>
      <c r="N61" s="38">
        <v>3.284091890325727</v>
      </c>
      <c r="O61" s="38">
        <v>3.560377723087385</v>
      </c>
      <c r="P61" s="38"/>
      <c r="Q61" s="38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x14ac:dyDescent="0.2">
      <c r="A62" s="10">
        <v>51</v>
      </c>
      <c r="B62" s="37" t="s">
        <v>32</v>
      </c>
      <c r="C62" s="1"/>
      <c r="D62" s="40">
        <f t="shared" ref="D62:O62" si="17">D61*D60</f>
        <v>119097.14185416891</v>
      </c>
      <c r="E62" s="40">
        <f t="shared" si="17"/>
        <v>54511.333869721471</v>
      </c>
      <c r="F62" s="40">
        <f t="shared" si="17"/>
        <v>62023.191580080129</v>
      </c>
      <c r="G62" s="40">
        <f t="shared" si="17"/>
        <v>37172.384600696561</v>
      </c>
      <c r="H62" s="40">
        <f t="shared" si="17"/>
        <v>94132.047012293726</v>
      </c>
      <c r="I62" s="40">
        <f t="shared" si="17"/>
        <v>42828.627485348334</v>
      </c>
      <c r="J62" s="40">
        <f t="shared" si="17"/>
        <v>81358.652185140018</v>
      </c>
      <c r="K62" s="40">
        <f t="shared" si="17"/>
        <v>103341.49376644198</v>
      </c>
      <c r="L62" s="40">
        <f t="shared" si="17"/>
        <v>65492.498086306463</v>
      </c>
      <c r="M62" s="40">
        <f t="shared" si="17"/>
        <v>165492.68267955587</v>
      </c>
      <c r="N62" s="40">
        <f t="shared" si="17"/>
        <v>77457.287869151332</v>
      </c>
      <c r="O62" s="40">
        <f t="shared" si="17"/>
        <v>148625.92795384754</v>
      </c>
      <c r="P62" s="48">
        <f>SUM(C62:O62)</f>
        <v>1051533.2689427522</v>
      </c>
      <c r="Q62" s="40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x14ac:dyDescent="0.2">
      <c r="A63" s="10">
        <v>52</v>
      </c>
      <c r="B63" s="1"/>
      <c r="C63" s="1"/>
      <c r="D63" s="4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x14ac:dyDescent="0.2">
      <c r="A64" s="10">
        <v>53</v>
      </c>
      <c r="B64" s="46" t="s">
        <v>40</v>
      </c>
      <c r="C64" s="1"/>
      <c r="D64" s="27">
        <f>D65*$C$65+D69*$C$69+D70*$C$70+D71*$C$71+D66+D67+D68</f>
        <v>531666.0321999999</v>
      </c>
      <c r="E64" s="27">
        <f t="shared" ref="E64:O64" si="18">E65*$C$65+E69*$C$69+E70*$C$70+E71*$C$71+E66+E67+E68</f>
        <v>526607.79229999997</v>
      </c>
      <c r="F64" s="27">
        <f t="shared" si="18"/>
        <v>537267.97030000004</v>
      </c>
      <c r="G64" s="27">
        <f t="shared" si="18"/>
        <v>536879.69309999992</v>
      </c>
      <c r="H64" s="27">
        <f t="shared" si="18"/>
        <v>605353.77405000001</v>
      </c>
      <c r="I64" s="27">
        <f t="shared" si="18"/>
        <v>710655.36149999988</v>
      </c>
      <c r="J64" s="27">
        <f t="shared" si="18"/>
        <v>724597.03810000001</v>
      </c>
      <c r="K64" s="27">
        <f t="shared" si="18"/>
        <v>833114.0615999999</v>
      </c>
      <c r="L64" s="27">
        <f t="shared" si="18"/>
        <v>821513.03540000005</v>
      </c>
      <c r="M64" s="27">
        <f t="shared" si="18"/>
        <v>724817.21790000005</v>
      </c>
      <c r="N64" s="27">
        <f t="shared" si="18"/>
        <v>587468.8848</v>
      </c>
      <c r="O64" s="27">
        <f t="shared" si="18"/>
        <v>551121.33270000003</v>
      </c>
      <c r="P64" s="27">
        <f>SUM(D64:O64)</f>
        <v>7691062.1939500002</v>
      </c>
      <c r="Q64" s="27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x14ac:dyDescent="0.2">
      <c r="A65" s="10">
        <v>54</v>
      </c>
      <c r="B65" s="1" t="s">
        <v>41</v>
      </c>
      <c r="C65" s="30">
        <v>390.12</v>
      </c>
      <c r="D65" s="2">
        <v>123</v>
      </c>
      <c r="E65" s="2">
        <v>123</v>
      </c>
      <c r="F65" s="2">
        <v>123</v>
      </c>
      <c r="G65" s="2">
        <v>123</v>
      </c>
      <c r="H65" s="2">
        <v>123</v>
      </c>
      <c r="I65" s="2">
        <v>123</v>
      </c>
      <c r="J65" s="2">
        <v>123</v>
      </c>
      <c r="K65" s="2">
        <v>123</v>
      </c>
      <c r="L65" s="2">
        <v>123</v>
      </c>
      <c r="M65" s="2">
        <v>123</v>
      </c>
      <c r="N65" s="2">
        <v>123</v>
      </c>
      <c r="O65" s="2">
        <v>123</v>
      </c>
      <c r="P65" s="47">
        <f>SUM(D65:O65)</f>
        <v>1476</v>
      </c>
      <c r="Q65" s="2">
        <f>P65*C65</f>
        <v>575817.12</v>
      </c>
      <c r="R65" s="31" t="s">
        <v>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x14ac:dyDescent="0.2">
      <c r="A66" s="10">
        <v>55</v>
      </c>
      <c r="B66" s="1" t="s">
        <v>43</v>
      </c>
      <c r="C66" s="1"/>
      <c r="D66" s="2">
        <v>6050</v>
      </c>
      <c r="E66" s="2">
        <v>6050</v>
      </c>
      <c r="F66" s="2">
        <v>6050</v>
      </c>
      <c r="G66" s="2">
        <v>6050</v>
      </c>
      <c r="H66" s="2">
        <v>6050</v>
      </c>
      <c r="I66" s="2">
        <v>6050</v>
      </c>
      <c r="J66" s="2">
        <v>6050</v>
      </c>
      <c r="K66" s="2">
        <v>6050</v>
      </c>
      <c r="L66" s="2">
        <v>6050</v>
      </c>
      <c r="M66" s="2">
        <v>6050</v>
      </c>
      <c r="N66" s="2">
        <v>6050</v>
      </c>
      <c r="O66" s="2">
        <v>6050</v>
      </c>
      <c r="P66" s="48">
        <f t="shared" ref="P66:P71" si="19">SUM(D66:O66)</f>
        <v>72600</v>
      </c>
      <c r="Q66" s="2">
        <f>P66</f>
        <v>72600</v>
      </c>
      <c r="R66" s="31" t="s">
        <v>44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x14ac:dyDescent="0.2">
      <c r="A67" s="10">
        <v>56</v>
      </c>
      <c r="B67" s="1" t="s">
        <v>45</v>
      </c>
      <c r="C67" s="1"/>
      <c r="D67" s="2">
        <v>6175</v>
      </c>
      <c r="E67" s="2">
        <v>6175</v>
      </c>
      <c r="F67" s="2">
        <v>6200</v>
      </c>
      <c r="G67" s="2">
        <v>6025</v>
      </c>
      <c r="H67" s="2">
        <v>6025</v>
      </c>
      <c r="I67" s="2">
        <v>6050</v>
      </c>
      <c r="J67" s="2">
        <v>6050</v>
      </c>
      <c r="K67" s="2">
        <v>6050</v>
      </c>
      <c r="L67" s="2">
        <v>6050</v>
      </c>
      <c r="M67" s="2">
        <v>6050</v>
      </c>
      <c r="N67" s="2">
        <v>6075</v>
      </c>
      <c r="O67" s="2">
        <v>6075</v>
      </c>
      <c r="P67" s="48">
        <f t="shared" si="19"/>
        <v>73000</v>
      </c>
      <c r="Q67" s="2">
        <f>P67</f>
        <v>73000</v>
      </c>
      <c r="R67" s="31" t="s">
        <v>46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x14ac:dyDescent="0.2">
      <c r="A68" s="10">
        <v>57</v>
      </c>
      <c r="B68" s="1" t="s">
        <v>47</v>
      </c>
      <c r="C68" s="1"/>
      <c r="D68" s="2">
        <v>31.1</v>
      </c>
      <c r="E68" s="2">
        <v>34.4</v>
      </c>
      <c r="F68" s="2">
        <v>30.799999999999997</v>
      </c>
      <c r="G68" s="2">
        <v>39.6</v>
      </c>
      <c r="H68" s="2">
        <v>42.3</v>
      </c>
      <c r="I68" s="2">
        <v>115.69999999999999</v>
      </c>
      <c r="J68" s="2">
        <v>143.30000000000001</v>
      </c>
      <c r="K68" s="2">
        <v>173.89999999999998</v>
      </c>
      <c r="L68" s="2">
        <v>182.5</v>
      </c>
      <c r="M68" s="2">
        <v>70.400000000000006</v>
      </c>
      <c r="N68" s="2">
        <v>23.1</v>
      </c>
      <c r="O68" s="2">
        <v>25.8</v>
      </c>
      <c r="P68" s="48">
        <f t="shared" si="19"/>
        <v>912.89999999999986</v>
      </c>
      <c r="Q68" s="2">
        <f>P68</f>
        <v>912.89999999999986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x14ac:dyDescent="0.2">
      <c r="A69" s="10">
        <v>58</v>
      </c>
      <c r="B69" s="1" t="s">
        <v>48</v>
      </c>
      <c r="C69" s="34">
        <v>1.4401000000000002</v>
      </c>
      <c r="D69" s="2">
        <v>34136</v>
      </c>
      <c r="E69" s="2">
        <v>33819</v>
      </c>
      <c r="F69" s="2">
        <v>34474</v>
      </c>
      <c r="G69" s="2">
        <v>34611</v>
      </c>
      <c r="H69" s="2">
        <v>36171</v>
      </c>
      <c r="I69" s="2">
        <v>36744</v>
      </c>
      <c r="J69" s="2">
        <v>36730</v>
      </c>
      <c r="K69" s="2">
        <v>36900</v>
      </c>
      <c r="L69" s="2">
        <v>36900</v>
      </c>
      <c r="M69" s="2">
        <v>36900</v>
      </c>
      <c r="N69" s="2">
        <v>35971</v>
      </c>
      <c r="O69" s="2">
        <v>35254</v>
      </c>
      <c r="P69" s="47">
        <f t="shared" si="19"/>
        <v>428610</v>
      </c>
      <c r="Q69" s="2">
        <f>P69*C69</f>
        <v>617241.26100000006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x14ac:dyDescent="0.2">
      <c r="A70" s="10">
        <v>59</v>
      </c>
      <c r="B70" s="1" t="s">
        <v>49</v>
      </c>
      <c r="C70" s="34">
        <v>0.96149999999999991</v>
      </c>
      <c r="D70" s="2">
        <v>392796</v>
      </c>
      <c r="E70" s="2">
        <v>381594</v>
      </c>
      <c r="F70" s="2">
        <v>397247</v>
      </c>
      <c r="G70" s="2">
        <v>392460.4</v>
      </c>
      <c r="H70" s="2">
        <v>449303.7</v>
      </c>
      <c r="I70" s="2">
        <v>549285</v>
      </c>
      <c r="J70" s="2">
        <v>558687</v>
      </c>
      <c r="K70" s="2">
        <v>639686</v>
      </c>
      <c r="L70" s="2">
        <v>636082</v>
      </c>
      <c r="M70" s="2">
        <v>555421</v>
      </c>
      <c r="N70" s="2">
        <v>438789</v>
      </c>
      <c r="O70" s="2">
        <v>409871</v>
      </c>
      <c r="P70" s="47">
        <f t="shared" si="19"/>
        <v>5801222.0999999996</v>
      </c>
      <c r="Q70" s="2">
        <f>P70*C70</f>
        <v>5577875.0491499994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x14ac:dyDescent="0.2">
      <c r="A71" s="10">
        <v>60</v>
      </c>
      <c r="B71" s="1" t="s">
        <v>50</v>
      </c>
      <c r="C71" s="34">
        <v>0.6774</v>
      </c>
      <c r="D71" s="2">
        <v>65829</v>
      </c>
      <c r="E71" s="2">
        <v>74931</v>
      </c>
      <c r="F71" s="2">
        <v>67026</v>
      </c>
      <c r="G71" s="2">
        <v>73201</v>
      </c>
      <c r="H71" s="2">
        <v>90281</v>
      </c>
      <c r="I71" s="2">
        <v>102454</v>
      </c>
      <c r="J71" s="2">
        <v>109679</v>
      </c>
      <c r="K71" s="2">
        <v>154499</v>
      </c>
      <c r="L71" s="2">
        <v>142476</v>
      </c>
      <c r="M71" s="2">
        <v>114386</v>
      </c>
      <c r="N71" s="2">
        <v>79183</v>
      </c>
      <c r="O71" s="2">
        <v>68092</v>
      </c>
      <c r="P71" s="47">
        <f t="shared" si="19"/>
        <v>1142037</v>
      </c>
      <c r="Q71" s="2">
        <f>P71*C71</f>
        <v>773615.86380000005</v>
      </c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x14ac:dyDescent="0.2">
      <c r="A72" s="10">
        <v>61</v>
      </c>
      <c r="B72" s="35" t="s">
        <v>30</v>
      </c>
      <c r="C72" s="35"/>
      <c r="D72" s="36">
        <f t="shared" ref="D72:O72" si="20">D69+D70+D71</f>
        <v>492761</v>
      </c>
      <c r="E72" s="36">
        <f t="shared" si="20"/>
        <v>490344</v>
      </c>
      <c r="F72" s="36">
        <f t="shared" si="20"/>
        <v>498747</v>
      </c>
      <c r="G72" s="36">
        <f t="shared" si="20"/>
        <v>500272.4</v>
      </c>
      <c r="H72" s="36">
        <f t="shared" si="20"/>
        <v>575755.69999999995</v>
      </c>
      <c r="I72" s="36">
        <f t="shared" si="20"/>
        <v>688483</v>
      </c>
      <c r="J72" s="36">
        <f t="shared" si="20"/>
        <v>705096</v>
      </c>
      <c r="K72" s="36">
        <f t="shared" si="20"/>
        <v>831085</v>
      </c>
      <c r="L72" s="36">
        <f t="shared" si="20"/>
        <v>815458</v>
      </c>
      <c r="M72" s="36">
        <f t="shared" si="20"/>
        <v>706707</v>
      </c>
      <c r="N72" s="36">
        <f t="shared" si="20"/>
        <v>553943</v>
      </c>
      <c r="O72" s="36">
        <f t="shared" si="20"/>
        <v>513217</v>
      </c>
      <c r="P72" s="49">
        <f>SUM(C72:O72)</f>
        <v>7371869.0999999996</v>
      </c>
      <c r="Q72" s="36">
        <f>SUM(Q65:Q71)</f>
        <v>7691062.1939499993</v>
      </c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x14ac:dyDescent="0.2">
      <c r="A73" s="10">
        <v>62</v>
      </c>
      <c r="B73" s="1"/>
      <c r="C73" s="1"/>
      <c r="D73" s="4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8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x14ac:dyDescent="0.2">
      <c r="A74" s="10">
        <v>63</v>
      </c>
      <c r="B74" s="46" t="s">
        <v>51</v>
      </c>
      <c r="C74" s="1"/>
      <c r="D74" s="50">
        <f>D75*$C$75+D76*$C$76+D77*$C$77</f>
        <v>7401.4050000000007</v>
      </c>
      <c r="E74" s="50">
        <f t="shared" ref="E74:O74" si="21">E75*$C$75+E76*$C$76+E77*$C$77</f>
        <v>6769.9350000000004</v>
      </c>
      <c r="F74" s="50">
        <f t="shared" si="21"/>
        <v>6902.9250000000002</v>
      </c>
      <c r="G74" s="50">
        <f t="shared" si="21"/>
        <v>6013.38</v>
      </c>
      <c r="H74" s="50">
        <f t="shared" si="21"/>
        <v>6479.7750000000005</v>
      </c>
      <c r="I74" s="50">
        <f t="shared" si="21"/>
        <v>9285.1200000000008</v>
      </c>
      <c r="J74" s="50">
        <f t="shared" si="21"/>
        <v>7784.1</v>
      </c>
      <c r="K74" s="50">
        <f t="shared" si="21"/>
        <v>11491.08</v>
      </c>
      <c r="L74" s="50">
        <f t="shared" si="21"/>
        <v>9616.2000000000007</v>
      </c>
      <c r="M74" s="50">
        <f t="shared" si="21"/>
        <v>9104.76</v>
      </c>
      <c r="N74" s="50">
        <f t="shared" si="21"/>
        <v>8520.1949999999997</v>
      </c>
      <c r="O74" s="50">
        <f t="shared" si="21"/>
        <v>7967.7750000000005</v>
      </c>
      <c r="P74" s="50">
        <f>SUM(D74:O74)</f>
        <v>97336.65</v>
      </c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x14ac:dyDescent="0.2">
      <c r="A75" s="10">
        <v>64</v>
      </c>
      <c r="B75" s="1" t="s">
        <v>48</v>
      </c>
      <c r="C75" s="1">
        <v>0.98850000000000005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47">
        <f t="shared" ref="P75:P77" si="22">SUM(D75:O75)</f>
        <v>0</v>
      </c>
      <c r="Q75" s="2">
        <f t="shared" ref="Q75:Q77" si="23">P75*C75</f>
        <v>0</v>
      </c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x14ac:dyDescent="0.2">
      <c r="A76" s="10">
        <v>65</v>
      </c>
      <c r="B76" s="1" t="s">
        <v>49</v>
      </c>
      <c r="C76" s="51">
        <v>0.66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2728</v>
      </c>
      <c r="J76" s="2">
        <v>2728</v>
      </c>
      <c r="K76" s="2">
        <v>2728</v>
      </c>
      <c r="L76" s="2">
        <v>2728</v>
      </c>
      <c r="M76" s="2">
        <v>2342</v>
      </c>
      <c r="N76" s="2">
        <v>0</v>
      </c>
      <c r="O76" s="2">
        <v>0</v>
      </c>
      <c r="P76" s="47">
        <f t="shared" si="22"/>
        <v>13254</v>
      </c>
      <c r="Q76" s="2">
        <f t="shared" si="23"/>
        <v>8747.6400000000012</v>
      </c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x14ac:dyDescent="0.2">
      <c r="A77" s="10">
        <v>66</v>
      </c>
      <c r="B77" s="1" t="s">
        <v>52</v>
      </c>
      <c r="C77" s="51">
        <v>0.46500000000000002</v>
      </c>
      <c r="D77" s="2">
        <v>15917</v>
      </c>
      <c r="E77" s="2">
        <v>14559</v>
      </c>
      <c r="F77" s="2">
        <v>14845</v>
      </c>
      <c r="G77" s="2">
        <v>12932</v>
      </c>
      <c r="H77" s="2">
        <v>13935</v>
      </c>
      <c r="I77" s="2">
        <v>16096</v>
      </c>
      <c r="J77" s="2">
        <v>12868</v>
      </c>
      <c r="K77" s="2">
        <v>20840</v>
      </c>
      <c r="L77" s="2">
        <v>16808</v>
      </c>
      <c r="M77" s="2">
        <v>16256</v>
      </c>
      <c r="N77" s="2">
        <v>18323</v>
      </c>
      <c r="O77" s="2">
        <v>17135</v>
      </c>
      <c r="P77" s="47">
        <f t="shared" si="22"/>
        <v>190514</v>
      </c>
      <c r="Q77" s="2">
        <f t="shared" si="23"/>
        <v>88589.010000000009</v>
      </c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x14ac:dyDescent="0.2">
      <c r="A78" s="10">
        <v>67</v>
      </c>
      <c r="B78" s="35" t="s">
        <v>30</v>
      </c>
      <c r="C78" s="36"/>
      <c r="D78" s="36">
        <f t="shared" ref="D78:Q78" si="24">D75+D76+D77</f>
        <v>15917</v>
      </c>
      <c r="E78" s="36">
        <f t="shared" si="24"/>
        <v>14559</v>
      </c>
      <c r="F78" s="36">
        <f t="shared" si="24"/>
        <v>14845</v>
      </c>
      <c r="G78" s="36">
        <f t="shared" si="24"/>
        <v>12932</v>
      </c>
      <c r="H78" s="36">
        <f t="shared" si="24"/>
        <v>13935</v>
      </c>
      <c r="I78" s="36">
        <f t="shared" si="24"/>
        <v>18824</v>
      </c>
      <c r="J78" s="36">
        <f t="shared" si="24"/>
        <v>15596</v>
      </c>
      <c r="K78" s="36">
        <f t="shared" si="24"/>
        <v>23568</v>
      </c>
      <c r="L78" s="36">
        <f t="shared" si="24"/>
        <v>19536</v>
      </c>
      <c r="M78" s="36">
        <f t="shared" si="24"/>
        <v>18598</v>
      </c>
      <c r="N78" s="36">
        <f t="shared" si="24"/>
        <v>18323</v>
      </c>
      <c r="O78" s="36">
        <f t="shared" si="24"/>
        <v>17135</v>
      </c>
      <c r="P78" s="36">
        <f t="shared" si="24"/>
        <v>203768</v>
      </c>
      <c r="Q78" s="36">
        <f t="shared" si="24"/>
        <v>97336.650000000009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x14ac:dyDescent="0.2">
      <c r="A79" s="10">
        <v>68</v>
      </c>
      <c r="B79" s="1"/>
      <c r="C79" s="1"/>
      <c r="D79" s="4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8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x14ac:dyDescent="0.2">
      <c r="A80" s="10">
        <v>69</v>
      </c>
      <c r="B80" s="46" t="s">
        <v>53</v>
      </c>
      <c r="C80" s="1"/>
      <c r="D80" s="27">
        <f t="shared" ref="D80:O80" si="25">D81*$C$81+D85*$C$85+D86*$C$86+D82+D83+D84</f>
        <v>515642.40620000003</v>
      </c>
      <c r="E80" s="27">
        <f t="shared" si="25"/>
        <v>479973.34220000001</v>
      </c>
      <c r="F80" s="27">
        <f t="shared" si="25"/>
        <v>523987.62860000005</v>
      </c>
      <c r="G80" s="27">
        <f t="shared" si="25"/>
        <v>508017.61640000006</v>
      </c>
      <c r="H80" s="27">
        <f t="shared" si="25"/>
        <v>579075.79640000011</v>
      </c>
      <c r="I80" s="27">
        <f t="shared" si="25"/>
        <v>599422.22200000007</v>
      </c>
      <c r="J80" s="27">
        <f t="shared" si="25"/>
        <v>596679.37980000011</v>
      </c>
      <c r="K80" s="27">
        <f t="shared" si="25"/>
        <v>629062.53500000003</v>
      </c>
      <c r="L80" s="27">
        <f t="shared" si="25"/>
        <v>593413.46840000001</v>
      </c>
      <c r="M80" s="27">
        <f t="shared" si="25"/>
        <v>601479.24959999998</v>
      </c>
      <c r="N80" s="27">
        <f t="shared" si="25"/>
        <v>544638.83100000001</v>
      </c>
      <c r="O80" s="27">
        <f t="shared" si="25"/>
        <v>533812.58660000004</v>
      </c>
      <c r="P80" s="52">
        <f t="shared" ref="P80:P86" si="26">SUM(C80:O80)</f>
        <v>6705205.0622000005</v>
      </c>
      <c r="Q80" s="27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x14ac:dyDescent="0.2">
      <c r="A81" s="10">
        <v>70</v>
      </c>
      <c r="B81" s="1" t="s">
        <v>41</v>
      </c>
      <c r="C81" s="44">
        <v>388.79</v>
      </c>
      <c r="D81" s="2">
        <v>71</v>
      </c>
      <c r="E81" s="2">
        <v>71</v>
      </c>
      <c r="F81" s="2">
        <v>71</v>
      </c>
      <c r="G81" s="2">
        <v>71</v>
      </c>
      <c r="H81" s="2">
        <v>71</v>
      </c>
      <c r="I81" s="2">
        <v>71</v>
      </c>
      <c r="J81" s="2">
        <v>71</v>
      </c>
      <c r="K81" s="2">
        <v>71</v>
      </c>
      <c r="L81" s="2">
        <v>71</v>
      </c>
      <c r="M81" s="2">
        <v>71</v>
      </c>
      <c r="N81" s="2">
        <v>71</v>
      </c>
      <c r="O81" s="2">
        <v>71</v>
      </c>
      <c r="P81" s="47">
        <f>SUM(D81:O81)</f>
        <v>852</v>
      </c>
      <c r="Q81" s="2">
        <f>P81*C81</f>
        <v>331249.08</v>
      </c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x14ac:dyDescent="0.2">
      <c r="A82" s="10">
        <v>71</v>
      </c>
      <c r="B82" s="1" t="s">
        <v>43</v>
      </c>
      <c r="C82" s="1"/>
      <c r="D82" s="2">
        <v>3550</v>
      </c>
      <c r="E82" s="2">
        <v>3550</v>
      </c>
      <c r="F82" s="2">
        <v>3550</v>
      </c>
      <c r="G82" s="2">
        <v>3550</v>
      </c>
      <c r="H82" s="2">
        <v>3550</v>
      </c>
      <c r="I82" s="2">
        <v>3550</v>
      </c>
      <c r="J82" s="2">
        <v>3550</v>
      </c>
      <c r="K82" s="2">
        <v>3550</v>
      </c>
      <c r="L82" s="2">
        <v>3550</v>
      </c>
      <c r="M82" s="2">
        <v>3550</v>
      </c>
      <c r="N82" s="2">
        <v>3550</v>
      </c>
      <c r="O82" s="2">
        <v>3550</v>
      </c>
      <c r="P82" s="48">
        <f t="shared" si="26"/>
        <v>42600</v>
      </c>
      <c r="Q82" s="2">
        <f>P82</f>
        <v>42600</v>
      </c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x14ac:dyDescent="0.2">
      <c r="A83" s="10">
        <v>72</v>
      </c>
      <c r="B83" s="1" t="s">
        <v>45</v>
      </c>
      <c r="C83" s="1"/>
      <c r="D83" s="2">
        <v>3500</v>
      </c>
      <c r="E83" s="2">
        <v>3650</v>
      </c>
      <c r="F83" s="2">
        <v>3675</v>
      </c>
      <c r="G83" s="2">
        <v>3200</v>
      </c>
      <c r="H83" s="2">
        <v>3300</v>
      </c>
      <c r="I83" s="2">
        <v>3300</v>
      </c>
      <c r="J83" s="2">
        <v>3300</v>
      </c>
      <c r="K83" s="2">
        <v>3300</v>
      </c>
      <c r="L83" s="2">
        <v>3325</v>
      </c>
      <c r="M83" s="2">
        <v>3325</v>
      </c>
      <c r="N83" s="2">
        <v>3325</v>
      </c>
      <c r="O83" s="2">
        <v>3600</v>
      </c>
      <c r="P83" s="48">
        <f t="shared" si="26"/>
        <v>40800</v>
      </c>
      <c r="Q83" s="2">
        <f>P83</f>
        <v>40800</v>
      </c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x14ac:dyDescent="0.2">
      <c r="A84" s="10">
        <v>73</v>
      </c>
      <c r="B84" s="1" t="s">
        <v>47</v>
      </c>
      <c r="C84" s="1"/>
      <c r="D84" s="2">
        <v>402</v>
      </c>
      <c r="E84" s="2">
        <v>229.9</v>
      </c>
      <c r="F84" s="2">
        <v>310.8</v>
      </c>
      <c r="G84" s="2">
        <v>345.5</v>
      </c>
      <c r="H84" s="2">
        <v>318.29999999999995</v>
      </c>
      <c r="I84" s="2">
        <v>281.60000000000002</v>
      </c>
      <c r="J84" s="2">
        <v>379.4</v>
      </c>
      <c r="K84" s="2">
        <v>323.10000000000002</v>
      </c>
      <c r="L84" s="2">
        <v>226.7</v>
      </c>
      <c r="M84" s="2">
        <v>303.10000000000002</v>
      </c>
      <c r="N84" s="2">
        <v>315.3</v>
      </c>
      <c r="O84" s="2">
        <v>247.9</v>
      </c>
      <c r="P84" s="48">
        <f t="shared" si="26"/>
        <v>3683.6</v>
      </c>
      <c r="Q84" s="2">
        <f>P84</f>
        <v>3683.6</v>
      </c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x14ac:dyDescent="0.2">
      <c r="A85" s="10">
        <v>74</v>
      </c>
      <c r="B85" s="1" t="s">
        <v>54</v>
      </c>
      <c r="C85" s="34">
        <v>0.877</v>
      </c>
      <c r="D85" s="2">
        <v>429475</v>
      </c>
      <c r="E85" s="2">
        <v>388379</v>
      </c>
      <c r="F85" s="2">
        <v>413453</v>
      </c>
      <c r="G85" s="2">
        <v>408790</v>
      </c>
      <c r="H85" s="2">
        <v>466856</v>
      </c>
      <c r="I85" s="2">
        <v>483708</v>
      </c>
      <c r="J85" s="2">
        <v>481947</v>
      </c>
      <c r="K85" s="2">
        <v>484717</v>
      </c>
      <c r="L85" s="2">
        <v>471016</v>
      </c>
      <c r="M85" s="2">
        <v>465642</v>
      </c>
      <c r="N85" s="2">
        <v>452077</v>
      </c>
      <c r="O85" s="2">
        <v>436031</v>
      </c>
      <c r="P85" s="47">
        <f t="shared" si="26"/>
        <v>5382091.8770000003</v>
      </c>
      <c r="Q85" s="2">
        <f>P85*C85</f>
        <v>4720094.5761290006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x14ac:dyDescent="0.2">
      <c r="A86" s="10">
        <v>75</v>
      </c>
      <c r="B86" s="1" t="s">
        <v>55</v>
      </c>
      <c r="C86" s="34">
        <v>0.58840000000000003</v>
      </c>
      <c r="D86" s="2">
        <v>176643</v>
      </c>
      <c r="E86" s="2">
        <v>177313</v>
      </c>
      <c r="F86" s="2">
        <v>214564</v>
      </c>
      <c r="G86" s="2">
        <v>195121</v>
      </c>
      <c r="H86" s="2">
        <v>229216</v>
      </c>
      <c r="I86" s="2">
        <v>238740</v>
      </c>
      <c r="J86" s="2">
        <v>236537</v>
      </c>
      <c r="K86" s="2">
        <v>287540</v>
      </c>
      <c r="L86" s="2">
        <v>247496</v>
      </c>
      <c r="M86" s="2">
        <v>269084</v>
      </c>
      <c r="N86" s="2">
        <v>192680</v>
      </c>
      <c r="O86" s="2">
        <v>197844</v>
      </c>
      <c r="P86" s="47">
        <f t="shared" si="26"/>
        <v>2662778.5883999998</v>
      </c>
      <c r="Q86" s="2">
        <f>P86*C86</f>
        <v>1566778.9214145599</v>
      </c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x14ac:dyDescent="0.2">
      <c r="A87" s="10">
        <v>76</v>
      </c>
      <c r="B87" s="35" t="s">
        <v>30</v>
      </c>
      <c r="C87" s="35"/>
      <c r="D87" s="36">
        <f t="shared" ref="D87:P87" si="27">D85+D86</f>
        <v>606118</v>
      </c>
      <c r="E87" s="36">
        <f t="shared" si="27"/>
        <v>565692</v>
      </c>
      <c r="F87" s="36">
        <f t="shared" si="27"/>
        <v>628017</v>
      </c>
      <c r="G87" s="36">
        <f t="shared" si="27"/>
        <v>603911</v>
      </c>
      <c r="H87" s="36">
        <f t="shared" si="27"/>
        <v>696072</v>
      </c>
      <c r="I87" s="36">
        <f t="shared" si="27"/>
        <v>722448</v>
      </c>
      <c r="J87" s="36">
        <f t="shared" si="27"/>
        <v>718484</v>
      </c>
      <c r="K87" s="36">
        <f t="shared" si="27"/>
        <v>772257</v>
      </c>
      <c r="L87" s="36">
        <f t="shared" si="27"/>
        <v>718512</v>
      </c>
      <c r="M87" s="36">
        <f t="shared" si="27"/>
        <v>734726</v>
      </c>
      <c r="N87" s="36">
        <f t="shared" si="27"/>
        <v>644757</v>
      </c>
      <c r="O87" s="36">
        <f t="shared" si="27"/>
        <v>633875</v>
      </c>
      <c r="P87" s="36">
        <f t="shared" si="27"/>
        <v>8044870.4654000001</v>
      </c>
      <c r="Q87" s="36">
        <f>SUM(Q81:Q86)</f>
        <v>6705206.17754356</v>
      </c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x14ac:dyDescent="0.2">
      <c r="A88" s="10">
        <v>77</v>
      </c>
      <c r="B88" s="1"/>
      <c r="C88" s="1"/>
      <c r="D88" s="4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x14ac:dyDescent="0.2">
      <c r="A89" s="10">
        <v>78</v>
      </c>
      <c r="B89" s="46" t="s">
        <v>56</v>
      </c>
      <c r="C89" s="1"/>
      <c r="D89" s="27">
        <f t="shared" ref="D89:O89" si="28">D90*$C$90+D91+D92+D93+D95</f>
        <v>198243.80750000002</v>
      </c>
      <c r="E89" s="27">
        <f t="shared" si="28"/>
        <v>198681.44750000004</v>
      </c>
      <c r="F89" s="27">
        <f t="shared" si="28"/>
        <v>207453.83249999999</v>
      </c>
      <c r="G89" s="27">
        <f t="shared" si="28"/>
        <v>197356.58499999999</v>
      </c>
      <c r="H89" s="27">
        <f t="shared" si="28"/>
        <v>213502.51250000004</v>
      </c>
      <c r="I89" s="27">
        <f t="shared" si="28"/>
        <v>225558.07250000001</v>
      </c>
      <c r="J89" s="27">
        <f t="shared" si="28"/>
        <v>235550.01249999998</v>
      </c>
      <c r="K89" s="27">
        <f t="shared" si="28"/>
        <v>252288.6275</v>
      </c>
      <c r="L89" s="27">
        <f t="shared" si="28"/>
        <v>241810.63249999995</v>
      </c>
      <c r="M89" s="27">
        <f t="shared" si="28"/>
        <v>227856.71499999997</v>
      </c>
      <c r="N89" s="27">
        <f t="shared" si="28"/>
        <v>214959.52000000002</v>
      </c>
      <c r="O89" s="27">
        <f t="shared" si="28"/>
        <v>205466.29249999998</v>
      </c>
      <c r="P89" s="52">
        <f t="shared" ref="P89:P95" si="29">SUM(C89:O89)</f>
        <v>2618728.0574999996</v>
      </c>
      <c r="Q89" s="27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x14ac:dyDescent="0.2">
      <c r="A90" s="10">
        <v>79</v>
      </c>
      <c r="B90" s="1" t="s">
        <v>41</v>
      </c>
      <c r="C90" s="44">
        <v>350</v>
      </c>
      <c r="D90" s="2">
        <v>15</v>
      </c>
      <c r="E90" s="2">
        <v>15</v>
      </c>
      <c r="F90" s="2">
        <v>15</v>
      </c>
      <c r="G90" s="2">
        <v>15</v>
      </c>
      <c r="H90" s="2">
        <v>15</v>
      </c>
      <c r="I90" s="2">
        <v>15</v>
      </c>
      <c r="J90" s="2">
        <v>15</v>
      </c>
      <c r="K90" s="2">
        <v>15</v>
      </c>
      <c r="L90" s="2">
        <v>15</v>
      </c>
      <c r="M90" s="2">
        <v>15</v>
      </c>
      <c r="N90" s="2">
        <v>15</v>
      </c>
      <c r="O90" s="2">
        <v>15</v>
      </c>
      <c r="P90" s="47">
        <f>SUM(D90:O90)</f>
        <v>180</v>
      </c>
      <c r="Q90" s="2">
        <f>P90*C90</f>
        <v>63000</v>
      </c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x14ac:dyDescent="0.2">
      <c r="A91" s="10">
        <v>80</v>
      </c>
      <c r="B91" s="1" t="s">
        <v>43</v>
      </c>
      <c r="C91" s="1"/>
      <c r="D91" s="2">
        <v>750</v>
      </c>
      <c r="E91" s="2">
        <v>750</v>
      </c>
      <c r="F91" s="2">
        <v>750</v>
      </c>
      <c r="G91" s="2">
        <v>750</v>
      </c>
      <c r="H91" s="2">
        <v>750</v>
      </c>
      <c r="I91" s="2">
        <v>750</v>
      </c>
      <c r="J91" s="2">
        <v>750</v>
      </c>
      <c r="K91" s="2">
        <v>750</v>
      </c>
      <c r="L91" s="2">
        <v>750</v>
      </c>
      <c r="M91" s="2">
        <v>750</v>
      </c>
      <c r="N91" s="2">
        <v>750</v>
      </c>
      <c r="O91" s="2">
        <v>750</v>
      </c>
      <c r="P91" s="48">
        <f t="shared" si="29"/>
        <v>9000</v>
      </c>
      <c r="Q91" s="2">
        <f>P91</f>
        <v>9000</v>
      </c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x14ac:dyDescent="0.2">
      <c r="A92" s="10">
        <v>81</v>
      </c>
      <c r="B92" s="1" t="s">
        <v>45</v>
      </c>
      <c r="C92" s="1"/>
      <c r="D92" s="2">
        <v>700</v>
      </c>
      <c r="E92" s="2">
        <v>700</v>
      </c>
      <c r="F92" s="2">
        <v>700</v>
      </c>
      <c r="G92" s="2">
        <v>700</v>
      </c>
      <c r="H92" s="2">
        <v>700</v>
      </c>
      <c r="I92" s="2">
        <v>700</v>
      </c>
      <c r="J92" s="2">
        <v>700</v>
      </c>
      <c r="K92" s="2">
        <v>700</v>
      </c>
      <c r="L92" s="2">
        <v>700</v>
      </c>
      <c r="M92" s="2">
        <v>700</v>
      </c>
      <c r="N92" s="2">
        <v>700</v>
      </c>
      <c r="O92" s="2">
        <v>700</v>
      </c>
      <c r="P92" s="48">
        <f t="shared" si="29"/>
        <v>8400</v>
      </c>
      <c r="Q92" s="2">
        <f>P92</f>
        <v>8400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x14ac:dyDescent="0.2">
      <c r="A93" s="10">
        <v>82</v>
      </c>
      <c r="B93" s="1" t="s">
        <v>47</v>
      </c>
      <c r="C93" s="1"/>
      <c r="D93" s="2">
        <v>7314.7999999999993</v>
      </c>
      <c r="E93" s="2">
        <v>4248.3999999999996</v>
      </c>
      <c r="F93" s="2">
        <v>8166.9</v>
      </c>
      <c r="G93" s="2">
        <v>5302.8</v>
      </c>
      <c r="H93" s="2">
        <v>4009.6000000000004</v>
      </c>
      <c r="I93" s="2">
        <v>11880.3</v>
      </c>
      <c r="J93" s="2">
        <v>13347.599999999999</v>
      </c>
      <c r="K93" s="2">
        <v>9687.6999999999989</v>
      </c>
      <c r="L93" s="2">
        <v>7007.9000000000005</v>
      </c>
      <c r="M93" s="2">
        <v>8230.7999999999993</v>
      </c>
      <c r="N93" s="2">
        <v>4601.3</v>
      </c>
      <c r="O93" s="2">
        <v>8004.5</v>
      </c>
      <c r="P93" s="48">
        <f t="shared" si="29"/>
        <v>91802.6</v>
      </c>
      <c r="Q93" s="2">
        <f>P93</f>
        <v>91802.6</v>
      </c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x14ac:dyDescent="0.2">
      <c r="A94" s="10">
        <v>83</v>
      </c>
      <c r="B94" s="1" t="s">
        <v>57</v>
      </c>
      <c r="C94" s="53" t="s">
        <v>58</v>
      </c>
      <c r="D94" s="2">
        <v>1109174</v>
      </c>
      <c r="E94" s="2">
        <v>1125907</v>
      </c>
      <c r="F94" s="2">
        <v>1134520</v>
      </c>
      <c r="G94" s="2">
        <v>1120717</v>
      </c>
      <c r="H94" s="2">
        <v>1161721</v>
      </c>
      <c r="I94" s="2">
        <v>1213200</v>
      </c>
      <c r="J94" s="2">
        <v>1264580</v>
      </c>
      <c r="K94" s="2">
        <v>1356515</v>
      </c>
      <c r="L94" s="2">
        <v>1329401</v>
      </c>
      <c r="M94" s="2">
        <v>1281922</v>
      </c>
      <c r="N94" s="2">
        <v>1164880</v>
      </c>
      <c r="O94" s="2">
        <v>1118519</v>
      </c>
      <c r="P94" s="47">
        <f t="shared" si="29"/>
        <v>14381056</v>
      </c>
      <c r="Q94" s="2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x14ac:dyDescent="0.2">
      <c r="A95" s="10">
        <v>84</v>
      </c>
      <c r="B95" s="1" t="s">
        <v>59</v>
      </c>
      <c r="C95" s="53"/>
      <c r="D95" s="2">
        <v>184229.00750000004</v>
      </c>
      <c r="E95" s="2">
        <v>187733.04750000004</v>
      </c>
      <c r="F95" s="2">
        <v>192586.9325</v>
      </c>
      <c r="G95" s="2">
        <v>185353.785</v>
      </c>
      <c r="H95" s="2">
        <v>202792.91250000003</v>
      </c>
      <c r="I95" s="2">
        <v>206977.77250000002</v>
      </c>
      <c r="J95" s="2">
        <v>215502.41249999998</v>
      </c>
      <c r="K95" s="2">
        <v>235900.92749999999</v>
      </c>
      <c r="L95" s="2">
        <v>228102.73249999995</v>
      </c>
      <c r="M95" s="2">
        <v>212925.91499999998</v>
      </c>
      <c r="N95" s="2">
        <v>203658.22000000003</v>
      </c>
      <c r="O95" s="2">
        <v>190761.79249999998</v>
      </c>
      <c r="P95" s="48">
        <f t="shared" si="29"/>
        <v>2446525.4575</v>
      </c>
      <c r="Q95" s="2">
        <f>P95</f>
        <v>2446525.4575</v>
      </c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x14ac:dyDescent="0.2">
      <c r="A96" s="10">
        <v>85</v>
      </c>
      <c r="B96" s="35" t="s">
        <v>30</v>
      </c>
      <c r="C96" s="35"/>
      <c r="D96" s="36">
        <f t="shared" ref="D96:P96" si="30">D94</f>
        <v>1109174</v>
      </c>
      <c r="E96" s="36">
        <f t="shared" si="30"/>
        <v>1125907</v>
      </c>
      <c r="F96" s="36">
        <f t="shared" si="30"/>
        <v>1134520</v>
      </c>
      <c r="G96" s="36">
        <f t="shared" si="30"/>
        <v>1120717</v>
      </c>
      <c r="H96" s="36">
        <f t="shared" si="30"/>
        <v>1161721</v>
      </c>
      <c r="I96" s="36">
        <f t="shared" si="30"/>
        <v>1213200</v>
      </c>
      <c r="J96" s="36">
        <f t="shared" si="30"/>
        <v>1264580</v>
      </c>
      <c r="K96" s="36">
        <f t="shared" si="30"/>
        <v>1356515</v>
      </c>
      <c r="L96" s="36">
        <f t="shared" si="30"/>
        <v>1329401</v>
      </c>
      <c r="M96" s="36">
        <f t="shared" si="30"/>
        <v>1281922</v>
      </c>
      <c r="N96" s="36">
        <f t="shared" si="30"/>
        <v>1164880</v>
      </c>
      <c r="O96" s="36">
        <f t="shared" si="30"/>
        <v>1118519</v>
      </c>
      <c r="P96" s="36">
        <f t="shared" si="30"/>
        <v>14381056</v>
      </c>
      <c r="Q96" s="36">
        <f>SUM(Q90:Q95)</f>
        <v>2618728.0575000001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x14ac:dyDescent="0.2">
      <c r="A97" s="10">
        <v>86</v>
      </c>
      <c r="B97" s="1"/>
      <c r="C97" s="1"/>
      <c r="D97" s="5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x14ac:dyDescent="0.2">
      <c r="A98" s="10">
        <v>87</v>
      </c>
      <c r="B98" s="1" t="s">
        <v>60</v>
      </c>
      <c r="C98" s="1"/>
      <c r="D98" s="5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x14ac:dyDescent="0.2">
      <c r="A99" s="10">
        <v>88</v>
      </c>
      <c r="B99" s="1" t="s">
        <v>61</v>
      </c>
      <c r="C99" s="1"/>
      <c r="D99" s="54">
        <v>53147</v>
      </c>
      <c r="E99" s="54">
        <v>52352</v>
      </c>
      <c r="F99" s="54">
        <v>49875</v>
      </c>
      <c r="G99" s="54">
        <v>61445</v>
      </c>
      <c r="H99" s="54">
        <v>120749</v>
      </c>
      <c r="I99" s="54">
        <v>125695</v>
      </c>
      <c r="J99" s="54">
        <v>56798</v>
      </c>
      <c r="K99" s="54">
        <v>53861</v>
      </c>
      <c r="L99" s="54">
        <v>48764</v>
      </c>
      <c r="M99" s="54">
        <v>61274</v>
      </c>
      <c r="N99" s="54">
        <v>55115</v>
      </c>
      <c r="O99" s="54">
        <v>56750</v>
      </c>
      <c r="P99" s="54">
        <f>SUM(D99:O99)</f>
        <v>795825</v>
      </c>
      <c r="Q99" s="54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x14ac:dyDescent="0.2">
      <c r="A100" s="10">
        <v>89</v>
      </c>
      <c r="B100" s="1" t="s">
        <v>62</v>
      </c>
      <c r="C100" s="1"/>
      <c r="D100" s="54">
        <v>64359.484880450655</v>
      </c>
      <c r="E100" s="54">
        <v>50430.816667139916</v>
      </c>
      <c r="F100" s="54">
        <v>46693.460565744826</v>
      </c>
      <c r="G100" s="54">
        <v>45925.383208012761</v>
      </c>
      <c r="H100" s="54">
        <v>46253.95138550202</v>
      </c>
      <c r="I100" s="54">
        <v>58211.918307893335</v>
      </c>
      <c r="J100" s="54">
        <v>99267.594643623204</v>
      </c>
      <c r="K100" s="54">
        <v>148251.73521202765</v>
      </c>
      <c r="L100" s="54">
        <v>168154.64563045249</v>
      </c>
      <c r="M100" s="54">
        <v>162432.45197172367</v>
      </c>
      <c r="N100" s="54">
        <v>152013.47087655027</v>
      </c>
      <c r="O100" s="54">
        <v>98892.265646552856</v>
      </c>
      <c r="P100" s="54">
        <f>SUM(D100:O100)</f>
        <v>1140887.1789956738</v>
      </c>
      <c r="Q100" s="54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x14ac:dyDescent="0.2">
      <c r="A101" s="10">
        <v>90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x14ac:dyDescent="0.2">
      <c r="A102" s="10">
        <v>91</v>
      </c>
      <c r="B102" s="55" t="s">
        <v>63</v>
      </c>
      <c r="C102" s="1"/>
      <c r="D102" s="54">
        <f>D108+D99+D100</f>
        <v>5809922.4540863642</v>
      </c>
      <c r="E102" s="54">
        <f t="shared" ref="E102:O102" si="31">E108+E99+E100</f>
        <v>5597374.309774762</v>
      </c>
      <c r="F102" s="54">
        <f t="shared" si="31"/>
        <v>5589634.0856856974</v>
      </c>
      <c r="G102" s="54">
        <f t="shared" si="31"/>
        <v>5563686.6540078353</v>
      </c>
      <c r="H102" s="54">
        <f t="shared" si="31"/>
        <v>6141449.546594847</v>
      </c>
      <c r="I102" s="54">
        <f t="shared" si="31"/>
        <v>7473813.6699058283</v>
      </c>
      <c r="J102" s="54">
        <f t="shared" si="31"/>
        <v>8985519.7861996684</v>
      </c>
      <c r="K102" s="54">
        <f t="shared" si="31"/>
        <v>9772427.3792178426</v>
      </c>
      <c r="L102" s="54">
        <f t="shared" si="31"/>
        <v>9230514.5556069016</v>
      </c>
      <c r="M102" s="54">
        <f t="shared" si="31"/>
        <v>9534436.3410003837</v>
      </c>
      <c r="N102" s="54">
        <f t="shared" si="31"/>
        <v>7424679.915843891</v>
      </c>
      <c r="O102" s="54">
        <f t="shared" si="31"/>
        <v>6303020.0840416839</v>
      </c>
      <c r="P102" s="54">
        <f>SUM(D102:O102)</f>
        <v>87426478.781965703</v>
      </c>
      <c r="Q102" s="2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x14ac:dyDescent="0.2">
      <c r="A103" s="10">
        <v>92</v>
      </c>
      <c r="B103" s="1" t="s">
        <v>32</v>
      </c>
      <c r="C103" s="1"/>
      <c r="D103" s="54">
        <f t="shared" ref="D103:O103" si="32">D62+D54+D46+D37+D28+D19</f>
        <v>2113849.5648995508</v>
      </c>
      <c r="E103" s="54">
        <f t="shared" si="32"/>
        <v>1707940.8674351822</v>
      </c>
      <c r="F103" s="54">
        <f t="shared" si="32"/>
        <v>1738084.7627984323</v>
      </c>
      <c r="G103" s="54">
        <f t="shared" si="32"/>
        <v>1745311.9617956677</v>
      </c>
      <c r="H103" s="54">
        <f t="shared" si="32"/>
        <v>2944013.037562144</v>
      </c>
      <c r="I103" s="54">
        <f t="shared" si="32"/>
        <v>6971277.0486483565</v>
      </c>
      <c r="J103" s="54">
        <f t="shared" si="32"/>
        <v>11854748.194883922</v>
      </c>
      <c r="K103" s="54">
        <f t="shared" si="32"/>
        <v>13940763.023727167</v>
      </c>
      <c r="L103" s="54">
        <f t="shared" si="32"/>
        <v>13559963.841834718</v>
      </c>
      <c r="M103" s="54">
        <f t="shared" si="32"/>
        <v>12228924.995742612</v>
      </c>
      <c r="N103" s="54">
        <f t="shared" si="32"/>
        <v>6869654.7837143922</v>
      </c>
      <c r="O103" s="54">
        <f t="shared" si="32"/>
        <v>3703644.6074125073</v>
      </c>
      <c r="P103" s="54">
        <f>SUM(D103:O103)</f>
        <v>79378176.690454647</v>
      </c>
      <c r="Q103" s="2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x14ac:dyDescent="0.2">
      <c r="A104" s="10">
        <v>93</v>
      </c>
      <c r="B104" s="55" t="s">
        <v>64</v>
      </c>
      <c r="C104" s="1"/>
      <c r="D104" s="54">
        <f>D102+D103</f>
        <v>7923772.018985915</v>
      </c>
      <c r="E104" s="54">
        <f t="shared" ref="E104:O104" si="33">E102+E103</f>
        <v>7305315.1772099445</v>
      </c>
      <c r="F104" s="54">
        <f t="shared" si="33"/>
        <v>7327718.8484841296</v>
      </c>
      <c r="G104" s="54">
        <f t="shared" si="33"/>
        <v>7308998.6158035025</v>
      </c>
      <c r="H104" s="54">
        <f t="shared" si="33"/>
        <v>9085462.5841569901</v>
      </c>
      <c r="I104" s="54">
        <f t="shared" si="33"/>
        <v>14445090.718554184</v>
      </c>
      <c r="J104" s="54">
        <f t="shared" si="33"/>
        <v>20840267.981083591</v>
      </c>
      <c r="K104" s="54">
        <f t="shared" si="33"/>
        <v>23713190.402945012</v>
      </c>
      <c r="L104" s="54">
        <f t="shared" si="33"/>
        <v>22790478.397441618</v>
      </c>
      <c r="M104" s="54">
        <f t="shared" si="33"/>
        <v>21763361.336742997</v>
      </c>
      <c r="N104" s="54">
        <f t="shared" si="33"/>
        <v>14294334.699558284</v>
      </c>
      <c r="O104" s="54">
        <f t="shared" si="33"/>
        <v>10006664.691454191</v>
      </c>
      <c r="P104" s="54">
        <f>SUM(D104:O104)</f>
        <v>166804655.47242036</v>
      </c>
      <c r="Q104" s="2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x14ac:dyDescent="0.2">
      <c r="A105" s="10"/>
      <c r="Q105" s="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x14ac:dyDescent="0.2">
      <c r="A106" s="10"/>
      <c r="Q106" s="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x14ac:dyDescent="0.2">
      <c r="A107" s="10"/>
      <c r="D107" s="56">
        <f t="shared" ref="D107:P107" si="34">D17+D26+D35+D44+D52+D60+D72+D87+D96</f>
        <v>2680016.3120132508</v>
      </c>
      <c r="E107" s="56">
        <f t="shared" si="34"/>
        <v>2559752.1749808723</v>
      </c>
      <c r="F107" s="56">
        <f t="shared" si="34"/>
        <v>2643559.8392320788</v>
      </c>
      <c r="G107" s="56">
        <f t="shared" si="34"/>
        <v>2606681.3505837312</v>
      </c>
      <c r="H107" s="56">
        <f t="shared" si="34"/>
        <v>3080157.3775316281</v>
      </c>
      <c r="I107" s="56">
        <f t="shared" si="34"/>
        <v>4158814.7648171047</v>
      </c>
      <c r="J107" s="56">
        <f t="shared" si="34"/>
        <v>5299277.7821295662</v>
      </c>
      <c r="K107" s="56">
        <f t="shared" si="34"/>
        <v>6030962.8176353052</v>
      </c>
      <c r="L107" s="56">
        <f t="shared" si="34"/>
        <v>5844856.3112990744</v>
      </c>
      <c r="M107" s="56">
        <f t="shared" si="34"/>
        <v>5421480.1345265545</v>
      </c>
      <c r="N107" s="56">
        <f t="shared" si="34"/>
        <v>3877938.2584842313</v>
      </c>
      <c r="O107" s="56">
        <f t="shared" si="34"/>
        <v>3042800.6972944615</v>
      </c>
      <c r="P107" s="56">
        <f t="shared" si="34"/>
        <v>47246301.985127866</v>
      </c>
      <c r="Q107" s="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x14ac:dyDescent="0.2">
      <c r="A108" s="10"/>
      <c r="C108" s="56"/>
      <c r="D108" s="57">
        <f>D89+D80+D64+D56+D48+D39+D30+D21+D12+D74</f>
        <v>5692415.9692059131</v>
      </c>
      <c r="E108" s="57">
        <f t="shared" ref="E108:O108" si="35">E89+E80+E64+E56+E48+E39+E30+E21+E12+E74</f>
        <v>5494591.4931076225</v>
      </c>
      <c r="F108" s="57">
        <f t="shared" si="35"/>
        <v>5493065.6251199525</v>
      </c>
      <c r="G108" s="57">
        <f t="shared" si="35"/>
        <v>5456316.2707998222</v>
      </c>
      <c r="H108" s="57">
        <f t="shared" si="35"/>
        <v>5974446.5952093452</v>
      </c>
      <c r="I108" s="57">
        <f t="shared" si="35"/>
        <v>7289906.7515979353</v>
      </c>
      <c r="J108" s="57">
        <f t="shared" si="35"/>
        <v>8829454.1915560458</v>
      </c>
      <c r="K108" s="57">
        <f t="shared" si="35"/>
        <v>9570314.6440058146</v>
      </c>
      <c r="L108" s="57">
        <f t="shared" si="35"/>
        <v>9013595.9099764489</v>
      </c>
      <c r="M108" s="57">
        <f t="shared" si="35"/>
        <v>9310729.889028661</v>
      </c>
      <c r="N108" s="57">
        <f t="shared" si="35"/>
        <v>7217551.4449673407</v>
      </c>
      <c r="O108" s="57">
        <f t="shared" si="35"/>
        <v>6147377.8183951313</v>
      </c>
      <c r="P108" s="57">
        <f>P89+P80+P64+P56+P48+P39+P30+P21+P12</f>
        <v>85392429.952970028</v>
      </c>
      <c r="Q108" s="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x14ac:dyDescent="0.2">
      <c r="A109" s="10"/>
      <c r="C109" s="56"/>
      <c r="D109" s="57">
        <f>D62+D54+D46+D37+D28+D19</f>
        <v>2113849.5648995508</v>
      </c>
      <c r="E109" s="57">
        <f>E62+E54+E46+E37+E28+E19</f>
        <v>1707940.8674351822</v>
      </c>
      <c r="F109" s="57">
        <f>F62+F54+F46+F37+F28+F19</f>
        <v>1738084.7627984323</v>
      </c>
      <c r="G109" s="57">
        <f>G62+G54+G46+G37+G28+G19</f>
        <v>1745311.9617956677</v>
      </c>
      <c r="H109" s="57">
        <f t="shared" ref="H109:P109" si="36">H62+H54+H46+H37+H28+H19</f>
        <v>2944013.037562144</v>
      </c>
      <c r="I109" s="57">
        <f t="shared" si="36"/>
        <v>6971277.0486483565</v>
      </c>
      <c r="J109" s="57">
        <f t="shared" si="36"/>
        <v>11854748.194883922</v>
      </c>
      <c r="K109" s="57">
        <f t="shared" si="36"/>
        <v>13940763.023727167</v>
      </c>
      <c r="L109" s="57">
        <f t="shared" si="36"/>
        <v>13559963.841834718</v>
      </c>
      <c r="M109" s="57">
        <f t="shared" si="36"/>
        <v>12228924.995742612</v>
      </c>
      <c r="N109" s="57">
        <f t="shared" si="36"/>
        <v>6869654.7837143922</v>
      </c>
      <c r="O109" s="57">
        <f t="shared" si="36"/>
        <v>3703644.6074125073</v>
      </c>
      <c r="P109" s="57">
        <f t="shared" si="36"/>
        <v>79378176.690454647</v>
      </c>
      <c r="Q109" s="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x14ac:dyDescent="0.2">
      <c r="A110" s="10"/>
      <c r="D110" s="57"/>
      <c r="O110" s="58"/>
      <c r="P110" s="58"/>
      <c r="Q110" s="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x14ac:dyDescent="0.2">
      <c r="A111" s="10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9"/>
      <c r="P111" s="59"/>
      <c r="Q111" s="60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x14ac:dyDescent="0.2">
      <c r="A112" s="2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61"/>
      <c r="P112" s="61"/>
      <c r="Q112" s="37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x14ac:dyDescent="0.2">
      <c r="A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61"/>
      <c r="P113" s="61"/>
      <c r="Q113" s="37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x14ac:dyDescent="0.2">
      <c r="A114" s="2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9"/>
      <c r="P114" s="59"/>
      <c r="Q114" s="37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x14ac:dyDescent="0.2">
      <c r="A115" s="2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x14ac:dyDescent="0.2">
      <c r="A116" s="2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x14ac:dyDescent="0.2">
      <c r="A117" s="2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x14ac:dyDescent="0.2">
      <c r="A118" s="2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x14ac:dyDescent="0.2">
      <c r="A119" s="2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x14ac:dyDescent="0.2">
      <c r="A120" s="2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x14ac:dyDescent="0.2">
      <c r="A121" s="2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x14ac:dyDescent="0.2">
      <c r="A138" s="37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x14ac:dyDescent="0.2">
      <c r="A139" s="37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x14ac:dyDescent="0.2">
      <c r="A140" s="37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x14ac:dyDescent="0.2">
      <c r="A141" s="37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x14ac:dyDescent="0.2">
      <c r="A142" s="37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x14ac:dyDescent="0.2">
      <c r="A143" s="37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x14ac:dyDescent="0.2">
      <c r="A144" s="37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x14ac:dyDescent="0.2">
      <c r="A145" s="37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x14ac:dyDescent="0.2">
      <c r="A146" s="37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x14ac:dyDescent="0.2">
      <c r="A147" s="37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x14ac:dyDescent="0.2">
      <c r="A148" s="37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x14ac:dyDescent="0.2">
      <c r="A149" s="37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x14ac:dyDescent="0.2">
      <c r="A150" s="37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x14ac:dyDescent="0.2">
      <c r="A151" s="37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x14ac:dyDescent="0.2">
      <c r="A152" s="37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x14ac:dyDescent="0.2">
      <c r="A153" s="37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x14ac:dyDescent="0.2">
      <c r="A154" s="37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x14ac:dyDescent="0.2">
      <c r="A155" s="37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x14ac:dyDescent="0.2">
      <c r="A156" s="37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x14ac:dyDescent="0.2">
      <c r="A157" s="37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x14ac:dyDescent="0.2">
      <c r="A158" s="37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x14ac:dyDescent="0.2">
      <c r="A159" s="37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x14ac:dyDescent="0.2">
      <c r="A160" s="37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x14ac:dyDescent="0.2">
      <c r="A254" s="58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x14ac:dyDescent="0.2">
      <c r="A255" s="58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x14ac:dyDescent="0.2">
      <c r="A257" s="58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x14ac:dyDescent="0.2">
      <c r="A258" s="58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x14ac:dyDescent="0.2">
      <c r="A259" s="58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x14ac:dyDescent="0.2">
      <c r="A260" s="5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x14ac:dyDescent="0.2">
      <c r="A261" s="58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x14ac:dyDescent="0.2">
      <c r="A262" s="58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x14ac:dyDescent="0.2">
      <c r="A263" s="58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x14ac:dyDescent="0.2">
      <c r="A264" s="58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x14ac:dyDescent="0.2">
      <c r="A265" s="58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x14ac:dyDescent="0.2">
      <c r="A266" s="58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x14ac:dyDescent="0.2">
      <c r="A267" s="58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x14ac:dyDescent="0.2">
      <c r="A268" s="58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x14ac:dyDescent="0.2">
      <c r="A269" s="58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x14ac:dyDescent="0.2">
      <c r="A270" s="58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x14ac:dyDescent="0.2">
      <c r="A271" s="58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x14ac:dyDescent="0.2">
      <c r="A272" s="58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x14ac:dyDescent="0.2">
      <c r="A273" s="58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x14ac:dyDescent="0.2">
      <c r="A274" s="58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x14ac:dyDescent="0.2">
      <c r="A275" s="58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x14ac:dyDescent="0.2">
      <c r="A276" s="58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x14ac:dyDescent="0.2">
      <c r="A277" s="58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x14ac:dyDescent="0.2">
      <c r="A278" s="58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x14ac:dyDescent="0.2">
      <c r="A279" s="58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x14ac:dyDescent="0.2">
      <c r="A280" s="58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x14ac:dyDescent="0.2">
      <c r="A281" s="58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x14ac:dyDescent="0.2">
      <c r="A282" s="58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x14ac:dyDescent="0.2">
      <c r="A283" s="58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x14ac:dyDescent="0.2">
      <c r="A284" s="58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x14ac:dyDescent="0.2">
      <c r="A285" s="58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x14ac:dyDescent="0.2">
      <c r="A286" s="58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x14ac:dyDescent="0.2">
      <c r="A287" s="58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x14ac:dyDescent="0.2">
      <c r="A288" s="58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x14ac:dyDescent="0.2">
      <c r="A289" s="58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x14ac:dyDescent="0.2">
      <c r="A290" s="58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x14ac:dyDescent="0.2">
      <c r="A291" s="58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x14ac:dyDescent="0.2">
      <c r="A292" s="58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x14ac:dyDescent="0.2">
      <c r="A293" s="58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x14ac:dyDescent="0.2">
      <c r="A294" s="58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x14ac:dyDescent="0.2">
      <c r="A295" s="58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x14ac:dyDescent="0.2">
      <c r="A296" s="58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x14ac:dyDescent="0.2">
      <c r="A297" s="58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x14ac:dyDescent="0.2">
      <c r="A298" s="58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x14ac:dyDescent="0.2">
      <c r="A299" s="58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x14ac:dyDescent="0.2">
      <c r="A300" s="58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x14ac:dyDescent="0.2">
      <c r="A301" s="58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x14ac:dyDescent="0.2">
      <c r="A302" s="58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x14ac:dyDescent="0.2">
      <c r="A303" s="58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x14ac:dyDescent="0.2">
      <c r="A304" s="58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x14ac:dyDescent="0.2">
      <c r="A305" s="58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x14ac:dyDescent="0.2">
      <c r="A306" s="58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x14ac:dyDescent="0.2">
      <c r="A307" s="58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x14ac:dyDescent="0.2">
      <c r="A308" s="58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x14ac:dyDescent="0.2">
      <c r="A309" s="58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x14ac:dyDescent="0.2">
      <c r="A310" s="58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x14ac:dyDescent="0.2">
      <c r="A311" s="58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x14ac:dyDescent="0.2">
      <c r="A312" s="58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x14ac:dyDescent="0.2">
      <c r="A313" s="58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x14ac:dyDescent="0.2">
      <c r="A314" s="58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x14ac:dyDescent="0.2">
      <c r="A315" s="58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x14ac:dyDescent="0.2">
      <c r="A316" s="58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x14ac:dyDescent="0.2">
      <c r="A317" s="58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x14ac:dyDescent="0.2">
      <c r="A318" s="58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x14ac:dyDescent="0.2">
      <c r="A319" s="58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x14ac:dyDescent="0.2">
      <c r="A320" s="58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x14ac:dyDescent="0.2">
      <c r="A321" s="58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x14ac:dyDescent="0.2">
      <c r="A322" s="58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x14ac:dyDescent="0.2">
      <c r="A323" s="58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x14ac:dyDescent="0.2">
      <c r="A324" s="58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x14ac:dyDescent="0.2">
      <c r="A325" s="58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x14ac:dyDescent="0.2">
      <c r="A326" s="58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x14ac:dyDescent="0.2">
      <c r="A327" s="58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x14ac:dyDescent="0.2">
      <c r="A328" s="58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x14ac:dyDescent="0.2">
      <c r="A329" s="58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x14ac:dyDescent="0.2">
      <c r="A330" s="58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x14ac:dyDescent="0.2">
      <c r="A331" s="58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x14ac:dyDescent="0.2">
      <c r="A332" s="58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x14ac:dyDescent="0.2">
      <c r="A333" s="58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x14ac:dyDescent="0.2">
      <c r="A334" s="58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x14ac:dyDescent="0.2">
      <c r="A335" s="58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x14ac:dyDescent="0.2">
      <c r="A336" s="58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x14ac:dyDescent="0.2">
      <c r="A337" s="58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x14ac:dyDescent="0.2">
      <c r="A338" s="58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x14ac:dyDescent="0.2">
      <c r="A339" s="58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x14ac:dyDescent="0.2">
      <c r="A340" s="58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x14ac:dyDescent="0.2">
      <c r="A341" s="58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x14ac:dyDescent="0.2">
      <c r="A342" s="58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x14ac:dyDescent="0.2">
      <c r="A343" s="58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x14ac:dyDescent="0.2">
      <c r="A344" s="58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x14ac:dyDescent="0.2">
      <c r="A345" s="58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x14ac:dyDescent="0.2">
      <c r="A346" s="58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x14ac:dyDescent="0.2">
      <c r="A347" s="58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x14ac:dyDescent="0.2">
      <c r="A348" s="58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x14ac:dyDescent="0.2">
      <c r="A349" s="58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x14ac:dyDescent="0.2">
      <c r="A350" s="58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x14ac:dyDescent="0.2">
      <c r="A351" s="58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x14ac:dyDescent="0.2">
      <c r="A352" s="58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x14ac:dyDescent="0.2">
      <c r="A353" s="58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x14ac:dyDescent="0.2">
      <c r="A354" s="58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x14ac:dyDescent="0.2">
      <c r="A355" s="58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x14ac:dyDescent="0.2">
      <c r="A356" s="58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x14ac:dyDescent="0.2">
      <c r="A357" s="58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x14ac:dyDescent="0.2">
      <c r="A358" s="58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x14ac:dyDescent="0.2">
      <c r="A359" s="58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x14ac:dyDescent="0.2">
      <c r="A360" s="58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x14ac:dyDescent="0.2">
      <c r="A361" s="58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x14ac:dyDescent="0.2">
      <c r="A362" s="58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x14ac:dyDescent="0.2">
      <c r="A363" s="58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x14ac:dyDescent="0.2">
      <c r="A364" s="58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x14ac:dyDescent="0.2">
      <c r="A365" s="58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x14ac:dyDescent="0.2">
      <c r="A366" s="58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x14ac:dyDescent="0.2">
      <c r="A367" s="58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x14ac:dyDescent="0.2">
      <c r="A368" s="58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x14ac:dyDescent="0.2">
      <c r="A369" s="58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x14ac:dyDescent="0.2">
      <c r="A370" s="58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x14ac:dyDescent="0.2">
      <c r="A371" s="58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x14ac:dyDescent="0.2">
      <c r="A372" s="58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x14ac:dyDescent="0.2">
      <c r="A373" s="58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x14ac:dyDescent="0.2">
      <c r="A374" s="58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x14ac:dyDescent="0.2">
      <c r="A375" s="58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x14ac:dyDescent="0.2">
      <c r="A376" s="58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x14ac:dyDescent="0.2">
      <c r="A377" s="58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x14ac:dyDescent="0.2">
      <c r="A378" s="58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x14ac:dyDescent="0.2">
      <c r="A379" s="58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x14ac:dyDescent="0.2">
      <c r="A380" s="58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x14ac:dyDescent="0.2">
      <c r="A381" s="58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x14ac:dyDescent="0.2">
      <c r="A382" s="58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x14ac:dyDescent="0.2">
      <c r="A383" s="58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x14ac:dyDescent="0.2">
      <c r="A384" s="58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x14ac:dyDescent="0.2">
      <c r="A385" s="58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x14ac:dyDescent="0.2">
      <c r="A386" s="58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x14ac:dyDescent="0.2">
      <c r="A387" s="58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x14ac:dyDescent="0.2">
      <c r="A388" s="58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x14ac:dyDescent="0.2">
      <c r="A389" s="58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x14ac:dyDescent="0.2">
      <c r="A390" s="58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x14ac:dyDescent="0.2">
      <c r="A391" s="58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x14ac:dyDescent="0.2">
      <c r="A392" s="58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x14ac:dyDescent="0.2">
      <c r="A393" s="58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x14ac:dyDescent="0.2">
      <c r="A394" s="58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x14ac:dyDescent="0.2">
      <c r="A395" s="58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x14ac:dyDescent="0.2">
      <c r="A396" s="58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x14ac:dyDescent="0.2">
      <c r="A397" s="58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x14ac:dyDescent="0.2">
      <c r="A398" s="58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x14ac:dyDescent="0.2">
      <c r="A399" s="58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x14ac:dyDescent="0.2">
      <c r="A400" s="58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x14ac:dyDescent="0.2">
      <c r="A401" s="58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x14ac:dyDescent="0.2">
      <c r="A402" s="58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x14ac:dyDescent="0.2">
      <c r="A403" s="58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x14ac:dyDescent="0.2">
      <c r="A404" s="58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x14ac:dyDescent="0.2">
      <c r="A405" s="58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x14ac:dyDescent="0.2">
      <c r="A406" s="58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x14ac:dyDescent="0.2">
      <c r="A407" s="58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x14ac:dyDescent="0.2">
      <c r="A408" s="58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x14ac:dyDescent="0.2">
      <c r="A409" s="58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x14ac:dyDescent="0.2">
      <c r="A410" s="58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x14ac:dyDescent="0.2">
      <c r="A411" s="58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x14ac:dyDescent="0.2">
      <c r="A412" s="58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x14ac:dyDescent="0.2">
      <c r="A413" s="58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x14ac:dyDescent="0.2">
      <c r="A414" s="58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x14ac:dyDescent="0.2">
      <c r="A415" s="58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x14ac:dyDescent="0.2">
      <c r="A416" s="58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x14ac:dyDescent="0.2">
      <c r="A417" s="58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x14ac:dyDescent="0.2">
      <c r="A418" s="58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x14ac:dyDescent="0.2">
      <c r="A419" s="58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x14ac:dyDescent="0.2">
      <c r="A420" s="58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x14ac:dyDescent="0.2">
      <c r="A421" s="58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x14ac:dyDescent="0.2">
      <c r="A422" s="58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x14ac:dyDescent="0.2">
      <c r="A423" s="58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x14ac:dyDescent="0.2">
      <c r="A424" s="58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x14ac:dyDescent="0.2">
      <c r="A425" s="58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x14ac:dyDescent="0.2">
      <c r="A426" s="58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x14ac:dyDescent="0.2">
      <c r="A427" s="58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x14ac:dyDescent="0.2">
      <c r="A428" s="58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x14ac:dyDescent="0.2">
      <c r="A429" s="58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x14ac:dyDescent="0.2">
      <c r="A430" s="58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x14ac:dyDescent="0.2">
      <c r="A431" s="58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x14ac:dyDescent="0.2">
      <c r="A432" s="58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x14ac:dyDescent="0.2">
      <c r="A433" s="58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x14ac:dyDescent="0.2">
      <c r="A434" s="58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x14ac:dyDescent="0.2">
      <c r="A435" s="58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x14ac:dyDescent="0.2">
      <c r="A436" s="58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x14ac:dyDescent="0.2">
      <c r="A437" s="58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x14ac:dyDescent="0.2">
      <c r="A438" s="58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x14ac:dyDescent="0.2">
      <c r="A439" s="58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x14ac:dyDescent="0.2">
      <c r="A440" s="58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x14ac:dyDescent="0.2">
      <c r="A441" s="58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x14ac:dyDescent="0.2">
      <c r="A442" s="58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x14ac:dyDescent="0.2">
      <c r="A443" s="58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x14ac:dyDescent="0.2">
      <c r="A444" s="58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x14ac:dyDescent="0.2">
      <c r="A445" s="58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x14ac:dyDescent="0.2">
      <c r="A446" s="58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x14ac:dyDescent="0.2">
      <c r="A447" s="58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x14ac:dyDescent="0.2">
      <c r="A448" s="58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x14ac:dyDescent="0.2">
      <c r="A449" s="58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x14ac:dyDescent="0.2">
      <c r="A450" s="58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x14ac:dyDescent="0.2">
      <c r="A451" s="58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89" x14ac:dyDescent="0.2">
      <c r="A452" s="58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</row>
    <row r="453" spans="1:89" x14ac:dyDescent="0.2">
      <c r="A453" s="58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</row>
    <row r="454" spans="1:89" x14ac:dyDescent="0.2">
      <c r="A454" s="58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</row>
    <row r="455" spans="1:89" x14ac:dyDescent="0.2">
      <c r="A455" s="58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x14ac:dyDescent="0.2">
      <c r="A456" s="58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x14ac:dyDescent="0.2">
      <c r="A457" s="58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89" x14ac:dyDescent="0.2">
      <c r="A458" s="58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</row>
    <row r="459" spans="1:89" x14ac:dyDescent="0.2">
      <c r="A459" s="58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</row>
    <row r="460" spans="1:89" x14ac:dyDescent="0.2">
      <c r="A460" s="58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x14ac:dyDescent="0.2">
      <c r="A461" s="58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89" x14ac:dyDescent="0.2">
      <c r="A462" s="58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</row>
    <row r="463" spans="1:89" x14ac:dyDescent="0.2">
      <c r="A463" s="58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</row>
    <row r="464" spans="1:89" x14ac:dyDescent="0.2">
      <c r="A464" s="58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x14ac:dyDescent="0.2">
      <c r="A465" s="58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x14ac:dyDescent="0.2">
      <c r="A466" s="58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x14ac:dyDescent="0.2">
      <c r="A467" s="58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89" x14ac:dyDescent="0.2">
      <c r="A468" s="58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</row>
    <row r="469" spans="1:89" x14ac:dyDescent="0.2">
      <c r="A469" s="58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</row>
    <row r="470" spans="1:89" x14ac:dyDescent="0.2">
      <c r="A470" s="58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x14ac:dyDescent="0.2">
      <c r="A471" s="58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89" x14ac:dyDescent="0.2">
      <c r="A472" s="58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</row>
    <row r="473" spans="1:89" x14ac:dyDescent="0.2">
      <c r="A473" s="58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</row>
    <row r="474" spans="1:89" x14ac:dyDescent="0.2">
      <c r="A474" s="58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x14ac:dyDescent="0.2">
      <c r="A475" s="58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89" x14ac:dyDescent="0.2">
      <c r="A476" s="58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</row>
    <row r="477" spans="1:89" x14ac:dyDescent="0.2">
      <c r="A477" s="58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</row>
    <row r="478" spans="1:89" x14ac:dyDescent="0.2">
      <c r="A478" s="58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</row>
    <row r="479" spans="1:89" x14ac:dyDescent="0.2">
      <c r="A479" s="58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</row>
    <row r="480" spans="1:89" x14ac:dyDescent="0.2">
      <c r="A480" s="58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</row>
    <row r="481" spans="1:89" x14ac:dyDescent="0.2">
      <c r="A481" s="58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</row>
    <row r="482" spans="1:89" x14ac:dyDescent="0.2">
      <c r="A482" s="58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</row>
    <row r="483" spans="1:89" x14ac:dyDescent="0.2">
      <c r="A483" s="58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</row>
    <row r="484" spans="1:89" x14ac:dyDescent="0.2">
      <c r="A484" s="58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</row>
    <row r="485" spans="1:89" x14ac:dyDescent="0.2">
      <c r="A485" s="58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</row>
    <row r="486" spans="1:89" x14ac:dyDescent="0.2">
      <c r="A486" s="58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</row>
    <row r="487" spans="1:89" x14ac:dyDescent="0.2">
      <c r="A487" s="58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</row>
    <row r="488" spans="1:89" x14ac:dyDescent="0.2">
      <c r="A488" s="58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</row>
    <row r="489" spans="1:89" x14ac:dyDescent="0.2">
      <c r="A489" s="58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</row>
    <row r="490" spans="1:89" x14ac:dyDescent="0.2">
      <c r="A490" s="58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</row>
    <row r="491" spans="1:89" x14ac:dyDescent="0.2">
      <c r="A491" s="58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</row>
    <row r="492" spans="1:89" x14ac:dyDescent="0.2">
      <c r="A492" s="58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</row>
    <row r="493" spans="1:89" x14ac:dyDescent="0.2">
      <c r="A493" s="58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</row>
    <row r="494" spans="1:89" x14ac:dyDescent="0.2">
      <c r="A494" s="58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</row>
    <row r="495" spans="1:89" x14ac:dyDescent="0.2">
      <c r="A495" s="58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</row>
    <row r="496" spans="1:89" x14ac:dyDescent="0.2">
      <c r="A496" s="58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</row>
    <row r="497" spans="1:89" x14ac:dyDescent="0.2">
      <c r="A497" s="58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</row>
    <row r="498" spans="1:89" x14ac:dyDescent="0.2">
      <c r="A498" s="58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</row>
    <row r="499" spans="1:89" x14ac:dyDescent="0.2">
      <c r="A499" s="58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</row>
    <row r="500" spans="1:89" x14ac:dyDescent="0.2">
      <c r="A500" s="58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</row>
    <row r="501" spans="1:89" x14ac:dyDescent="0.2">
      <c r="A501" s="58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</row>
    <row r="502" spans="1:89" x14ac:dyDescent="0.2">
      <c r="A502" s="58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</row>
    <row r="503" spans="1:89" x14ac:dyDescent="0.2">
      <c r="A503" s="58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</row>
    <row r="504" spans="1:89" x14ac:dyDescent="0.2">
      <c r="A504" s="58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</row>
    <row r="505" spans="1:89" x14ac:dyDescent="0.2">
      <c r="A505" s="58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</row>
    <row r="506" spans="1:89" x14ac:dyDescent="0.2">
      <c r="A506" s="58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</row>
    <row r="507" spans="1:89" x14ac:dyDescent="0.2">
      <c r="A507" s="58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</row>
    <row r="508" spans="1:89" x14ac:dyDescent="0.2">
      <c r="A508" s="58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</row>
    <row r="509" spans="1:89" x14ac:dyDescent="0.2">
      <c r="A509" s="58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</row>
    <row r="510" spans="1:89" x14ac:dyDescent="0.2">
      <c r="A510" s="58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</row>
    <row r="511" spans="1:89" x14ac:dyDescent="0.2">
      <c r="A511" s="58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</row>
    <row r="512" spans="1:89" x14ac:dyDescent="0.2">
      <c r="A512" s="58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x14ac:dyDescent="0.2">
      <c r="A513" s="58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x14ac:dyDescent="0.2">
      <c r="A514" s="58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x14ac:dyDescent="0.2">
      <c r="A515" s="58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x14ac:dyDescent="0.2">
      <c r="A516" s="58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x14ac:dyDescent="0.2">
      <c r="A517" s="58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</row>
    <row r="518" spans="1:17" x14ac:dyDescent="0.2">
      <c r="A518" s="58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</row>
    <row r="519" spans="1:17" x14ac:dyDescent="0.2">
      <c r="A519" s="58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</row>
    <row r="520" spans="1:17" x14ac:dyDescent="0.2">
      <c r="A520" s="58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x14ac:dyDescent="0.2">
      <c r="A521" s="58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x14ac:dyDescent="0.2">
      <c r="A522" s="58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x14ac:dyDescent="0.2">
      <c r="A523" s="58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x14ac:dyDescent="0.2">
      <c r="A524" s="58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x14ac:dyDescent="0.2">
      <c r="A525" s="58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x14ac:dyDescent="0.2">
      <c r="A526" s="58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x14ac:dyDescent="0.2">
      <c r="A527" s="58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x14ac:dyDescent="0.2">
      <c r="A528" s="58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x14ac:dyDescent="0.2">
      <c r="A529" s="58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x14ac:dyDescent="0.2">
      <c r="A530" s="58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x14ac:dyDescent="0.2">
      <c r="A531" s="58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x14ac:dyDescent="0.2">
      <c r="A532" s="58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x14ac:dyDescent="0.2">
      <c r="A533" s="58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7" x14ac:dyDescent="0.2">
      <c r="A534" s="58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x14ac:dyDescent="0.2">
      <c r="A535" s="58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x14ac:dyDescent="0.2">
      <c r="A536" s="58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</row>
    <row r="537" spans="1:17" x14ac:dyDescent="0.2">
      <c r="A537" s="58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7" x14ac:dyDescent="0.2">
      <c r="A538" s="58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</row>
    <row r="539" spans="1:17" x14ac:dyDescent="0.2">
      <c r="A539" s="58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</row>
    <row r="540" spans="1:17" x14ac:dyDescent="0.2">
      <c r="A540" s="58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x14ac:dyDescent="0.2">
      <c r="A541" s="58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</row>
    <row r="542" spans="1:17" x14ac:dyDescent="0.2">
      <c r="A542" s="58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</row>
    <row r="543" spans="1:17" x14ac:dyDescent="0.2">
      <c r="A543" s="58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</row>
    <row r="544" spans="1:17" x14ac:dyDescent="0.2">
      <c r="A544" s="58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</row>
    <row r="545" spans="1:17" x14ac:dyDescent="0.2">
      <c r="A545" s="58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7" x14ac:dyDescent="0.2">
      <c r="A546" s="58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7" x14ac:dyDescent="0.2">
      <c r="A547" s="58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7" x14ac:dyDescent="0.2">
      <c r="A548" s="58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7" x14ac:dyDescent="0.2">
      <c r="A549" s="58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</row>
    <row r="550" spans="1:17" x14ac:dyDescent="0.2">
      <c r="A550" s="58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</row>
    <row r="551" spans="1:17" x14ac:dyDescent="0.2">
      <c r="A551" s="58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</row>
    <row r="552" spans="1:17" x14ac:dyDescent="0.2">
      <c r="A552" s="58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</row>
    <row r="553" spans="1:17" x14ac:dyDescent="0.2">
      <c r="A553" s="58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</row>
    <row r="554" spans="1:17" x14ac:dyDescent="0.2">
      <c r="A554" s="58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</row>
    <row r="555" spans="1:17" x14ac:dyDescent="0.2">
      <c r="A555" s="58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</row>
    <row r="556" spans="1:17" x14ac:dyDescent="0.2">
      <c r="A556" s="58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</row>
    <row r="557" spans="1:17" x14ac:dyDescent="0.2">
      <c r="A557" s="58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</row>
    <row r="558" spans="1:17" x14ac:dyDescent="0.2">
      <c r="A558" s="58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</row>
    <row r="559" spans="1:17" x14ac:dyDescent="0.2">
      <c r="A559" s="58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</row>
    <row r="560" spans="1:17" x14ac:dyDescent="0.2">
      <c r="A560" s="58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</row>
    <row r="561" spans="1:17" x14ac:dyDescent="0.2">
      <c r="A561" s="58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</row>
    <row r="562" spans="1:17" x14ac:dyDescent="0.2">
      <c r="A562" s="58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</row>
    <row r="563" spans="1:17" x14ac:dyDescent="0.2">
      <c r="A563" s="58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17" x14ac:dyDescent="0.2">
      <c r="A564" s="58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17" x14ac:dyDescent="0.2">
      <c r="A565" s="58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</row>
    <row r="566" spans="1:17" x14ac:dyDescent="0.2">
      <c r="A566" s="58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</row>
    <row r="567" spans="1:17" x14ac:dyDescent="0.2">
      <c r="A567" s="58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</row>
    <row r="568" spans="1:17" x14ac:dyDescent="0.2">
      <c r="A568" s="58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</row>
    <row r="569" spans="1:17" x14ac:dyDescent="0.2">
      <c r="A569" s="58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</row>
    <row r="570" spans="1:17" x14ac:dyDescent="0.2">
      <c r="A570" s="58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</row>
    <row r="571" spans="1:17" x14ac:dyDescent="0.2">
      <c r="A571" s="58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</row>
    <row r="572" spans="1:17" x14ac:dyDescent="0.2">
      <c r="A572" s="58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</row>
    <row r="573" spans="1:17" x14ac:dyDescent="0.2">
      <c r="A573" s="58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</row>
    <row r="574" spans="1:17" x14ac:dyDescent="0.2">
      <c r="A574" s="58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</row>
    <row r="575" spans="1:17" x14ac:dyDescent="0.2">
      <c r="A575" s="58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</row>
    <row r="576" spans="1:17" x14ac:dyDescent="0.2">
      <c r="A576" s="58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</row>
    <row r="577" spans="1:17" x14ac:dyDescent="0.2">
      <c r="A577" s="58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</row>
    <row r="578" spans="1:17" x14ac:dyDescent="0.2">
      <c r="A578" s="58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</row>
    <row r="579" spans="1:17" x14ac:dyDescent="0.2">
      <c r="A579" s="58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</row>
    <row r="580" spans="1:17" x14ac:dyDescent="0.2">
      <c r="A580" s="58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</row>
    <row r="581" spans="1:17" x14ac:dyDescent="0.2">
      <c r="A581" s="58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</row>
    <row r="582" spans="1:17" x14ac:dyDescent="0.2">
      <c r="A582" s="58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</row>
    <row r="583" spans="1:17" x14ac:dyDescent="0.2">
      <c r="A583" s="58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</row>
    <row r="584" spans="1:17" x14ac:dyDescent="0.2">
      <c r="A584" s="58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</row>
    <row r="585" spans="1:17" x14ac:dyDescent="0.2">
      <c r="A585" s="58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</row>
    <row r="586" spans="1:17" x14ac:dyDescent="0.2">
      <c r="A586" s="58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</row>
    <row r="587" spans="1:17" x14ac:dyDescent="0.2">
      <c r="A587" s="58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</row>
    <row r="588" spans="1:17" x14ac:dyDescent="0.2">
      <c r="A588" s="58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</row>
    <row r="589" spans="1:17" x14ac:dyDescent="0.2">
      <c r="A589" s="58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</row>
    <row r="590" spans="1:17" x14ac:dyDescent="0.2">
      <c r="A590" s="58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</row>
    <row r="591" spans="1:17" x14ac:dyDescent="0.2">
      <c r="A591" s="58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</row>
    <row r="592" spans="1:17" x14ac:dyDescent="0.2">
      <c r="A592" s="58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</row>
    <row r="593" spans="1:17" x14ac:dyDescent="0.2">
      <c r="A593" s="58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</row>
    <row r="594" spans="1:17" x14ac:dyDescent="0.2">
      <c r="A594" s="58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</row>
    <row r="595" spans="1:17" x14ac:dyDescent="0.2">
      <c r="A595" s="58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7" x14ac:dyDescent="0.2">
      <c r="A596" s="58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</row>
    <row r="597" spans="1:17" x14ac:dyDescent="0.2">
      <c r="A597" s="58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7" x14ac:dyDescent="0.2">
      <c r="A598" s="58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</row>
    <row r="599" spans="1:17" x14ac:dyDescent="0.2">
      <c r="A599" s="58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7" x14ac:dyDescent="0.2">
      <c r="A600" s="58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</row>
    <row r="601" spans="1:17" x14ac:dyDescent="0.2">
      <c r="A601" s="58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7" x14ac:dyDescent="0.2">
      <c r="A602" s="58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</row>
    <row r="603" spans="1:17" x14ac:dyDescent="0.2">
      <c r="A603" s="58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7" x14ac:dyDescent="0.2">
      <c r="A604" s="58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</row>
    <row r="605" spans="1:17" x14ac:dyDescent="0.2">
      <c r="A605" s="58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</row>
    <row r="606" spans="1:17" x14ac:dyDescent="0.2">
      <c r="A606" s="58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</row>
    <row r="607" spans="1:17" x14ac:dyDescent="0.2">
      <c r="A607" s="58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</row>
    <row r="608" spans="1:17" x14ac:dyDescent="0.2">
      <c r="A608" s="58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</row>
    <row r="609" spans="1:17" x14ac:dyDescent="0.2">
      <c r="A609" s="58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</row>
    <row r="610" spans="1:17" x14ac:dyDescent="0.2">
      <c r="A610" s="58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</row>
    <row r="611" spans="1:17" x14ac:dyDescent="0.2">
      <c r="A611" s="58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</row>
    <row r="612" spans="1:17" x14ac:dyDescent="0.2">
      <c r="A612" s="58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</row>
    <row r="613" spans="1:17" x14ac:dyDescent="0.2">
      <c r="A613" s="58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</row>
    <row r="614" spans="1:17" x14ac:dyDescent="0.2">
      <c r="A614" s="58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</row>
    <row r="615" spans="1:17" x14ac:dyDescent="0.2">
      <c r="A615" s="58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</row>
    <row r="616" spans="1:17" x14ac:dyDescent="0.2">
      <c r="A616" s="58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</row>
    <row r="617" spans="1:17" x14ac:dyDescent="0.2">
      <c r="A617" s="58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</row>
    <row r="618" spans="1:17" x14ac:dyDescent="0.2">
      <c r="A618" s="58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</row>
    <row r="619" spans="1:17" x14ac:dyDescent="0.2">
      <c r="A619" s="58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</row>
    <row r="620" spans="1:17" x14ac:dyDescent="0.2">
      <c r="A620" s="58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</row>
    <row r="621" spans="1:17" x14ac:dyDescent="0.2">
      <c r="A621" s="58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</row>
    <row r="622" spans="1:17" x14ac:dyDescent="0.2">
      <c r="A622" s="58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</row>
    <row r="623" spans="1:17" x14ac:dyDescent="0.2">
      <c r="A623" s="58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17" x14ac:dyDescent="0.2">
      <c r="A624" s="58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7" x14ac:dyDescent="0.2">
      <c r="A625" s="58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7" x14ac:dyDescent="0.2">
      <c r="A626" s="58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7" x14ac:dyDescent="0.2">
      <c r="A627" s="58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7" x14ac:dyDescent="0.2">
      <c r="A628" s="58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7" x14ac:dyDescent="0.2">
      <c r="A629" s="58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</row>
    <row r="630" spans="1:17" x14ac:dyDescent="0.2">
      <c r="A630" s="58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</row>
    <row r="631" spans="1:17" x14ac:dyDescent="0.2">
      <c r="A631" s="58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</row>
    <row r="632" spans="1:17" x14ac:dyDescent="0.2">
      <c r="A632" s="58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</row>
    <row r="633" spans="1:17" x14ac:dyDescent="0.2">
      <c r="A633" s="58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</row>
    <row r="634" spans="1:17" x14ac:dyDescent="0.2">
      <c r="A634" s="58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</row>
    <row r="635" spans="1:17" x14ac:dyDescent="0.2">
      <c r="A635" s="58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</row>
    <row r="636" spans="1:17" x14ac:dyDescent="0.2">
      <c r="A636" s="58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</row>
    <row r="637" spans="1:17" x14ac:dyDescent="0.2">
      <c r="A637" s="58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</row>
    <row r="638" spans="1:17" x14ac:dyDescent="0.2">
      <c r="A638" s="58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</row>
    <row r="639" spans="1:17" x14ac:dyDescent="0.2">
      <c r="A639" s="58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</row>
    <row r="640" spans="1:17" x14ac:dyDescent="0.2">
      <c r="A640" s="58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</row>
    <row r="641" spans="1:17" x14ac:dyDescent="0.2">
      <c r="A641" s="58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</row>
    <row r="642" spans="1:17" x14ac:dyDescent="0.2">
      <c r="A642" s="58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</row>
    <row r="643" spans="1:17" x14ac:dyDescent="0.2">
      <c r="A643" s="58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</row>
    <row r="644" spans="1:17" x14ac:dyDescent="0.2">
      <c r="A644" s="58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</row>
    <row r="645" spans="1:17" x14ac:dyDescent="0.2">
      <c r="A645" s="58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</row>
    <row r="646" spans="1:17" x14ac:dyDescent="0.2">
      <c r="A646" s="58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</row>
    <row r="647" spans="1:17" x14ac:dyDescent="0.2">
      <c r="A647" s="58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</row>
    <row r="648" spans="1:17" x14ac:dyDescent="0.2">
      <c r="A648" s="58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</row>
    <row r="649" spans="1:17" x14ac:dyDescent="0.2">
      <c r="A649" s="58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</row>
    <row r="650" spans="1:17" x14ac:dyDescent="0.2">
      <c r="A650" s="58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</row>
    <row r="651" spans="1:17" x14ac:dyDescent="0.2">
      <c r="A651" s="58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</row>
    <row r="652" spans="1:17" x14ac:dyDescent="0.2">
      <c r="A652" s="58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</row>
    <row r="653" spans="1:17" x14ac:dyDescent="0.2">
      <c r="A653" s="58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</row>
    <row r="654" spans="1:17" x14ac:dyDescent="0.2">
      <c r="A654" s="58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</row>
    <row r="655" spans="1:17" x14ac:dyDescent="0.2">
      <c r="A655" s="58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</row>
    <row r="656" spans="1:17" x14ac:dyDescent="0.2">
      <c r="A656" s="58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</row>
    <row r="657" spans="1:17" x14ac:dyDescent="0.2">
      <c r="A657" s="58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</row>
    <row r="658" spans="1:17" x14ac:dyDescent="0.2">
      <c r="A658" s="58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</row>
    <row r="659" spans="1:17" x14ac:dyDescent="0.2">
      <c r="A659" s="58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</row>
    <row r="660" spans="1:17" x14ac:dyDescent="0.2">
      <c r="A660" s="58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</row>
    <row r="661" spans="1:17" x14ac:dyDescent="0.2">
      <c r="A661" s="58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</row>
    <row r="662" spans="1:17" x14ac:dyDescent="0.2">
      <c r="A662" s="58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</row>
    <row r="663" spans="1:17" x14ac:dyDescent="0.2">
      <c r="A663" s="58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</row>
    <row r="664" spans="1:17" x14ac:dyDescent="0.2">
      <c r="A664" s="58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</row>
    <row r="665" spans="1:17" x14ac:dyDescent="0.2">
      <c r="A665" s="58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</row>
    <row r="666" spans="1:17" x14ac:dyDescent="0.2">
      <c r="A666" s="58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</row>
    <row r="667" spans="1:17" x14ac:dyDescent="0.2">
      <c r="A667" s="58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</row>
    <row r="668" spans="1:17" x14ac:dyDescent="0.2">
      <c r="A668" s="58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</row>
    <row r="669" spans="1:17" x14ac:dyDescent="0.2">
      <c r="A669" s="58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</row>
    <row r="670" spans="1:17" x14ac:dyDescent="0.2">
      <c r="A670" s="58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</row>
    <row r="671" spans="1:17" x14ac:dyDescent="0.2">
      <c r="A671" s="58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</row>
    <row r="672" spans="1:17" x14ac:dyDescent="0.2">
      <c r="A672" s="58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</row>
    <row r="673" spans="1:17" x14ac:dyDescent="0.2">
      <c r="A673" s="58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</row>
    <row r="674" spans="1:17" x14ac:dyDescent="0.2">
      <c r="A674" s="58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</row>
    <row r="675" spans="1:17" x14ac:dyDescent="0.2">
      <c r="A675" s="58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</row>
    <row r="676" spans="1:17" x14ac:dyDescent="0.2">
      <c r="A676" s="58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</row>
    <row r="677" spans="1:17" x14ac:dyDescent="0.2">
      <c r="A677" s="58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</row>
    <row r="678" spans="1:17" x14ac:dyDescent="0.2">
      <c r="A678" s="58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</row>
    <row r="679" spans="1:17" x14ac:dyDescent="0.2">
      <c r="A679" s="58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</row>
    <row r="680" spans="1:17" x14ac:dyDescent="0.2">
      <c r="A680" s="58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</row>
    <row r="681" spans="1:17" x14ac:dyDescent="0.2">
      <c r="A681" s="58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</row>
    <row r="682" spans="1:17" x14ac:dyDescent="0.2">
      <c r="A682" s="58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</row>
    <row r="683" spans="1:17" x14ac:dyDescent="0.2">
      <c r="A683" s="58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</row>
    <row r="684" spans="1:17" x14ac:dyDescent="0.2">
      <c r="A684" s="58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</row>
    <row r="685" spans="1:17" x14ac:dyDescent="0.2">
      <c r="A685" s="58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</row>
    <row r="686" spans="1:17" x14ac:dyDescent="0.2">
      <c r="A686" s="58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</row>
    <row r="687" spans="1:17" x14ac:dyDescent="0.2">
      <c r="A687" s="58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</row>
    <row r="688" spans="1:17" x14ac:dyDescent="0.2">
      <c r="A688" s="58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</row>
    <row r="689" spans="1:17" x14ac:dyDescent="0.2">
      <c r="A689" s="58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</row>
    <row r="690" spans="1:17" x14ac:dyDescent="0.2">
      <c r="A690" s="58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</row>
    <row r="691" spans="1:17" x14ac:dyDescent="0.2">
      <c r="A691" s="58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</row>
    <row r="692" spans="1:17" x14ac:dyDescent="0.2">
      <c r="A692" s="58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</row>
    <row r="693" spans="1:17" x14ac:dyDescent="0.2">
      <c r="A693" s="58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</row>
    <row r="694" spans="1:17" x14ac:dyDescent="0.2">
      <c r="A694" s="58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</row>
    <row r="695" spans="1:17" x14ac:dyDescent="0.2">
      <c r="A695" s="58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</row>
    <row r="696" spans="1:17" x14ac:dyDescent="0.2">
      <c r="A696" s="58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</row>
    <row r="697" spans="1:17" x14ac:dyDescent="0.2">
      <c r="A697" s="58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</row>
    <row r="698" spans="1:17" x14ac:dyDescent="0.2">
      <c r="A698" s="58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</row>
    <row r="699" spans="1:17" x14ac:dyDescent="0.2">
      <c r="A699" s="58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</row>
    <row r="700" spans="1:17" x14ac:dyDescent="0.2">
      <c r="A700" s="58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</row>
    <row r="701" spans="1:17" x14ac:dyDescent="0.2">
      <c r="A701" s="58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</row>
    <row r="702" spans="1:17" x14ac:dyDescent="0.2">
      <c r="A702" s="58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</row>
    <row r="703" spans="1:17" x14ac:dyDescent="0.2">
      <c r="A703" s="58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</row>
    <row r="704" spans="1:17" x14ac:dyDescent="0.2">
      <c r="A704" s="58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</row>
    <row r="705" spans="1:17" x14ac:dyDescent="0.2">
      <c r="A705" s="58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</row>
    <row r="706" spans="1:17" x14ac:dyDescent="0.2">
      <c r="A706" s="58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7" x14ac:dyDescent="0.2">
      <c r="A707" s="58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7" x14ac:dyDescent="0.2">
      <c r="A708" s="58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7" x14ac:dyDescent="0.2">
      <c r="A709" s="58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</row>
    <row r="710" spans="1:17" x14ac:dyDescent="0.2">
      <c r="A710" s="58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7" x14ac:dyDescent="0.2">
      <c r="A711" s="58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7" x14ac:dyDescent="0.2">
      <c r="A712" s="58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7" x14ac:dyDescent="0.2">
      <c r="A713" s="58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</row>
    <row r="714" spans="1:17" x14ac:dyDescent="0.2">
      <c r="A714" s="58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7" x14ac:dyDescent="0.2">
      <c r="A715" s="58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7" x14ac:dyDescent="0.2">
      <c r="A716" s="58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7" x14ac:dyDescent="0.2">
      <c r="A717" s="58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7" x14ac:dyDescent="0.2">
      <c r="A718" s="58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7" x14ac:dyDescent="0.2">
      <c r="A719" s="58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7" x14ac:dyDescent="0.2">
      <c r="A720" s="58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</row>
    <row r="721" spans="1:17" x14ac:dyDescent="0.2">
      <c r="A721" s="58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</row>
    <row r="722" spans="1:17" x14ac:dyDescent="0.2">
      <c r="A722" s="58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</row>
    <row r="723" spans="1:17" x14ac:dyDescent="0.2">
      <c r="A723" s="58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</row>
    <row r="724" spans="1:17" x14ac:dyDescent="0.2">
      <c r="A724" s="58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</row>
    <row r="725" spans="1:17" x14ac:dyDescent="0.2">
      <c r="A725" s="58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</row>
    <row r="726" spans="1:17" x14ac:dyDescent="0.2">
      <c r="A726" s="58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</row>
    <row r="727" spans="1:17" x14ac:dyDescent="0.2">
      <c r="A727" s="58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</row>
    <row r="728" spans="1:17" x14ac:dyDescent="0.2">
      <c r="A728" s="58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</row>
    <row r="729" spans="1:17" x14ac:dyDescent="0.2">
      <c r="A729" s="58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</row>
    <row r="730" spans="1:17" x14ac:dyDescent="0.2">
      <c r="A730" s="58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</row>
    <row r="731" spans="1:17" x14ac:dyDescent="0.2">
      <c r="A731" s="58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</row>
    <row r="732" spans="1:17" x14ac:dyDescent="0.2">
      <c r="A732" s="58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</row>
    <row r="733" spans="1:17" x14ac:dyDescent="0.2">
      <c r="A733" s="58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</row>
    <row r="734" spans="1:17" x14ac:dyDescent="0.2">
      <c r="A734" s="58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</row>
    <row r="735" spans="1:17" x14ac:dyDescent="0.2">
      <c r="A735" s="58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</row>
    <row r="736" spans="1:17" x14ac:dyDescent="0.2">
      <c r="A736" s="58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</row>
    <row r="737" spans="1:17" x14ac:dyDescent="0.2">
      <c r="A737" s="58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</row>
    <row r="738" spans="1:17" x14ac:dyDescent="0.2">
      <c r="A738" s="58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</row>
    <row r="739" spans="1:17" x14ac:dyDescent="0.2">
      <c r="A739" s="58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</row>
    <row r="740" spans="1:17" x14ac:dyDescent="0.2">
      <c r="A740" s="58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</row>
    <row r="741" spans="1:17" x14ac:dyDescent="0.2">
      <c r="A741" s="58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</row>
    <row r="742" spans="1:17" x14ac:dyDescent="0.2">
      <c r="A742" s="58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</row>
    <row r="743" spans="1:17" x14ac:dyDescent="0.2">
      <c r="A743" s="58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</row>
    <row r="744" spans="1:17" x14ac:dyDescent="0.2">
      <c r="A744" s="58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</row>
    <row r="745" spans="1:17" x14ac:dyDescent="0.2">
      <c r="A745" s="58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</row>
    <row r="746" spans="1:17" x14ac:dyDescent="0.2">
      <c r="A746" s="58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</row>
    <row r="747" spans="1:17" x14ac:dyDescent="0.2">
      <c r="A747" s="58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</row>
    <row r="748" spans="1:17" x14ac:dyDescent="0.2">
      <c r="A748" s="58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</row>
    <row r="749" spans="1:17" x14ac:dyDescent="0.2">
      <c r="A749" s="58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</row>
    <row r="750" spans="1:17" x14ac:dyDescent="0.2">
      <c r="A750" s="58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</row>
    <row r="751" spans="1:17" x14ac:dyDescent="0.2">
      <c r="A751" s="58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</row>
    <row r="752" spans="1:17" x14ac:dyDescent="0.2">
      <c r="A752" s="58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</row>
    <row r="753" spans="1:17" x14ac:dyDescent="0.2">
      <c r="A753" s="58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</row>
    <row r="754" spans="1:17" x14ac:dyDescent="0.2">
      <c r="A754" s="58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</row>
    <row r="755" spans="1:17" x14ac:dyDescent="0.2">
      <c r="A755" s="58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</row>
    <row r="756" spans="1:17" x14ac:dyDescent="0.2">
      <c r="A756" s="58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</row>
    <row r="757" spans="1:17" x14ac:dyDescent="0.2">
      <c r="A757" s="58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</row>
    <row r="758" spans="1:17" x14ac:dyDescent="0.2">
      <c r="A758" s="58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</row>
    <row r="759" spans="1:17" x14ac:dyDescent="0.2">
      <c r="A759" s="58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</row>
    <row r="760" spans="1:17" x14ac:dyDescent="0.2">
      <c r="A760" s="58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</row>
    <row r="761" spans="1:17" x14ac:dyDescent="0.2">
      <c r="A761" s="58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</row>
    <row r="762" spans="1:17" x14ac:dyDescent="0.2">
      <c r="A762" s="58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</row>
    <row r="763" spans="1:17" x14ac:dyDescent="0.2">
      <c r="A763" s="58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</row>
    <row r="764" spans="1:17" x14ac:dyDescent="0.2">
      <c r="A764" s="58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</row>
    <row r="765" spans="1:17" x14ac:dyDescent="0.2">
      <c r="A765" s="58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</row>
    <row r="766" spans="1:17" x14ac:dyDescent="0.2">
      <c r="A766" s="58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</row>
    <row r="767" spans="1:17" x14ac:dyDescent="0.2">
      <c r="A767" s="58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</row>
    <row r="768" spans="1:17" x14ac:dyDescent="0.2">
      <c r="A768" s="58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</row>
    <row r="769" spans="1:17" x14ac:dyDescent="0.2">
      <c r="A769" s="58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</row>
    <row r="770" spans="1:17" x14ac:dyDescent="0.2">
      <c r="A770" s="58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</row>
    <row r="771" spans="1:17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37"/>
    </row>
    <row r="772" spans="1:17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37"/>
    </row>
    <row r="773" spans="1:17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37"/>
    </row>
    <row r="774" spans="1:17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37"/>
    </row>
    <row r="775" spans="1:17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37"/>
    </row>
    <row r="776" spans="1:17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37"/>
    </row>
    <row r="777" spans="1:17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37"/>
    </row>
    <row r="778" spans="1:17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37"/>
    </row>
    <row r="779" spans="1:17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37"/>
    </row>
    <row r="780" spans="1:17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37"/>
    </row>
    <row r="781" spans="1:17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37"/>
    </row>
    <row r="782" spans="1:17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37"/>
    </row>
    <row r="783" spans="1:17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37"/>
    </row>
    <row r="784" spans="1:17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37"/>
    </row>
    <row r="785" spans="1:17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37"/>
    </row>
    <row r="786" spans="1:17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37"/>
    </row>
    <row r="787" spans="1:17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37"/>
    </row>
    <row r="788" spans="1:17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37"/>
    </row>
    <row r="789" spans="1:17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37"/>
    </row>
    <row r="790" spans="1:17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37"/>
    </row>
    <row r="791" spans="1:17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37"/>
    </row>
    <row r="792" spans="1:17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37"/>
    </row>
    <row r="793" spans="1:17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37"/>
    </row>
    <row r="794" spans="1:17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37"/>
    </row>
    <row r="795" spans="1:17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37"/>
    </row>
    <row r="796" spans="1:17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37"/>
    </row>
    <row r="797" spans="1:17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37"/>
    </row>
    <row r="798" spans="1:17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37"/>
    </row>
    <row r="799" spans="1:17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37"/>
    </row>
    <row r="800" spans="1:17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37"/>
    </row>
    <row r="801" spans="1:17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37"/>
    </row>
    <row r="802" spans="1:17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37"/>
    </row>
    <row r="803" spans="1:17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37"/>
    </row>
    <row r="804" spans="1:17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37"/>
    </row>
    <row r="805" spans="1:17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37"/>
    </row>
    <row r="806" spans="1:17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37"/>
    </row>
    <row r="807" spans="1:17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37"/>
    </row>
    <row r="808" spans="1:17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37"/>
    </row>
    <row r="809" spans="1:17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37"/>
    </row>
    <row r="810" spans="1:17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37"/>
    </row>
    <row r="811" spans="1:17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37"/>
    </row>
    <row r="812" spans="1:17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37"/>
    </row>
    <row r="813" spans="1:17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37"/>
    </row>
    <row r="814" spans="1:17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37"/>
    </row>
    <row r="815" spans="1:17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37"/>
    </row>
    <row r="816" spans="1:17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37"/>
    </row>
    <row r="817" spans="1:17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37"/>
    </row>
    <row r="818" spans="1:17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37"/>
    </row>
    <row r="819" spans="1:17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37"/>
    </row>
    <row r="820" spans="1:17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37"/>
    </row>
    <row r="821" spans="1:17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37"/>
    </row>
    <row r="822" spans="1:17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37"/>
    </row>
    <row r="823" spans="1:17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37"/>
    </row>
    <row r="824" spans="1:17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37"/>
    </row>
    <row r="825" spans="1:17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37"/>
    </row>
    <row r="826" spans="1:17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37"/>
    </row>
    <row r="827" spans="1:17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37"/>
    </row>
    <row r="828" spans="1:17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37"/>
    </row>
    <row r="829" spans="1:17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37"/>
    </row>
    <row r="830" spans="1:17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37"/>
    </row>
    <row r="831" spans="1:17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37"/>
    </row>
    <row r="832" spans="1:17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37"/>
    </row>
    <row r="833" spans="1:17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37"/>
    </row>
    <row r="834" spans="1:17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37"/>
    </row>
    <row r="835" spans="1:17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37"/>
    </row>
    <row r="836" spans="1:17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37"/>
    </row>
    <row r="837" spans="1:17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37"/>
    </row>
    <row r="838" spans="1:17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37"/>
    </row>
    <row r="839" spans="1:17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37"/>
    </row>
    <row r="840" spans="1:17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37"/>
    </row>
    <row r="841" spans="1:17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37"/>
    </row>
    <row r="842" spans="1:17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37"/>
    </row>
    <row r="843" spans="1:17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37"/>
    </row>
    <row r="844" spans="1:17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37"/>
    </row>
    <row r="845" spans="1:17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37"/>
    </row>
    <row r="846" spans="1:17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37"/>
    </row>
    <row r="847" spans="1:17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37"/>
    </row>
    <row r="848" spans="1:17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37"/>
    </row>
    <row r="849" spans="1:17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37"/>
    </row>
    <row r="850" spans="1:17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37"/>
    </row>
    <row r="851" spans="1:17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37"/>
    </row>
    <row r="852" spans="1:17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37"/>
    </row>
    <row r="853" spans="1:17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37"/>
    </row>
    <row r="854" spans="1:17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37"/>
    </row>
    <row r="855" spans="1:17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37"/>
    </row>
    <row r="856" spans="1:17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37"/>
    </row>
    <row r="857" spans="1:17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37"/>
    </row>
    <row r="858" spans="1:17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37"/>
    </row>
    <row r="859" spans="1:17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37"/>
    </row>
    <row r="860" spans="1:17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37"/>
    </row>
    <row r="861" spans="1:17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37"/>
    </row>
    <row r="862" spans="1:17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37"/>
    </row>
    <row r="863" spans="1:17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37"/>
    </row>
    <row r="864" spans="1:17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37"/>
    </row>
    <row r="865" spans="1:17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37"/>
    </row>
    <row r="866" spans="1:17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37"/>
    </row>
    <row r="867" spans="1:17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37"/>
    </row>
    <row r="868" spans="1:17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37"/>
    </row>
    <row r="869" spans="1:17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37"/>
    </row>
    <row r="870" spans="1:17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37"/>
    </row>
    <row r="871" spans="1:17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37"/>
    </row>
    <row r="872" spans="1:17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37"/>
    </row>
    <row r="873" spans="1:17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37"/>
    </row>
    <row r="874" spans="1:17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37"/>
    </row>
    <row r="875" spans="1:17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37"/>
    </row>
    <row r="876" spans="1:17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37"/>
    </row>
    <row r="877" spans="1:17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37"/>
    </row>
    <row r="878" spans="1:17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37"/>
    </row>
    <row r="879" spans="1:17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37"/>
    </row>
    <row r="880" spans="1:17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37"/>
    </row>
    <row r="881" spans="1:17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37"/>
    </row>
    <row r="882" spans="1:17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37"/>
    </row>
    <row r="883" spans="1:17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37"/>
    </row>
    <row r="884" spans="1:17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37"/>
    </row>
    <row r="885" spans="1:17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37"/>
    </row>
    <row r="886" spans="1:17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37"/>
    </row>
    <row r="887" spans="1:17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37"/>
    </row>
    <row r="888" spans="1:17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37"/>
    </row>
    <row r="889" spans="1:17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37"/>
    </row>
    <row r="890" spans="1:17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37"/>
    </row>
    <row r="891" spans="1:17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37"/>
    </row>
    <row r="892" spans="1:17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37"/>
    </row>
    <row r="893" spans="1:17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37"/>
    </row>
    <row r="894" spans="1:17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37"/>
    </row>
    <row r="895" spans="1:17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37"/>
    </row>
    <row r="896" spans="1:17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37"/>
    </row>
    <row r="897" spans="1:17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37"/>
    </row>
    <row r="898" spans="1:17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37"/>
    </row>
    <row r="899" spans="1:17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37"/>
    </row>
    <row r="900" spans="1:17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37"/>
    </row>
    <row r="901" spans="1:17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37"/>
    </row>
    <row r="902" spans="1:17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37"/>
    </row>
    <row r="903" spans="1:17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37"/>
    </row>
    <row r="904" spans="1:17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37"/>
    </row>
    <row r="905" spans="1:17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37"/>
    </row>
    <row r="906" spans="1:17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37"/>
    </row>
    <row r="907" spans="1:17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37"/>
    </row>
    <row r="908" spans="1:17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37"/>
    </row>
    <row r="909" spans="1:17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37"/>
    </row>
    <row r="910" spans="1:17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37"/>
    </row>
    <row r="911" spans="1:17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37"/>
    </row>
    <row r="912" spans="1:17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37"/>
    </row>
    <row r="913" spans="1:17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37"/>
    </row>
    <row r="914" spans="1:17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37"/>
    </row>
    <row r="915" spans="1:17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37"/>
    </row>
    <row r="916" spans="1:17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37"/>
    </row>
    <row r="917" spans="1:17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37"/>
    </row>
    <row r="918" spans="1:17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37"/>
    </row>
    <row r="919" spans="1:17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37"/>
    </row>
    <row r="920" spans="1:17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37"/>
    </row>
    <row r="921" spans="1:17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37"/>
    </row>
    <row r="922" spans="1:17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37"/>
    </row>
    <row r="923" spans="1:17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37"/>
    </row>
    <row r="924" spans="1:17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37"/>
    </row>
    <row r="925" spans="1:17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37"/>
    </row>
    <row r="926" spans="1:17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37"/>
    </row>
    <row r="927" spans="1:17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37"/>
    </row>
    <row r="928" spans="1:17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37"/>
    </row>
    <row r="929" spans="1:17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37"/>
    </row>
    <row r="930" spans="1:17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37"/>
    </row>
    <row r="931" spans="1:17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37"/>
    </row>
    <row r="932" spans="1:17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37"/>
    </row>
    <row r="933" spans="1:17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37"/>
    </row>
    <row r="934" spans="1:17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37"/>
    </row>
    <row r="935" spans="1:17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37"/>
    </row>
    <row r="936" spans="1:17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37"/>
    </row>
    <row r="937" spans="1:17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37"/>
    </row>
    <row r="938" spans="1:17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37"/>
    </row>
    <row r="939" spans="1:17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37"/>
    </row>
    <row r="940" spans="1:17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37"/>
    </row>
    <row r="941" spans="1:17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37"/>
    </row>
    <row r="942" spans="1:17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37"/>
    </row>
    <row r="943" spans="1:17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37"/>
    </row>
    <row r="944" spans="1:17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37"/>
    </row>
    <row r="945" spans="1:17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37"/>
    </row>
    <row r="946" spans="1:17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37"/>
    </row>
    <row r="947" spans="1:17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37"/>
    </row>
    <row r="948" spans="1:17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37"/>
    </row>
    <row r="949" spans="1:17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37"/>
    </row>
    <row r="950" spans="1:17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37"/>
    </row>
    <row r="951" spans="1:17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37"/>
    </row>
    <row r="952" spans="1:17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37"/>
    </row>
    <row r="953" spans="1:17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37"/>
    </row>
    <row r="954" spans="1:17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37"/>
    </row>
    <row r="955" spans="1:17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37"/>
    </row>
    <row r="956" spans="1:17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37"/>
    </row>
    <row r="957" spans="1:17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37"/>
    </row>
    <row r="958" spans="1:17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37"/>
    </row>
    <row r="959" spans="1:17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37"/>
    </row>
    <row r="960" spans="1:17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37"/>
    </row>
    <row r="961" spans="1:17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37"/>
    </row>
    <row r="962" spans="1:17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37"/>
    </row>
    <row r="963" spans="1:17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37"/>
    </row>
    <row r="964" spans="1:17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37"/>
    </row>
    <row r="965" spans="1:17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37"/>
    </row>
    <row r="966" spans="1:17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37"/>
    </row>
    <row r="967" spans="1:17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37"/>
    </row>
    <row r="968" spans="1:17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37"/>
    </row>
    <row r="969" spans="1:17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37"/>
    </row>
    <row r="970" spans="1:17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37"/>
    </row>
    <row r="971" spans="1:17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37"/>
    </row>
    <row r="972" spans="1:17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37"/>
    </row>
    <row r="973" spans="1:17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37"/>
    </row>
    <row r="974" spans="1:17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37"/>
    </row>
    <row r="975" spans="1:17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37"/>
    </row>
    <row r="976" spans="1:17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37"/>
    </row>
    <row r="977" spans="1:17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37"/>
    </row>
    <row r="978" spans="1:17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37"/>
    </row>
    <row r="979" spans="1:17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37"/>
    </row>
    <row r="980" spans="1:17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37"/>
    </row>
    <row r="981" spans="1:17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37"/>
    </row>
    <row r="982" spans="1:17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37"/>
    </row>
    <row r="983" spans="1:17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37"/>
    </row>
    <row r="984" spans="1:17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37"/>
    </row>
    <row r="985" spans="1:17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37"/>
    </row>
    <row r="986" spans="1:17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37"/>
    </row>
    <row r="987" spans="1:17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37"/>
    </row>
    <row r="988" spans="1:17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37"/>
    </row>
    <row r="989" spans="1:17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37"/>
    </row>
    <row r="990" spans="1:17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37"/>
    </row>
    <row r="991" spans="1:17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37"/>
    </row>
    <row r="992" spans="1:17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37"/>
    </row>
    <row r="993" spans="1:17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37"/>
    </row>
    <row r="994" spans="1:17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37"/>
    </row>
    <row r="995" spans="1:17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37"/>
    </row>
    <row r="996" spans="1:17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37"/>
    </row>
    <row r="997" spans="1:17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37"/>
    </row>
    <row r="998" spans="1:17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37"/>
    </row>
    <row r="999" spans="1:17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37"/>
    </row>
    <row r="1000" spans="1:17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37"/>
    </row>
    <row r="1001" spans="1:17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37"/>
    </row>
    <row r="1002" spans="1:17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37"/>
    </row>
    <row r="1003" spans="1:17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37"/>
    </row>
    <row r="1004" spans="1:17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37"/>
    </row>
    <row r="1005" spans="1:17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37"/>
    </row>
    <row r="1006" spans="1:17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37"/>
    </row>
    <row r="1007" spans="1:17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37"/>
    </row>
    <row r="1008" spans="1:17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37"/>
    </row>
    <row r="1009" spans="1:17" x14ac:dyDescent="0.2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37"/>
    </row>
    <row r="1010" spans="1:17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37"/>
    </row>
    <row r="1011" spans="1:17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37"/>
    </row>
    <row r="1012" spans="1:17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37"/>
    </row>
    <row r="1013" spans="1:17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37"/>
    </row>
    <row r="1014" spans="1:17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37"/>
    </row>
    <row r="1015" spans="1:17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37"/>
    </row>
    <row r="1016" spans="1:17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37"/>
    </row>
    <row r="1017" spans="1:17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37"/>
    </row>
    <row r="1018" spans="1:17" x14ac:dyDescent="0.2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37"/>
    </row>
    <row r="1019" spans="1:17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37"/>
    </row>
    <row r="1020" spans="1:17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37"/>
    </row>
    <row r="1021" spans="1:17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37"/>
    </row>
    <row r="1022" spans="1:17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37"/>
    </row>
    <row r="1023" spans="1:17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37"/>
    </row>
    <row r="1024" spans="1:17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37"/>
    </row>
    <row r="1025" spans="1:17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37"/>
    </row>
    <row r="1026" spans="1:17" x14ac:dyDescent="0.2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37"/>
    </row>
    <row r="1027" spans="1:17" x14ac:dyDescent="0.2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37"/>
    </row>
    <row r="1028" spans="1:17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37"/>
    </row>
    <row r="1029" spans="1:17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37"/>
    </row>
    <row r="1030" spans="1:17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37"/>
    </row>
    <row r="1031" spans="1:17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37"/>
    </row>
    <row r="1032" spans="1:17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37"/>
    </row>
    <row r="1033" spans="1:17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37"/>
    </row>
    <row r="1034" spans="1:17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37"/>
    </row>
    <row r="1035" spans="1:17" x14ac:dyDescent="0.2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37"/>
    </row>
    <row r="1036" spans="1:17" x14ac:dyDescent="0.2">
      <c r="A1036" s="58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37"/>
    </row>
    <row r="1037" spans="1:17" x14ac:dyDescent="0.2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37"/>
    </row>
    <row r="1038" spans="1:17" x14ac:dyDescent="0.2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37"/>
    </row>
    <row r="1039" spans="1:17" x14ac:dyDescent="0.2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37"/>
    </row>
    <row r="1040" spans="1:17" x14ac:dyDescent="0.2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37"/>
    </row>
    <row r="1041" spans="1:17" x14ac:dyDescent="0.2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37"/>
    </row>
    <row r="1042" spans="1:17" x14ac:dyDescent="0.2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37"/>
    </row>
    <row r="1043" spans="1:17" x14ac:dyDescent="0.2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37"/>
    </row>
    <row r="1044" spans="1:17" x14ac:dyDescent="0.2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37"/>
    </row>
    <row r="1045" spans="1:17" x14ac:dyDescent="0.2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37"/>
    </row>
    <row r="1046" spans="1:17" x14ac:dyDescent="0.2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37"/>
    </row>
    <row r="1047" spans="1:17" x14ac:dyDescent="0.2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37"/>
    </row>
    <row r="1048" spans="1:17" x14ac:dyDescent="0.2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37"/>
    </row>
    <row r="1049" spans="1:17" x14ac:dyDescent="0.2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37"/>
    </row>
    <row r="1050" spans="1:17" x14ac:dyDescent="0.2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37"/>
    </row>
    <row r="1051" spans="1:17" x14ac:dyDescent="0.2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37"/>
    </row>
    <row r="1052" spans="1:17" x14ac:dyDescent="0.2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37"/>
    </row>
    <row r="1053" spans="1:17" x14ac:dyDescent="0.2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37"/>
    </row>
    <row r="1054" spans="1:17" x14ac:dyDescent="0.2">
      <c r="A1054" s="58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37"/>
    </row>
    <row r="1055" spans="1:17" x14ac:dyDescent="0.2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37"/>
    </row>
    <row r="1056" spans="1:17" x14ac:dyDescent="0.2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37"/>
    </row>
    <row r="1057" spans="1:17" x14ac:dyDescent="0.2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37"/>
    </row>
    <row r="1058" spans="1:17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37"/>
    </row>
    <row r="1059" spans="1:17" x14ac:dyDescent="0.2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37"/>
    </row>
    <row r="1060" spans="1:17" x14ac:dyDescent="0.2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37"/>
    </row>
    <row r="1061" spans="1:17" x14ac:dyDescent="0.2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37"/>
    </row>
    <row r="1062" spans="1:17" x14ac:dyDescent="0.2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37"/>
    </row>
    <row r="1063" spans="1:17" x14ac:dyDescent="0.2">
      <c r="A1063" s="58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37"/>
    </row>
    <row r="1064" spans="1:17" x14ac:dyDescent="0.2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37"/>
    </row>
    <row r="1065" spans="1:17" x14ac:dyDescent="0.2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37"/>
    </row>
    <row r="1066" spans="1:17" x14ac:dyDescent="0.2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37"/>
    </row>
    <row r="1067" spans="1:17" x14ac:dyDescent="0.2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37"/>
    </row>
    <row r="1068" spans="1:17" x14ac:dyDescent="0.2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37"/>
    </row>
    <row r="1069" spans="1:17" x14ac:dyDescent="0.2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37"/>
    </row>
    <row r="1070" spans="1:17" x14ac:dyDescent="0.2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37"/>
    </row>
    <row r="1071" spans="1:17" x14ac:dyDescent="0.2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37"/>
    </row>
    <row r="1072" spans="1:17" x14ac:dyDescent="0.2">
      <c r="A1072" s="58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37"/>
    </row>
    <row r="1073" spans="1:17" x14ac:dyDescent="0.2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37"/>
    </row>
    <row r="1074" spans="1:17" x14ac:dyDescent="0.2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37"/>
    </row>
    <row r="1075" spans="1:17" x14ac:dyDescent="0.2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37"/>
    </row>
    <row r="1076" spans="1:17" x14ac:dyDescent="0.2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37"/>
    </row>
    <row r="1077" spans="1:17" x14ac:dyDescent="0.2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37"/>
    </row>
    <row r="1078" spans="1:17" x14ac:dyDescent="0.2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37"/>
    </row>
    <row r="1079" spans="1:17" x14ac:dyDescent="0.2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37"/>
    </row>
    <row r="1080" spans="1:17" x14ac:dyDescent="0.2">
      <c r="A1080" s="58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37"/>
    </row>
    <row r="1081" spans="1:17" x14ac:dyDescent="0.2">
      <c r="A1081" s="58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37"/>
    </row>
    <row r="1082" spans="1:17" x14ac:dyDescent="0.2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37"/>
    </row>
    <row r="1083" spans="1:17" x14ac:dyDescent="0.2">
      <c r="A1083" s="58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37"/>
    </row>
    <row r="1084" spans="1:17" x14ac:dyDescent="0.2">
      <c r="A1084" s="58"/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37"/>
    </row>
    <row r="1085" spans="1:17" x14ac:dyDescent="0.2">
      <c r="A1085" s="58"/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37"/>
    </row>
    <row r="1086" spans="1:17" x14ac:dyDescent="0.2">
      <c r="A1086" s="58"/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37"/>
    </row>
    <row r="1087" spans="1:17" x14ac:dyDescent="0.2">
      <c r="A1087" s="58"/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37"/>
    </row>
    <row r="1088" spans="1:17" x14ac:dyDescent="0.2">
      <c r="A1088" s="58"/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37"/>
    </row>
    <row r="1089" spans="1:17" x14ac:dyDescent="0.2">
      <c r="A1089" s="58"/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37"/>
    </row>
    <row r="1090" spans="1:17" x14ac:dyDescent="0.2">
      <c r="A1090" s="58"/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37"/>
    </row>
    <row r="1091" spans="1:17" x14ac:dyDescent="0.2">
      <c r="A1091" s="58"/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37"/>
    </row>
    <row r="1092" spans="1:17" x14ac:dyDescent="0.2">
      <c r="A1092" s="58"/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37"/>
    </row>
    <row r="1093" spans="1:17" x14ac:dyDescent="0.2">
      <c r="A1093" s="58"/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37"/>
    </row>
    <row r="1094" spans="1:17" x14ac:dyDescent="0.2">
      <c r="A1094" s="58"/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37"/>
    </row>
    <row r="1095" spans="1:17" x14ac:dyDescent="0.2">
      <c r="A1095" s="58"/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37"/>
    </row>
    <row r="1096" spans="1:17" x14ac:dyDescent="0.2">
      <c r="A1096" s="58"/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37"/>
    </row>
    <row r="1097" spans="1:17" x14ac:dyDescent="0.2">
      <c r="A1097" s="58"/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37"/>
    </row>
    <row r="1098" spans="1:17" x14ac:dyDescent="0.2">
      <c r="A1098" s="58"/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37"/>
    </row>
    <row r="1099" spans="1:17" x14ac:dyDescent="0.2">
      <c r="A1099" s="58"/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37"/>
    </row>
    <row r="1100" spans="1:17" x14ac:dyDescent="0.2">
      <c r="A1100" s="58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37"/>
    </row>
    <row r="1101" spans="1:17" x14ac:dyDescent="0.2">
      <c r="A1101" s="58"/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37"/>
    </row>
    <row r="1102" spans="1:17" x14ac:dyDescent="0.2">
      <c r="A1102" s="58"/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37"/>
    </row>
    <row r="1103" spans="1:17" x14ac:dyDescent="0.2">
      <c r="A1103" s="58"/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37"/>
    </row>
    <row r="1104" spans="1:17" x14ac:dyDescent="0.2">
      <c r="A1104" s="58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37"/>
    </row>
    <row r="1105" spans="1:17" x14ac:dyDescent="0.2">
      <c r="A1105" s="58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37"/>
    </row>
    <row r="1106" spans="1:17" x14ac:dyDescent="0.2">
      <c r="A1106" s="58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37"/>
    </row>
    <row r="1107" spans="1:17" x14ac:dyDescent="0.2">
      <c r="A1107" s="58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37"/>
    </row>
    <row r="1108" spans="1:17" x14ac:dyDescent="0.2">
      <c r="A1108" s="58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37"/>
    </row>
    <row r="1109" spans="1:17" x14ac:dyDescent="0.2">
      <c r="A1109" s="58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37"/>
    </row>
    <row r="1110" spans="1:17" x14ac:dyDescent="0.2">
      <c r="A1110" s="58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37"/>
    </row>
    <row r="1111" spans="1:17" x14ac:dyDescent="0.2">
      <c r="A1111" s="58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37"/>
    </row>
    <row r="1112" spans="1:17" x14ac:dyDescent="0.2">
      <c r="A1112" s="58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37"/>
    </row>
    <row r="1113" spans="1:17" x14ac:dyDescent="0.2">
      <c r="A1113" s="58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37"/>
    </row>
    <row r="1114" spans="1:17" x14ac:dyDescent="0.2">
      <c r="A1114" s="58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37"/>
    </row>
    <row r="1115" spans="1:17" x14ac:dyDescent="0.2">
      <c r="A1115" s="58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37"/>
    </row>
    <row r="1116" spans="1:17" x14ac:dyDescent="0.2">
      <c r="A1116" s="58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37"/>
    </row>
    <row r="1117" spans="1:17" x14ac:dyDescent="0.2">
      <c r="A1117" s="58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37"/>
    </row>
    <row r="1118" spans="1:17" x14ac:dyDescent="0.2">
      <c r="A1118" s="58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37"/>
    </row>
    <row r="1119" spans="1:17" x14ac:dyDescent="0.2">
      <c r="A1119" s="58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37"/>
    </row>
    <row r="1120" spans="1:17" x14ac:dyDescent="0.2">
      <c r="A1120" s="58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37"/>
    </row>
    <row r="1121" spans="1:17" x14ac:dyDescent="0.2">
      <c r="A1121" s="58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37"/>
    </row>
    <row r="1122" spans="1:17" x14ac:dyDescent="0.2">
      <c r="A1122" s="58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37"/>
    </row>
    <row r="1123" spans="1:17" x14ac:dyDescent="0.2">
      <c r="A1123" s="58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37"/>
    </row>
    <row r="1124" spans="1:17" x14ac:dyDescent="0.2">
      <c r="A1124" s="58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37"/>
    </row>
    <row r="1125" spans="1:17" x14ac:dyDescent="0.2">
      <c r="A1125" s="58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37"/>
    </row>
    <row r="1126" spans="1:17" x14ac:dyDescent="0.2">
      <c r="A1126" s="58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37"/>
    </row>
    <row r="1127" spans="1:17" x14ac:dyDescent="0.2">
      <c r="A1127" s="58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37"/>
    </row>
    <row r="1128" spans="1:17" x14ac:dyDescent="0.2">
      <c r="A1128" s="58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37"/>
    </row>
    <row r="1129" spans="1:17" x14ac:dyDescent="0.2">
      <c r="A1129" s="58"/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37"/>
    </row>
    <row r="1130" spans="1:17" x14ac:dyDescent="0.2">
      <c r="A1130" s="58"/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37"/>
    </row>
    <row r="1131" spans="1:17" x14ac:dyDescent="0.2">
      <c r="A1131" s="58"/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37"/>
    </row>
    <row r="1132" spans="1:17" x14ac:dyDescent="0.2">
      <c r="A1132" s="58"/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37"/>
    </row>
    <row r="1133" spans="1:17" x14ac:dyDescent="0.2">
      <c r="A1133" s="58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37"/>
    </row>
    <row r="1134" spans="1:17" x14ac:dyDescent="0.2">
      <c r="A1134" s="58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37"/>
    </row>
    <row r="1135" spans="1:17" x14ac:dyDescent="0.2">
      <c r="A1135" s="58"/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37"/>
    </row>
    <row r="1136" spans="1:17" x14ac:dyDescent="0.2">
      <c r="A1136" s="58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37"/>
    </row>
    <row r="1137" spans="1:17" x14ac:dyDescent="0.2">
      <c r="A1137" s="58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37"/>
    </row>
    <row r="1138" spans="1:17" x14ac:dyDescent="0.2">
      <c r="A1138" s="58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37"/>
    </row>
    <row r="1139" spans="1:17" x14ac:dyDescent="0.2">
      <c r="A1139" s="58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37"/>
    </row>
    <row r="1140" spans="1:17" x14ac:dyDescent="0.2">
      <c r="A1140" s="58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37"/>
    </row>
    <row r="1141" spans="1:17" x14ac:dyDescent="0.2">
      <c r="A1141" s="58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37"/>
    </row>
    <row r="1142" spans="1:17" x14ac:dyDescent="0.2">
      <c r="A1142" s="58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37"/>
    </row>
    <row r="1143" spans="1:17" x14ac:dyDescent="0.2">
      <c r="A1143" s="58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37"/>
    </row>
    <row r="1144" spans="1:17" x14ac:dyDescent="0.2">
      <c r="A1144" s="58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37"/>
    </row>
    <row r="1145" spans="1:17" x14ac:dyDescent="0.2">
      <c r="A1145" s="58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37"/>
    </row>
    <row r="1146" spans="1:17" x14ac:dyDescent="0.2">
      <c r="A1146" s="58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37"/>
    </row>
    <row r="1147" spans="1:17" x14ac:dyDescent="0.2">
      <c r="A1147" s="58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37"/>
    </row>
    <row r="1148" spans="1:17" x14ac:dyDescent="0.2">
      <c r="A1148" s="58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37"/>
    </row>
    <row r="1149" spans="1:17" x14ac:dyDescent="0.2">
      <c r="A1149" s="58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37"/>
    </row>
    <row r="1150" spans="1:17" x14ac:dyDescent="0.2">
      <c r="A1150" s="58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37"/>
    </row>
    <row r="1151" spans="1:17" x14ac:dyDescent="0.2">
      <c r="A1151" s="58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37"/>
    </row>
    <row r="1152" spans="1:17" x14ac:dyDescent="0.2">
      <c r="A1152" s="58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37"/>
    </row>
    <row r="1153" spans="1:17" x14ac:dyDescent="0.2">
      <c r="A1153" s="58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37"/>
    </row>
    <row r="1154" spans="1:17" x14ac:dyDescent="0.2">
      <c r="A1154" s="58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37"/>
    </row>
    <row r="1155" spans="1:17" x14ac:dyDescent="0.2">
      <c r="A1155" s="58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37"/>
    </row>
    <row r="1156" spans="1:17" x14ac:dyDescent="0.2">
      <c r="A1156" s="58"/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37"/>
    </row>
    <row r="1157" spans="1:17" x14ac:dyDescent="0.2">
      <c r="A1157" s="58"/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37"/>
    </row>
    <row r="1158" spans="1:17" x14ac:dyDescent="0.2">
      <c r="A1158" s="58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37"/>
    </row>
    <row r="1159" spans="1:17" x14ac:dyDescent="0.2">
      <c r="A1159" s="58"/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37"/>
    </row>
    <row r="1160" spans="1:17" x14ac:dyDescent="0.2">
      <c r="A1160" s="58"/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37"/>
    </row>
    <row r="1161" spans="1:17" x14ac:dyDescent="0.2">
      <c r="A1161" s="58"/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37"/>
    </row>
    <row r="1162" spans="1:17" x14ac:dyDescent="0.2">
      <c r="A1162" s="58"/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37"/>
    </row>
    <row r="1163" spans="1:17" x14ac:dyDescent="0.2">
      <c r="A1163" s="58"/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37"/>
    </row>
    <row r="1164" spans="1:17" x14ac:dyDescent="0.2">
      <c r="A1164" s="58"/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37"/>
    </row>
    <row r="1165" spans="1:17" x14ac:dyDescent="0.2">
      <c r="A1165" s="58"/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37"/>
    </row>
    <row r="1166" spans="1:17" x14ac:dyDescent="0.2">
      <c r="A1166" s="58"/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37"/>
    </row>
    <row r="1167" spans="1:17" x14ac:dyDescent="0.2">
      <c r="A1167" s="58"/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37"/>
    </row>
    <row r="1168" spans="1:17" x14ac:dyDescent="0.2">
      <c r="A1168" s="58"/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37"/>
    </row>
    <row r="1169" spans="1:17" x14ac:dyDescent="0.2">
      <c r="A1169" s="58"/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37"/>
    </row>
    <row r="1170" spans="1:17" x14ac:dyDescent="0.2">
      <c r="A1170" s="58"/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37"/>
    </row>
    <row r="1171" spans="1:17" x14ac:dyDescent="0.2">
      <c r="A1171" s="58"/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37"/>
    </row>
    <row r="1172" spans="1:17" x14ac:dyDescent="0.2">
      <c r="A1172" s="58"/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37"/>
    </row>
    <row r="1173" spans="1:17" x14ac:dyDescent="0.2">
      <c r="A1173" s="58"/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37"/>
    </row>
    <row r="1174" spans="1:17" x14ac:dyDescent="0.2">
      <c r="A1174" s="58"/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37"/>
    </row>
    <row r="1175" spans="1:17" x14ac:dyDescent="0.2">
      <c r="A1175" s="58"/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37"/>
    </row>
    <row r="1176" spans="1:17" x14ac:dyDescent="0.2">
      <c r="A1176" s="58"/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37"/>
    </row>
    <row r="1177" spans="1:17" x14ac:dyDescent="0.2">
      <c r="A1177" s="58"/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37"/>
    </row>
    <row r="1178" spans="1:17" x14ac:dyDescent="0.2">
      <c r="A1178" s="58"/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37"/>
    </row>
    <row r="1179" spans="1:17" x14ac:dyDescent="0.2">
      <c r="A1179" s="58"/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37"/>
    </row>
    <row r="1180" spans="1:17" x14ac:dyDescent="0.2">
      <c r="A1180" s="58"/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37"/>
    </row>
    <row r="1181" spans="1:17" x14ac:dyDescent="0.2">
      <c r="A1181" s="58"/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37"/>
    </row>
    <row r="1182" spans="1:17" x14ac:dyDescent="0.2">
      <c r="A1182" s="58"/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37"/>
    </row>
    <row r="1183" spans="1:17" x14ac:dyDescent="0.2">
      <c r="A1183" s="58"/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37"/>
    </row>
    <row r="1184" spans="1:17" x14ac:dyDescent="0.2">
      <c r="A1184" s="58"/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37"/>
    </row>
    <row r="1185" spans="1:17" x14ac:dyDescent="0.2">
      <c r="A1185" s="58"/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37"/>
    </row>
    <row r="1186" spans="1:17" x14ac:dyDescent="0.2">
      <c r="A1186" s="58"/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37"/>
    </row>
    <row r="1187" spans="1:17" x14ac:dyDescent="0.2">
      <c r="A1187" s="58"/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37"/>
    </row>
    <row r="1188" spans="1:17" x14ac:dyDescent="0.2">
      <c r="A1188" s="58"/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37"/>
    </row>
    <row r="1189" spans="1:17" x14ac:dyDescent="0.2">
      <c r="A1189" s="58"/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37"/>
    </row>
    <row r="1190" spans="1:17" x14ac:dyDescent="0.2">
      <c r="A1190" s="58"/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37"/>
    </row>
    <row r="1191" spans="1:17" x14ac:dyDescent="0.2">
      <c r="A1191" s="58"/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37"/>
    </row>
    <row r="1192" spans="1:17" x14ac:dyDescent="0.2">
      <c r="A1192" s="58"/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37"/>
    </row>
    <row r="1193" spans="1:17" x14ac:dyDescent="0.2">
      <c r="A1193" s="58"/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37"/>
    </row>
    <row r="1194" spans="1:17" x14ac:dyDescent="0.2">
      <c r="A1194" s="58"/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37"/>
    </row>
    <row r="1195" spans="1:17" x14ac:dyDescent="0.2">
      <c r="A1195" s="58"/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37"/>
    </row>
    <row r="1196" spans="1:17" x14ac:dyDescent="0.2">
      <c r="A1196" s="58"/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37"/>
    </row>
    <row r="1197" spans="1:17" x14ac:dyDescent="0.2">
      <c r="A1197" s="58"/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37"/>
    </row>
    <row r="1198" spans="1:17" x14ac:dyDescent="0.2">
      <c r="A1198" s="58"/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37"/>
    </row>
    <row r="1199" spans="1:17" x14ac:dyDescent="0.2">
      <c r="A1199" s="58"/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37"/>
    </row>
    <row r="1200" spans="1:17" x14ac:dyDescent="0.2">
      <c r="A1200" s="58"/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37"/>
    </row>
    <row r="1201" spans="1:17" x14ac:dyDescent="0.2">
      <c r="A1201" s="58"/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37"/>
    </row>
    <row r="1202" spans="1:17" x14ac:dyDescent="0.2">
      <c r="A1202" s="58"/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37"/>
    </row>
    <row r="1203" spans="1:17" x14ac:dyDescent="0.2">
      <c r="A1203" s="58"/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37"/>
    </row>
    <row r="1204" spans="1:17" x14ac:dyDescent="0.2">
      <c r="A1204" s="58"/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37"/>
    </row>
    <row r="1205" spans="1:17" x14ac:dyDescent="0.2">
      <c r="A1205" s="58"/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37"/>
    </row>
    <row r="1206" spans="1:17" x14ac:dyDescent="0.2">
      <c r="A1206" s="58"/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37"/>
    </row>
    <row r="1207" spans="1:17" x14ac:dyDescent="0.2">
      <c r="A1207" s="58"/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37"/>
    </row>
    <row r="1208" spans="1:17" x14ac:dyDescent="0.2">
      <c r="A1208" s="58"/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37"/>
    </row>
    <row r="1209" spans="1:17" x14ac:dyDescent="0.2">
      <c r="A1209" s="58"/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37"/>
    </row>
    <row r="1210" spans="1:17" x14ac:dyDescent="0.2">
      <c r="A1210" s="58"/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37"/>
    </row>
    <row r="1211" spans="1:17" x14ac:dyDescent="0.2">
      <c r="A1211" s="58"/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37"/>
    </row>
    <row r="1212" spans="1:17" x14ac:dyDescent="0.2">
      <c r="A1212" s="58"/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37"/>
    </row>
    <row r="1213" spans="1:17" x14ac:dyDescent="0.2">
      <c r="A1213" s="58"/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37"/>
    </row>
    <row r="1214" spans="1:17" x14ac:dyDescent="0.2">
      <c r="A1214" s="58"/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37"/>
    </row>
    <row r="1215" spans="1:17" x14ac:dyDescent="0.2">
      <c r="A1215" s="58"/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37"/>
    </row>
    <row r="1216" spans="1:17" x14ac:dyDescent="0.2">
      <c r="A1216" s="58"/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37"/>
    </row>
    <row r="1217" spans="1:17" x14ac:dyDescent="0.2">
      <c r="A1217" s="58"/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37"/>
    </row>
    <row r="1218" spans="1:17" x14ac:dyDescent="0.2">
      <c r="A1218" s="58"/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37"/>
    </row>
    <row r="1219" spans="1:17" x14ac:dyDescent="0.2">
      <c r="A1219" s="58"/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37"/>
    </row>
    <row r="1220" spans="1:17" x14ac:dyDescent="0.2">
      <c r="A1220" s="58"/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37"/>
    </row>
    <row r="1221" spans="1:17" x14ac:dyDescent="0.2">
      <c r="A1221" s="58"/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37"/>
    </row>
    <row r="1222" spans="1:17" x14ac:dyDescent="0.2">
      <c r="A1222" s="58"/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37"/>
    </row>
    <row r="1223" spans="1:17" x14ac:dyDescent="0.2">
      <c r="A1223" s="58"/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37"/>
    </row>
    <row r="1224" spans="1:17" x14ac:dyDescent="0.2">
      <c r="A1224" s="58"/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37"/>
    </row>
    <row r="1225" spans="1:17" x14ac:dyDescent="0.2">
      <c r="A1225" s="58"/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37"/>
    </row>
    <row r="1226" spans="1:17" x14ac:dyDescent="0.2">
      <c r="A1226" s="58"/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37"/>
    </row>
    <row r="1227" spans="1:17" x14ac:dyDescent="0.2">
      <c r="A1227" s="58"/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37"/>
    </row>
    <row r="1228" spans="1:17" x14ac:dyDescent="0.2">
      <c r="A1228" s="58"/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37"/>
    </row>
    <row r="1229" spans="1:17" x14ac:dyDescent="0.2">
      <c r="A1229" s="58"/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37"/>
    </row>
    <row r="1230" spans="1:17" x14ac:dyDescent="0.2">
      <c r="A1230" s="58"/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37"/>
    </row>
    <row r="1231" spans="1:17" x14ac:dyDescent="0.2">
      <c r="A1231" s="58"/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37"/>
    </row>
    <row r="1232" spans="1:17" x14ac:dyDescent="0.2">
      <c r="A1232" s="58"/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37"/>
    </row>
    <row r="1233" spans="1:17" x14ac:dyDescent="0.2">
      <c r="A1233" s="58"/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37"/>
    </row>
    <row r="1234" spans="1:17" x14ac:dyDescent="0.2">
      <c r="A1234" s="58"/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37"/>
    </row>
    <row r="1235" spans="1:17" x14ac:dyDescent="0.2">
      <c r="A1235" s="58"/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37"/>
    </row>
    <row r="1236" spans="1:17" x14ac:dyDescent="0.2">
      <c r="A1236" s="58"/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37"/>
    </row>
    <row r="1237" spans="1:17" x14ac:dyDescent="0.2">
      <c r="A1237" s="58"/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37"/>
    </row>
    <row r="1238" spans="1:17" x14ac:dyDescent="0.2">
      <c r="A1238" s="58"/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37"/>
    </row>
    <row r="1239" spans="1:17" x14ac:dyDescent="0.2">
      <c r="A1239" s="58"/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37"/>
    </row>
    <row r="1240" spans="1:17" x14ac:dyDescent="0.2">
      <c r="A1240" s="58"/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37"/>
    </row>
    <row r="1241" spans="1:17" x14ac:dyDescent="0.2">
      <c r="A1241" s="58"/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37"/>
    </row>
    <row r="1242" spans="1:17" x14ac:dyDescent="0.2">
      <c r="A1242" s="58"/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37"/>
    </row>
    <row r="1243" spans="1:17" x14ac:dyDescent="0.2">
      <c r="A1243" s="58"/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37"/>
    </row>
    <row r="1244" spans="1:17" x14ac:dyDescent="0.2">
      <c r="A1244" s="58"/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37"/>
    </row>
    <row r="1245" spans="1:17" x14ac:dyDescent="0.2">
      <c r="A1245" s="58"/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37"/>
    </row>
    <row r="1246" spans="1:17" x14ac:dyDescent="0.2">
      <c r="A1246" s="58"/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37"/>
    </row>
    <row r="1247" spans="1:17" x14ac:dyDescent="0.2">
      <c r="A1247" s="58"/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37"/>
    </row>
    <row r="1248" spans="1:17" x14ac:dyDescent="0.2">
      <c r="A1248" s="58"/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37"/>
    </row>
    <row r="1249" spans="1:17" x14ac:dyDescent="0.2">
      <c r="A1249" s="58"/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37"/>
    </row>
    <row r="1250" spans="1:17" x14ac:dyDescent="0.2">
      <c r="A1250" s="58"/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37"/>
    </row>
    <row r="1251" spans="1:17" x14ac:dyDescent="0.2">
      <c r="A1251" s="58"/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37"/>
    </row>
    <row r="1252" spans="1:17" x14ac:dyDescent="0.2">
      <c r="A1252" s="58"/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37"/>
    </row>
    <row r="1253" spans="1:17" x14ac:dyDescent="0.2">
      <c r="A1253" s="58"/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37"/>
    </row>
    <row r="1254" spans="1:17" x14ac:dyDescent="0.2">
      <c r="A1254" s="58"/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37"/>
    </row>
    <row r="1255" spans="1:17" x14ac:dyDescent="0.2">
      <c r="A1255" s="58"/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37"/>
    </row>
    <row r="1256" spans="1:17" x14ac:dyDescent="0.2">
      <c r="A1256" s="58"/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37"/>
    </row>
    <row r="1257" spans="1:17" x14ac:dyDescent="0.2">
      <c r="A1257" s="58"/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37"/>
    </row>
    <row r="1258" spans="1:17" x14ac:dyDescent="0.2">
      <c r="A1258" s="58"/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37"/>
    </row>
    <row r="1259" spans="1:17" x14ac:dyDescent="0.2">
      <c r="A1259" s="58"/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37"/>
    </row>
    <row r="1260" spans="1:17" x14ac:dyDescent="0.2">
      <c r="A1260" s="58"/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37"/>
    </row>
    <row r="1261" spans="1:17" x14ac:dyDescent="0.2">
      <c r="A1261" s="58"/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37"/>
    </row>
    <row r="1262" spans="1:17" x14ac:dyDescent="0.2">
      <c r="A1262" s="58"/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37"/>
    </row>
    <row r="1263" spans="1:17" x14ac:dyDescent="0.2">
      <c r="A1263" s="58"/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37"/>
    </row>
    <row r="1264" spans="1:17" x14ac:dyDescent="0.2">
      <c r="A1264" s="58"/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37"/>
    </row>
    <row r="1265" spans="1:17" x14ac:dyDescent="0.2">
      <c r="A1265" s="58"/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37"/>
    </row>
    <row r="1266" spans="1:17" x14ac:dyDescent="0.2">
      <c r="A1266" s="58"/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37"/>
    </row>
    <row r="1267" spans="1:17" x14ac:dyDescent="0.2">
      <c r="A1267" s="58"/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37"/>
    </row>
    <row r="1268" spans="1:17" x14ac:dyDescent="0.2">
      <c r="A1268" s="58"/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37"/>
    </row>
    <row r="1269" spans="1:17" x14ac:dyDescent="0.2">
      <c r="A1269" s="58"/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37"/>
    </row>
    <row r="1270" spans="1:17" x14ac:dyDescent="0.2">
      <c r="A1270" s="58"/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37"/>
    </row>
    <row r="1271" spans="1:17" x14ac:dyDescent="0.2">
      <c r="A1271" s="58"/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37"/>
    </row>
    <row r="1272" spans="1:17" x14ac:dyDescent="0.2">
      <c r="A1272" s="58"/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37"/>
    </row>
    <row r="1273" spans="1:17" x14ac:dyDescent="0.2">
      <c r="A1273" s="58"/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37"/>
    </row>
    <row r="1274" spans="1:17" x14ac:dyDescent="0.2">
      <c r="A1274" s="58"/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37"/>
    </row>
    <row r="1275" spans="1:17" x14ac:dyDescent="0.2">
      <c r="A1275" s="58"/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37"/>
    </row>
    <row r="1276" spans="1:17" x14ac:dyDescent="0.2">
      <c r="A1276" s="58"/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37"/>
    </row>
    <row r="1277" spans="1:17" x14ac:dyDescent="0.2">
      <c r="A1277" s="58"/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37"/>
    </row>
    <row r="1278" spans="1:17" x14ac:dyDescent="0.2">
      <c r="A1278" s="58"/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37"/>
    </row>
    <row r="1279" spans="1:17" x14ac:dyDescent="0.2">
      <c r="A1279" s="58"/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37"/>
    </row>
    <row r="1280" spans="1:17" x14ac:dyDescent="0.2">
      <c r="A1280" s="58"/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37"/>
    </row>
    <row r="1281" spans="1:17" x14ac:dyDescent="0.2">
      <c r="A1281" s="58"/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37"/>
    </row>
    <row r="1282" spans="1:17" x14ac:dyDescent="0.2">
      <c r="A1282" s="58"/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37"/>
    </row>
    <row r="1283" spans="1:17" x14ac:dyDescent="0.2">
      <c r="A1283" s="58"/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37"/>
    </row>
    <row r="1284" spans="1:17" x14ac:dyDescent="0.2">
      <c r="A1284" s="58"/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37"/>
    </row>
    <row r="1285" spans="1:17" x14ac:dyDescent="0.2">
      <c r="A1285" s="58"/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37"/>
    </row>
    <row r="1286" spans="1:17" x14ac:dyDescent="0.2">
      <c r="A1286" s="58"/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37"/>
    </row>
    <row r="1287" spans="1:17" x14ac:dyDescent="0.2">
      <c r="A1287" s="58"/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37"/>
    </row>
    <row r="1288" spans="1:17" x14ac:dyDescent="0.2">
      <c r="A1288" s="58"/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37"/>
    </row>
    <row r="1289" spans="1:17" x14ac:dyDescent="0.2">
      <c r="A1289" s="58"/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37"/>
    </row>
    <row r="1290" spans="1:17" x14ac:dyDescent="0.2">
      <c r="A1290" s="58"/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37"/>
    </row>
    <row r="1291" spans="1:17" x14ac:dyDescent="0.2">
      <c r="A1291" s="58"/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37"/>
    </row>
    <row r="1292" spans="1:17" x14ac:dyDescent="0.2">
      <c r="A1292" s="58"/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37"/>
    </row>
    <row r="1293" spans="1:17" x14ac:dyDescent="0.2">
      <c r="A1293" s="58"/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37"/>
    </row>
    <row r="1294" spans="1:17" x14ac:dyDescent="0.2">
      <c r="A1294" s="58"/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37"/>
    </row>
    <row r="1295" spans="1:17" x14ac:dyDescent="0.2">
      <c r="A1295" s="58"/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37"/>
    </row>
    <row r="1296" spans="1:17" x14ac:dyDescent="0.2">
      <c r="A1296" s="58"/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37"/>
    </row>
    <row r="1297" spans="1:17" x14ac:dyDescent="0.2">
      <c r="A1297" s="58"/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37"/>
    </row>
    <row r="1298" spans="1:17" x14ac:dyDescent="0.2">
      <c r="A1298" s="58"/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37"/>
    </row>
    <row r="1299" spans="1:17" x14ac:dyDescent="0.2">
      <c r="A1299" s="58"/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37"/>
    </row>
    <row r="1300" spans="1:17" x14ac:dyDescent="0.2">
      <c r="A1300" s="58"/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37"/>
    </row>
    <row r="1301" spans="1:17" x14ac:dyDescent="0.2">
      <c r="A1301" s="58"/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37"/>
    </row>
    <row r="1302" spans="1:17" x14ac:dyDescent="0.2">
      <c r="A1302" s="58"/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37"/>
    </row>
    <row r="1303" spans="1:17" x14ac:dyDescent="0.2">
      <c r="A1303" s="58"/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37"/>
    </row>
    <row r="1304" spans="1:17" x14ac:dyDescent="0.2">
      <c r="A1304" s="58"/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37"/>
    </row>
    <row r="1305" spans="1:17" x14ac:dyDescent="0.2">
      <c r="A1305" s="58"/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37"/>
    </row>
    <row r="1306" spans="1:17" x14ac:dyDescent="0.2">
      <c r="A1306" s="58"/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37"/>
    </row>
    <row r="1307" spans="1:17" x14ac:dyDescent="0.2">
      <c r="A1307" s="58"/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37"/>
    </row>
    <row r="1308" spans="1:17" x14ac:dyDescent="0.2">
      <c r="A1308" s="58"/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37"/>
    </row>
    <row r="1309" spans="1:17" x14ac:dyDescent="0.2">
      <c r="A1309" s="58"/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37"/>
    </row>
    <row r="1310" spans="1:17" x14ac:dyDescent="0.2">
      <c r="A1310" s="58"/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37"/>
    </row>
    <row r="1311" spans="1:17" x14ac:dyDescent="0.2">
      <c r="A1311" s="58"/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37"/>
    </row>
    <row r="1312" spans="1:17" x14ac:dyDescent="0.2">
      <c r="A1312" s="58"/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37"/>
    </row>
    <row r="1313" spans="1:17" x14ac:dyDescent="0.2">
      <c r="A1313" s="58"/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37"/>
    </row>
    <row r="1314" spans="1:17" x14ac:dyDescent="0.2">
      <c r="A1314" s="58"/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37"/>
    </row>
    <row r="1315" spans="1:17" x14ac:dyDescent="0.2">
      <c r="A1315" s="58"/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37"/>
    </row>
    <row r="1316" spans="1:17" x14ac:dyDescent="0.2">
      <c r="A1316" s="58"/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37"/>
    </row>
    <row r="1317" spans="1:17" x14ac:dyDescent="0.2">
      <c r="A1317" s="58"/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37"/>
    </row>
    <row r="1318" spans="1:17" x14ac:dyDescent="0.2">
      <c r="A1318" s="58"/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37"/>
    </row>
    <row r="1319" spans="1:17" x14ac:dyDescent="0.2">
      <c r="A1319" s="58"/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37"/>
    </row>
    <row r="1320" spans="1:17" x14ac:dyDescent="0.2">
      <c r="A1320" s="58"/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37"/>
    </row>
    <row r="1321" spans="1:17" x14ac:dyDescent="0.2">
      <c r="A1321" s="58"/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37"/>
    </row>
    <row r="1322" spans="1:17" x14ac:dyDescent="0.2">
      <c r="A1322" s="58"/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37"/>
    </row>
    <row r="1323" spans="1:17" x14ac:dyDescent="0.2">
      <c r="A1323" s="58"/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37"/>
    </row>
    <row r="1324" spans="1:17" x14ac:dyDescent="0.2">
      <c r="A1324" s="58"/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37"/>
    </row>
    <row r="1325" spans="1:17" x14ac:dyDescent="0.2">
      <c r="A1325" s="58"/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37"/>
    </row>
    <row r="1326" spans="1:17" x14ac:dyDescent="0.2">
      <c r="A1326" s="58"/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37"/>
    </row>
    <row r="1327" spans="1:17" x14ac:dyDescent="0.2">
      <c r="A1327" s="58"/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37"/>
    </row>
    <row r="1328" spans="1:17" x14ac:dyDescent="0.2">
      <c r="A1328" s="58"/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37"/>
    </row>
    <row r="1329" spans="1:17" x14ac:dyDescent="0.2">
      <c r="A1329" s="58"/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37"/>
    </row>
    <row r="1330" spans="1:17" x14ac:dyDescent="0.2">
      <c r="A1330" s="58"/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37"/>
    </row>
    <row r="1331" spans="1:17" x14ac:dyDescent="0.2">
      <c r="A1331" s="58"/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37"/>
    </row>
    <row r="1332" spans="1:17" x14ac:dyDescent="0.2">
      <c r="A1332" s="58"/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37"/>
    </row>
    <row r="1333" spans="1:17" x14ac:dyDescent="0.2">
      <c r="A1333" s="58"/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37"/>
    </row>
    <row r="1334" spans="1:17" x14ac:dyDescent="0.2">
      <c r="A1334" s="58"/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37"/>
    </row>
    <row r="1335" spans="1:17" x14ac:dyDescent="0.2">
      <c r="A1335" s="58"/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37"/>
    </row>
    <row r="1336" spans="1:17" x14ac:dyDescent="0.2">
      <c r="A1336" s="58"/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37"/>
    </row>
    <row r="1337" spans="1:17" x14ac:dyDescent="0.2">
      <c r="A1337" s="58"/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37"/>
    </row>
    <row r="1338" spans="1:17" x14ac:dyDescent="0.2">
      <c r="A1338" s="58"/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37"/>
    </row>
    <row r="1339" spans="1:17" x14ac:dyDescent="0.2">
      <c r="A1339" s="58"/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37"/>
    </row>
    <row r="1340" spans="1:17" x14ac:dyDescent="0.2">
      <c r="A1340" s="58"/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37"/>
    </row>
    <row r="1341" spans="1:17" x14ac:dyDescent="0.2">
      <c r="A1341" s="58"/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37"/>
    </row>
    <row r="1342" spans="1:17" x14ac:dyDescent="0.2">
      <c r="A1342" s="58"/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37"/>
    </row>
    <row r="1343" spans="1:17" x14ac:dyDescent="0.2">
      <c r="A1343" s="58"/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37"/>
    </row>
    <row r="1344" spans="1:17" x14ac:dyDescent="0.2">
      <c r="A1344" s="58"/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37"/>
    </row>
    <row r="1345" spans="1:17" x14ac:dyDescent="0.2">
      <c r="A1345" s="58"/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37"/>
    </row>
    <row r="1346" spans="1:17" x14ac:dyDescent="0.2">
      <c r="A1346" s="58"/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37"/>
    </row>
    <row r="1347" spans="1:17" x14ac:dyDescent="0.2">
      <c r="A1347" s="58"/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37"/>
    </row>
    <row r="1348" spans="1:17" x14ac:dyDescent="0.2">
      <c r="A1348" s="58"/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37"/>
    </row>
    <row r="1349" spans="1:17" x14ac:dyDescent="0.2">
      <c r="A1349" s="58"/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37"/>
    </row>
    <row r="1350" spans="1:17" x14ac:dyDescent="0.2">
      <c r="A1350" s="58"/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37"/>
    </row>
    <row r="1351" spans="1:17" x14ac:dyDescent="0.2">
      <c r="A1351" s="58"/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37"/>
    </row>
    <row r="1352" spans="1:17" x14ac:dyDescent="0.2">
      <c r="A1352" s="58"/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37"/>
    </row>
    <row r="1353" spans="1:17" x14ac:dyDescent="0.2">
      <c r="A1353" s="58"/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37"/>
    </row>
    <row r="1354" spans="1:17" x14ac:dyDescent="0.2">
      <c r="A1354" s="58"/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37"/>
    </row>
    <row r="1355" spans="1:17" x14ac:dyDescent="0.2">
      <c r="A1355" s="58"/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37"/>
    </row>
    <row r="1356" spans="1:17" x14ac:dyDescent="0.2">
      <c r="A1356" s="58"/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37"/>
    </row>
    <row r="1357" spans="1:17" x14ac:dyDescent="0.2">
      <c r="A1357" s="58"/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37"/>
    </row>
    <row r="1358" spans="1:17" x14ac:dyDescent="0.2">
      <c r="A1358" s="58"/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37"/>
    </row>
    <row r="1359" spans="1:17" x14ac:dyDescent="0.2">
      <c r="A1359" s="58"/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37"/>
    </row>
    <row r="1360" spans="1:17" x14ac:dyDescent="0.2">
      <c r="A1360" s="58"/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37"/>
    </row>
    <row r="1361" spans="1:17" x14ac:dyDescent="0.2">
      <c r="A1361" s="58"/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37"/>
    </row>
    <row r="1362" spans="1:17" x14ac:dyDescent="0.2">
      <c r="A1362" s="58"/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37"/>
    </row>
    <row r="1363" spans="1:17" x14ac:dyDescent="0.2">
      <c r="A1363" s="58"/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37"/>
    </row>
    <row r="1364" spans="1:17" x14ac:dyDescent="0.2">
      <c r="A1364" s="58"/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37"/>
    </row>
    <row r="1365" spans="1:17" x14ac:dyDescent="0.2">
      <c r="A1365" s="58"/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37"/>
    </row>
    <row r="1366" spans="1:17" x14ac:dyDescent="0.2">
      <c r="A1366" s="58"/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37"/>
    </row>
    <row r="1367" spans="1:17" x14ac:dyDescent="0.2">
      <c r="A1367" s="58"/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37"/>
    </row>
    <row r="1368" spans="1:17" x14ac:dyDescent="0.2">
      <c r="A1368" s="58"/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37"/>
    </row>
    <row r="1369" spans="1:17" x14ac:dyDescent="0.2">
      <c r="A1369" s="58"/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37"/>
    </row>
    <row r="1370" spans="1:17" x14ac:dyDescent="0.2">
      <c r="A1370" s="58"/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37"/>
    </row>
    <row r="1371" spans="1:17" x14ac:dyDescent="0.2">
      <c r="A1371" s="58"/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37"/>
    </row>
    <row r="1372" spans="1:17" x14ac:dyDescent="0.2">
      <c r="A1372" s="58"/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37"/>
    </row>
    <row r="1373" spans="1:17" x14ac:dyDescent="0.2">
      <c r="A1373" s="58"/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37"/>
    </row>
    <row r="1374" spans="1:17" x14ac:dyDescent="0.2">
      <c r="A1374" s="58"/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37"/>
    </row>
    <row r="1375" spans="1:17" x14ac:dyDescent="0.2">
      <c r="A1375" s="58"/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37"/>
    </row>
    <row r="1376" spans="1:17" x14ac:dyDescent="0.2">
      <c r="A1376" s="58"/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37"/>
    </row>
    <row r="1377" spans="1:17" x14ac:dyDescent="0.2">
      <c r="A1377" s="58"/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37"/>
    </row>
    <row r="1378" spans="1:17" x14ac:dyDescent="0.2">
      <c r="A1378" s="58"/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37"/>
    </row>
    <row r="1379" spans="1:17" x14ac:dyDescent="0.2">
      <c r="A1379" s="58"/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37"/>
    </row>
    <row r="1380" spans="1:17" x14ac:dyDescent="0.2">
      <c r="A1380" s="58"/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37"/>
    </row>
    <row r="1381" spans="1:17" x14ac:dyDescent="0.2">
      <c r="A1381" s="58"/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37"/>
    </row>
    <row r="1382" spans="1:17" x14ac:dyDescent="0.2">
      <c r="A1382" s="58"/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37"/>
    </row>
    <row r="1383" spans="1:17" x14ac:dyDescent="0.2">
      <c r="A1383" s="58"/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37"/>
    </row>
    <row r="1384" spans="1:17" x14ac:dyDescent="0.2">
      <c r="A1384" s="58"/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37"/>
    </row>
    <row r="1385" spans="1:17" x14ac:dyDescent="0.2">
      <c r="A1385" s="58"/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37"/>
    </row>
    <row r="1386" spans="1:17" x14ac:dyDescent="0.2">
      <c r="A1386" s="58"/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37"/>
    </row>
    <row r="1387" spans="1:17" x14ac:dyDescent="0.2">
      <c r="A1387" s="58"/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37"/>
    </row>
    <row r="1388" spans="1:17" x14ac:dyDescent="0.2">
      <c r="A1388" s="58"/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37"/>
    </row>
    <row r="1389" spans="1:17" x14ac:dyDescent="0.2">
      <c r="A1389" s="58"/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37"/>
    </row>
    <row r="1390" spans="1:17" x14ac:dyDescent="0.2">
      <c r="A1390" s="58"/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37"/>
    </row>
    <row r="1391" spans="1:17" x14ac:dyDescent="0.2">
      <c r="A1391" s="58"/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37"/>
    </row>
    <row r="1392" spans="1:17" x14ac:dyDescent="0.2">
      <c r="A1392" s="58"/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37"/>
    </row>
    <row r="1393" spans="1:17" x14ac:dyDescent="0.2">
      <c r="A1393" s="58"/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37"/>
    </row>
    <row r="1394" spans="1:17" x14ac:dyDescent="0.2">
      <c r="A1394" s="58"/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37"/>
    </row>
    <row r="1395" spans="1:17" x14ac:dyDescent="0.2">
      <c r="A1395" s="58"/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37"/>
    </row>
    <row r="1396" spans="1:17" x14ac:dyDescent="0.2">
      <c r="A1396" s="58"/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37"/>
    </row>
    <row r="1397" spans="1:17" x14ac:dyDescent="0.2">
      <c r="A1397" s="58"/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37"/>
    </row>
    <row r="1398" spans="1:17" x14ac:dyDescent="0.2">
      <c r="A1398" s="58"/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37"/>
    </row>
    <row r="1399" spans="1:17" x14ac:dyDescent="0.2">
      <c r="A1399" s="58"/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37"/>
    </row>
    <row r="1400" spans="1:17" x14ac:dyDescent="0.2">
      <c r="A1400" s="58"/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37"/>
    </row>
    <row r="1401" spans="1:17" x14ac:dyDescent="0.2">
      <c r="A1401" s="58"/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37"/>
    </row>
    <row r="1402" spans="1:17" x14ac:dyDescent="0.2">
      <c r="A1402" s="58"/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37"/>
    </row>
    <row r="1403" spans="1:17" x14ac:dyDescent="0.2">
      <c r="A1403" s="58"/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37"/>
    </row>
    <row r="1404" spans="1:17" x14ac:dyDescent="0.2">
      <c r="A1404" s="58"/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37"/>
    </row>
    <row r="1405" spans="1:17" x14ac:dyDescent="0.2">
      <c r="A1405" s="58"/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37"/>
    </row>
    <row r="1406" spans="1:17" x14ac:dyDescent="0.2">
      <c r="A1406" s="58"/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37"/>
    </row>
    <row r="1407" spans="1:17" x14ac:dyDescent="0.2">
      <c r="A1407" s="58"/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37"/>
    </row>
    <row r="1408" spans="1:17" x14ac:dyDescent="0.2">
      <c r="A1408" s="58"/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37"/>
    </row>
    <row r="1409" spans="1:17" x14ac:dyDescent="0.2">
      <c r="A1409" s="58"/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37"/>
    </row>
    <row r="1410" spans="1:17" x14ac:dyDescent="0.2">
      <c r="A1410" s="58"/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37"/>
    </row>
    <row r="1411" spans="1:17" x14ac:dyDescent="0.2">
      <c r="A1411" s="58"/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37"/>
    </row>
    <row r="1412" spans="1:17" x14ac:dyDescent="0.2">
      <c r="A1412" s="58"/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37"/>
    </row>
    <row r="1413" spans="1:17" x14ac:dyDescent="0.2">
      <c r="A1413" s="58"/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37"/>
    </row>
    <row r="1414" spans="1:17" x14ac:dyDescent="0.2">
      <c r="A1414" s="58"/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37"/>
    </row>
    <row r="1415" spans="1:17" x14ac:dyDescent="0.2">
      <c r="A1415" s="58"/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37"/>
    </row>
    <row r="1416" spans="1:17" x14ac:dyDescent="0.2">
      <c r="A1416" s="58"/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37"/>
    </row>
    <row r="1417" spans="1:17" x14ac:dyDescent="0.2">
      <c r="A1417" s="58"/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37"/>
    </row>
    <row r="1418" spans="1:17" x14ac:dyDescent="0.2">
      <c r="A1418" s="58"/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37"/>
    </row>
    <row r="1419" spans="1:17" x14ac:dyDescent="0.2">
      <c r="A1419" s="58"/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37"/>
    </row>
    <row r="1420" spans="1:17" x14ac:dyDescent="0.2">
      <c r="A1420" s="58"/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37"/>
    </row>
    <row r="1421" spans="1:17" x14ac:dyDescent="0.2">
      <c r="A1421" s="58"/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37"/>
    </row>
    <row r="1422" spans="1:17" x14ac:dyDescent="0.2">
      <c r="A1422" s="58"/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37"/>
    </row>
    <row r="1423" spans="1:17" x14ac:dyDescent="0.2">
      <c r="A1423" s="58"/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37"/>
    </row>
    <row r="1424" spans="1:17" x14ac:dyDescent="0.2">
      <c r="A1424" s="58"/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37"/>
    </row>
    <row r="1425" spans="1:17" x14ac:dyDescent="0.2">
      <c r="A1425" s="58"/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37"/>
    </row>
    <row r="1426" spans="1:17" x14ac:dyDescent="0.2">
      <c r="A1426" s="58"/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37"/>
    </row>
    <row r="1427" spans="1:17" x14ac:dyDescent="0.2">
      <c r="A1427" s="58"/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37"/>
    </row>
    <row r="1428" spans="1:17" x14ac:dyDescent="0.2">
      <c r="A1428" s="58"/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37"/>
    </row>
    <row r="1429" spans="1:17" x14ac:dyDescent="0.2">
      <c r="A1429" s="58"/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37"/>
    </row>
    <row r="1430" spans="1:17" x14ac:dyDescent="0.2">
      <c r="A1430" s="58"/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37"/>
    </row>
    <row r="1431" spans="1:17" x14ac:dyDescent="0.2">
      <c r="A1431" s="58"/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37"/>
    </row>
    <row r="1432" spans="1:17" x14ac:dyDescent="0.2">
      <c r="A1432" s="58"/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37"/>
    </row>
    <row r="1433" spans="1:17" x14ac:dyDescent="0.2">
      <c r="A1433" s="58"/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37"/>
    </row>
    <row r="1434" spans="1:17" x14ac:dyDescent="0.2">
      <c r="A1434" s="58"/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37"/>
    </row>
    <row r="1435" spans="1:17" x14ac:dyDescent="0.2">
      <c r="A1435" s="58"/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37"/>
    </row>
    <row r="1436" spans="1:17" x14ac:dyDescent="0.2">
      <c r="A1436" s="58"/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37"/>
    </row>
    <row r="1437" spans="1:17" x14ac:dyDescent="0.2">
      <c r="A1437" s="58"/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37"/>
    </row>
    <row r="1438" spans="1:17" x14ac:dyDescent="0.2">
      <c r="A1438" s="58"/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37"/>
    </row>
    <row r="1439" spans="1:17" x14ac:dyDescent="0.2">
      <c r="A1439" s="58"/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37"/>
    </row>
    <row r="1440" spans="1:17" x14ac:dyDescent="0.2">
      <c r="A1440" s="58"/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37"/>
    </row>
    <row r="1441" spans="1:17" x14ac:dyDescent="0.2">
      <c r="A1441" s="58"/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37"/>
    </row>
    <row r="1442" spans="1:17" x14ac:dyDescent="0.2">
      <c r="A1442" s="58"/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37"/>
    </row>
    <row r="1443" spans="1:17" x14ac:dyDescent="0.2">
      <c r="A1443" s="58"/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37"/>
    </row>
    <row r="1444" spans="1:17" x14ac:dyDescent="0.2">
      <c r="A1444" s="58"/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37"/>
    </row>
    <row r="1445" spans="1:17" x14ac:dyDescent="0.2">
      <c r="A1445" s="58"/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37"/>
    </row>
    <row r="1446" spans="1:17" x14ac:dyDescent="0.2">
      <c r="A1446" s="58"/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37"/>
    </row>
    <row r="1447" spans="1:17" x14ac:dyDescent="0.2">
      <c r="A1447" s="58"/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37"/>
    </row>
    <row r="1448" spans="1:17" x14ac:dyDescent="0.2">
      <c r="A1448" s="58"/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37"/>
    </row>
    <row r="1449" spans="1:17" x14ac:dyDescent="0.2">
      <c r="A1449" s="58"/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37"/>
    </row>
    <row r="1450" spans="1:17" x14ac:dyDescent="0.2">
      <c r="A1450" s="58"/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37"/>
    </row>
    <row r="1451" spans="1:17" x14ac:dyDescent="0.2">
      <c r="A1451" s="58"/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37"/>
    </row>
    <row r="1452" spans="1:17" x14ac:dyDescent="0.2">
      <c r="A1452" s="58"/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37"/>
    </row>
    <row r="1453" spans="1:17" x14ac:dyDescent="0.2">
      <c r="A1453" s="58"/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37"/>
    </row>
    <row r="1454" spans="1:17" x14ac:dyDescent="0.2">
      <c r="A1454" s="58"/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37"/>
    </row>
    <row r="1455" spans="1:17" x14ac:dyDescent="0.2">
      <c r="A1455" s="58"/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37"/>
    </row>
    <row r="1456" spans="1:17" x14ac:dyDescent="0.2">
      <c r="A1456" s="58"/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37"/>
    </row>
    <row r="1457" spans="1:17" x14ac:dyDescent="0.2">
      <c r="A1457" s="58"/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37"/>
    </row>
    <row r="1458" spans="1:17" x14ac:dyDescent="0.2">
      <c r="A1458" s="58"/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37"/>
    </row>
    <row r="1459" spans="1:17" x14ac:dyDescent="0.2">
      <c r="A1459" s="58"/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37"/>
    </row>
    <row r="1460" spans="1:17" x14ac:dyDescent="0.2">
      <c r="A1460" s="58"/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37"/>
    </row>
    <row r="1461" spans="1:17" x14ac:dyDescent="0.2">
      <c r="A1461" s="58"/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37"/>
    </row>
    <row r="1462" spans="1:17" x14ac:dyDescent="0.2">
      <c r="A1462" s="58"/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37"/>
    </row>
    <row r="1463" spans="1:17" x14ac:dyDescent="0.2">
      <c r="A1463" s="58"/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37"/>
    </row>
    <row r="1464" spans="1:17" x14ac:dyDescent="0.2">
      <c r="A1464" s="58"/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37"/>
    </row>
    <row r="1465" spans="1:17" x14ac:dyDescent="0.2">
      <c r="A1465" s="58"/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37"/>
    </row>
    <row r="1466" spans="1:17" x14ac:dyDescent="0.2">
      <c r="A1466" s="58"/>
      <c r="B1466" s="58"/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37"/>
    </row>
    <row r="1467" spans="1:17" x14ac:dyDescent="0.2">
      <c r="A1467" s="58"/>
      <c r="B1467" s="58"/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37"/>
    </row>
    <row r="1468" spans="1:17" x14ac:dyDescent="0.2">
      <c r="A1468" s="58"/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37"/>
    </row>
    <row r="1469" spans="1:17" x14ac:dyDescent="0.2">
      <c r="A1469" s="58"/>
      <c r="B1469" s="58"/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37"/>
    </row>
    <row r="1470" spans="1:17" x14ac:dyDescent="0.2">
      <c r="A1470" s="58"/>
      <c r="B1470" s="58"/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37"/>
    </row>
    <row r="1471" spans="1:17" x14ac:dyDescent="0.2">
      <c r="A1471" s="58"/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37"/>
    </row>
    <row r="1472" spans="1:17" x14ac:dyDescent="0.2">
      <c r="A1472" s="58"/>
      <c r="B1472" s="58"/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37"/>
    </row>
    <row r="1473" spans="1:17" x14ac:dyDescent="0.2">
      <c r="A1473" s="58"/>
      <c r="B1473" s="58"/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37"/>
    </row>
    <row r="1474" spans="1:17" x14ac:dyDescent="0.2">
      <c r="A1474" s="58"/>
      <c r="B1474" s="58"/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37"/>
    </row>
    <row r="1475" spans="1:17" x14ac:dyDescent="0.2">
      <c r="A1475" s="58"/>
      <c r="B1475" s="58"/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37"/>
    </row>
    <row r="1476" spans="1:17" x14ac:dyDescent="0.2">
      <c r="A1476" s="58"/>
      <c r="B1476" s="58"/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37"/>
    </row>
    <row r="1477" spans="1:17" x14ac:dyDescent="0.2">
      <c r="A1477" s="58"/>
      <c r="B1477" s="58"/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37"/>
    </row>
    <row r="1478" spans="1:17" x14ac:dyDescent="0.2">
      <c r="A1478" s="58"/>
      <c r="B1478" s="58"/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37"/>
    </row>
    <row r="1479" spans="1:17" x14ac:dyDescent="0.2">
      <c r="A1479" s="58"/>
      <c r="B1479" s="58"/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37"/>
    </row>
    <row r="1480" spans="1:17" x14ac:dyDescent="0.2">
      <c r="A1480" s="58"/>
      <c r="B1480" s="58"/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37"/>
    </row>
    <row r="1481" spans="1:17" x14ac:dyDescent="0.2">
      <c r="A1481" s="58"/>
      <c r="B1481" s="58"/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37"/>
    </row>
    <row r="1482" spans="1:17" x14ac:dyDescent="0.2">
      <c r="A1482" s="58"/>
      <c r="B1482" s="58"/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37"/>
    </row>
    <row r="1483" spans="1:17" x14ac:dyDescent="0.2">
      <c r="A1483" s="58"/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37"/>
    </row>
    <row r="1484" spans="1:17" x14ac:dyDescent="0.2">
      <c r="A1484" s="58"/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37"/>
    </row>
    <row r="1485" spans="1:17" x14ac:dyDescent="0.2">
      <c r="A1485" s="58"/>
      <c r="B1485" s="58"/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37"/>
    </row>
    <row r="1486" spans="1:17" x14ac:dyDescent="0.2">
      <c r="A1486" s="58"/>
      <c r="B1486" s="58"/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37"/>
    </row>
    <row r="1487" spans="1:17" x14ac:dyDescent="0.2">
      <c r="A1487" s="58"/>
      <c r="B1487" s="58"/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37"/>
    </row>
    <row r="1488" spans="1:17" x14ac:dyDescent="0.2">
      <c r="A1488" s="58"/>
      <c r="B1488" s="58"/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37"/>
    </row>
    <row r="1489" spans="1:17" x14ac:dyDescent="0.2">
      <c r="A1489" s="58"/>
      <c r="B1489" s="58"/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37"/>
    </row>
    <row r="1490" spans="1:17" x14ac:dyDescent="0.2">
      <c r="A1490" s="58"/>
      <c r="B1490" s="58"/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37"/>
    </row>
    <row r="1491" spans="1:17" x14ac:dyDescent="0.2">
      <c r="A1491" s="58"/>
      <c r="B1491" s="58"/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37"/>
    </row>
    <row r="1492" spans="1:17" x14ac:dyDescent="0.2">
      <c r="A1492" s="58"/>
      <c r="B1492" s="58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37"/>
    </row>
    <row r="1493" spans="1:17" x14ac:dyDescent="0.2">
      <c r="A1493" s="58"/>
      <c r="B1493" s="58"/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37"/>
    </row>
    <row r="1494" spans="1:17" x14ac:dyDescent="0.2">
      <c r="A1494" s="58"/>
      <c r="B1494" s="58"/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37"/>
    </row>
    <row r="1495" spans="1:17" x14ac:dyDescent="0.2">
      <c r="A1495" s="58"/>
      <c r="B1495" s="58"/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37"/>
    </row>
    <row r="1496" spans="1:17" x14ac:dyDescent="0.2">
      <c r="A1496" s="58"/>
      <c r="B1496" s="58"/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37"/>
    </row>
    <row r="1497" spans="1:17" x14ac:dyDescent="0.2">
      <c r="A1497" s="58"/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37"/>
    </row>
    <row r="1498" spans="1:17" x14ac:dyDescent="0.2">
      <c r="A1498" s="58"/>
      <c r="B1498" s="58"/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37"/>
    </row>
    <row r="1499" spans="1:17" x14ac:dyDescent="0.2">
      <c r="A1499" s="58"/>
      <c r="B1499" s="58"/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37"/>
    </row>
    <row r="1500" spans="1:17" x14ac:dyDescent="0.2">
      <c r="A1500" s="58"/>
      <c r="B1500" s="58"/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37"/>
    </row>
    <row r="1501" spans="1:17" x14ac:dyDescent="0.2">
      <c r="A1501" s="58"/>
      <c r="B1501" s="58"/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37"/>
    </row>
    <row r="1502" spans="1:17" x14ac:dyDescent="0.2">
      <c r="A1502" s="58"/>
      <c r="B1502" s="58"/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37"/>
    </row>
    <row r="1503" spans="1:17" x14ac:dyDescent="0.2">
      <c r="A1503" s="58"/>
      <c r="B1503" s="58"/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37"/>
    </row>
    <row r="1504" spans="1:17" x14ac:dyDescent="0.2">
      <c r="A1504" s="58"/>
      <c r="B1504" s="58"/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37"/>
    </row>
    <row r="1505" spans="1:17" x14ac:dyDescent="0.2">
      <c r="A1505" s="58"/>
      <c r="B1505" s="58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37"/>
    </row>
    <row r="1506" spans="1:17" x14ac:dyDescent="0.2">
      <c r="A1506" s="58"/>
      <c r="B1506" s="58"/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37"/>
    </row>
    <row r="1507" spans="1:17" x14ac:dyDescent="0.2">
      <c r="A1507" s="58"/>
      <c r="B1507" s="58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37"/>
    </row>
    <row r="1508" spans="1:17" x14ac:dyDescent="0.2">
      <c r="A1508" s="58"/>
      <c r="B1508" s="58"/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  <c r="Q1508" s="37"/>
    </row>
    <row r="1509" spans="1:17" x14ac:dyDescent="0.2">
      <c r="A1509" s="58"/>
      <c r="B1509" s="58"/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37"/>
    </row>
    <row r="1510" spans="1:17" x14ac:dyDescent="0.2">
      <c r="A1510" s="58"/>
      <c r="B1510" s="58"/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  <c r="Q1510" s="37"/>
    </row>
    <row r="1511" spans="1:17" x14ac:dyDescent="0.2">
      <c r="A1511" s="58"/>
      <c r="B1511" s="58"/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37"/>
    </row>
    <row r="1512" spans="1:17" x14ac:dyDescent="0.2">
      <c r="A1512" s="58"/>
      <c r="B1512" s="58"/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  <c r="Q1512" s="37"/>
    </row>
    <row r="1513" spans="1:17" x14ac:dyDescent="0.2">
      <c r="A1513" s="58"/>
      <c r="B1513" s="58"/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  <c r="Q1513" s="37"/>
    </row>
    <row r="1514" spans="1:17" x14ac:dyDescent="0.2">
      <c r="A1514" s="58"/>
      <c r="B1514" s="58"/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37"/>
    </row>
    <row r="1515" spans="1:17" x14ac:dyDescent="0.2">
      <c r="A1515" s="58"/>
      <c r="B1515" s="58"/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37"/>
    </row>
    <row r="1516" spans="1:17" x14ac:dyDescent="0.2">
      <c r="A1516" s="58"/>
      <c r="B1516" s="58"/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  <c r="Q1516" s="37"/>
    </row>
    <row r="1517" spans="1:17" x14ac:dyDescent="0.2">
      <c r="A1517" s="58"/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  <c r="Q1517" s="37"/>
    </row>
    <row r="1518" spans="1:17" x14ac:dyDescent="0.2">
      <c r="A1518" s="58"/>
      <c r="B1518" s="58"/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  <c r="Q1518" s="37"/>
    </row>
    <row r="1519" spans="1:17" x14ac:dyDescent="0.2">
      <c r="A1519" s="58"/>
      <c r="B1519" s="58"/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  <c r="Q1519" s="37"/>
    </row>
    <row r="1520" spans="1:17" x14ac:dyDescent="0.2">
      <c r="A1520" s="58"/>
      <c r="B1520" s="58"/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37"/>
    </row>
    <row r="1521" spans="1:17" x14ac:dyDescent="0.2">
      <c r="A1521" s="58"/>
      <c r="B1521" s="58"/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37"/>
    </row>
    <row r="1522" spans="1:17" x14ac:dyDescent="0.2">
      <c r="A1522" s="58"/>
      <c r="B1522" s="58"/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37"/>
    </row>
    <row r="1523" spans="1:17" x14ac:dyDescent="0.2">
      <c r="A1523" s="58"/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37"/>
    </row>
    <row r="1524" spans="1:17" x14ac:dyDescent="0.2">
      <c r="A1524" s="58"/>
      <c r="B1524" s="58"/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  <c r="Q1524" s="37"/>
    </row>
    <row r="1525" spans="1:17" x14ac:dyDescent="0.2">
      <c r="A1525" s="58"/>
      <c r="B1525" s="58"/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37"/>
    </row>
    <row r="1526" spans="1:17" x14ac:dyDescent="0.2">
      <c r="A1526" s="58"/>
      <c r="B1526" s="58"/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37"/>
    </row>
    <row r="1527" spans="1:17" x14ac:dyDescent="0.2">
      <c r="A1527" s="58"/>
      <c r="B1527" s="58"/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  <c r="Q1527" s="37"/>
    </row>
    <row r="1528" spans="1:17" x14ac:dyDescent="0.2">
      <c r="A1528" s="58"/>
      <c r="B1528" s="58"/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37"/>
    </row>
    <row r="1529" spans="1:17" x14ac:dyDescent="0.2">
      <c r="A1529" s="58"/>
      <c r="B1529" s="58"/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  <c r="Q1529" s="37"/>
    </row>
    <row r="1530" spans="1:17" x14ac:dyDescent="0.2">
      <c r="A1530" s="58"/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  <c r="Q1530" s="37"/>
    </row>
    <row r="1531" spans="1:17" x14ac:dyDescent="0.2">
      <c r="A1531" s="58"/>
      <c r="B1531" s="58"/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  <c r="Q1531" s="37"/>
    </row>
    <row r="1532" spans="1:17" x14ac:dyDescent="0.2">
      <c r="A1532" s="58"/>
      <c r="B1532" s="58"/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  <c r="Q1532" s="37"/>
    </row>
    <row r="1533" spans="1:17" x14ac:dyDescent="0.2">
      <c r="A1533" s="58"/>
      <c r="B1533" s="58"/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  <c r="Q1533" s="37"/>
    </row>
    <row r="1534" spans="1:17" x14ac:dyDescent="0.2">
      <c r="A1534" s="58"/>
      <c r="B1534" s="58"/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  <c r="Q1534" s="37"/>
    </row>
    <row r="1535" spans="1:17" x14ac:dyDescent="0.2">
      <c r="A1535" s="58"/>
      <c r="B1535" s="58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  <c r="Q1535" s="37"/>
    </row>
    <row r="1536" spans="1:17" x14ac:dyDescent="0.2">
      <c r="A1536" s="58"/>
      <c r="B1536" s="58"/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  <c r="Q1536" s="37"/>
    </row>
    <row r="1537" spans="1:17" x14ac:dyDescent="0.2">
      <c r="A1537" s="58"/>
      <c r="B1537" s="58"/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  <c r="Q1537" s="37"/>
    </row>
    <row r="1538" spans="1:17" x14ac:dyDescent="0.2">
      <c r="A1538" s="58"/>
      <c r="B1538" s="58"/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  <c r="Q1538" s="37"/>
    </row>
    <row r="1539" spans="1:17" x14ac:dyDescent="0.2">
      <c r="A1539" s="58"/>
      <c r="B1539" s="58"/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  <c r="Q1539" s="37"/>
    </row>
    <row r="1540" spans="1:17" x14ac:dyDescent="0.2">
      <c r="A1540" s="58"/>
      <c r="B1540" s="58"/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  <c r="Q1540" s="37"/>
    </row>
    <row r="1541" spans="1:17" x14ac:dyDescent="0.2">
      <c r="A1541" s="58"/>
      <c r="B1541" s="58"/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  <c r="Q1541" s="37"/>
    </row>
    <row r="1542" spans="1:17" x14ac:dyDescent="0.2">
      <c r="A1542" s="58"/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  <c r="Q1542" s="37"/>
    </row>
    <row r="1543" spans="1:17" x14ac:dyDescent="0.2">
      <c r="A1543" s="58"/>
      <c r="B1543" s="58"/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  <c r="Q1543" s="37"/>
    </row>
    <row r="1544" spans="1:17" x14ac:dyDescent="0.2">
      <c r="A1544" s="58"/>
      <c r="B1544" s="58"/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  <c r="Q1544" s="37"/>
    </row>
    <row r="1545" spans="1:17" x14ac:dyDescent="0.2">
      <c r="A1545" s="58"/>
      <c r="B1545" s="58"/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  <c r="Q1545" s="37"/>
    </row>
    <row r="1546" spans="1:17" x14ac:dyDescent="0.2">
      <c r="A1546" s="58"/>
      <c r="B1546" s="58"/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  <c r="Q1546" s="37"/>
    </row>
    <row r="1547" spans="1:17" x14ac:dyDescent="0.2">
      <c r="A1547" s="58"/>
      <c r="B1547" s="58"/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  <c r="Q1547" s="37"/>
    </row>
    <row r="1548" spans="1:17" x14ac:dyDescent="0.2">
      <c r="A1548" s="58"/>
      <c r="B1548" s="58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  <c r="Q1548" s="37"/>
    </row>
    <row r="1549" spans="1:17" x14ac:dyDescent="0.2">
      <c r="A1549" s="58"/>
      <c r="B1549" s="58"/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  <c r="Q1549" s="37"/>
    </row>
    <row r="1550" spans="1:17" x14ac:dyDescent="0.2">
      <c r="A1550" s="58"/>
      <c r="B1550" s="58"/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  <c r="Q1550" s="37"/>
    </row>
    <row r="1551" spans="1:17" x14ac:dyDescent="0.2">
      <c r="A1551" s="58"/>
      <c r="B1551" s="58"/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  <c r="Q1551" s="37"/>
    </row>
    <row r="1552" spans="1:17" x14ac:dyDescent="0.2">
      <c r="A1552" s="58"/>
      <c r="B1552" s="58"/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37"/>
    </row>
    <row r="1553" spans="1:17" x14ac:dyDescent="0.2">
      <c r="A1553" s="58"/>
      <c r="B1553" s="58"/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  <c r="Q1553" s="37"/>
    </row>
    <row r="1554" spans="1:17" x14ac:dyDescent="0.2">
      <c r="A1554" s="58"/>
      <c r="B1554" s="58"/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  <c r="Q1554" s="37"/>
    </row>
    <row r="1555" spans="1:17" x14ac:dyDescent="0.2">
      <c r="A1555" s="58"/>
      <c r="B1555" s="58"/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  <c r="Q1555" s="37"/>
    </row>
    <row r="1556" spans="1:17" x14ac:dyDescent="0.2">
      <c r="A1556" s="58"/>
      <c r="B1556" s="58"/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  <c r="Q1556" s="37"/>
    </row>
    <row r="1557" spans="1:17" x14ac:dyDescent="0.2">
      <c r="A1557" s="58"/>
      <c r="B1557" s="58"/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37"/>
    </row>
    <row r="1558" spans="1:17" x14ac:dyDescent="0.2">
      <c r="A1558" s="58"/>
      <c r="B1558" s="58"/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  <c r="Q1558" s="37"/>
    </row>
    <row r="1559" spans="1:17" x14ac:dyDescent="0.2">
      <c r="A1559" s="58"/>
      <c r="B1559" s="58"/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  <c r="Q1559" s="37"/>
    </row>
    <row r="1560" spans="1:17" x14ac:dyDescent="0.2">
      <c r="A1560" s="58"/>
      <c r="B1560" s="58"/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  <c r="Q1560" s="37"/>
    </row>
    <row r="1561" spans="1:17" x14ac:dyDescent="0.2">
      <c r="A1561" s="58"/>
      <c r="B1561" s="58"/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  <c r="Q1561" s="37"/>
    </row>
    <row r="1562" spans="1:17" x14ac:dyDescent="0.2">
      <c r="A1562" s="58"/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37"/>
    </row>
    <row r="1563" spans="1:17" x14ac:dyDescent="0.2">
      <c r="A1563" s="58"/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  <c r="Q1563" s="37"/>
    </row>
    <row r="1564" spans="1:17" x14ac:dyDescent="0.2">
      <c r="A1564" s="58"/>
      <c r="B1564" s="58"/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  <c r="Q1564" s="37"/>
    </row>
    <row r="1565" spans="1:17" x14ac:dyDescent="0.2">
      <c r="A1565" s="58"/>
      <c r="B1565" s="58"/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  <c r="Q1565" s="37"/>
    </row>
    <row r="1566" spans="1:17" x14ac:dyDescent="0.2">
      <c r="A1566" s="58"/>
      <c r="B1566" s="58"/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  <c r="Q1566" s="37"/>
    </row>
    <row r="1567" spans="1:17" x14ac:dyDescent="0.2">
      <c r="A1567" s="58"/>
      <c r="B1567" s="58"/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  <c r="Q1567" s="37"/>
    </row>
    <row r="1568" spans="1:17" x14ac:dyDescent="0.2">
      <c r="A1568" s="58"/>
      <c r="B1568" s="58"/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  <c r="Q1568" s="37"/>
    </row>
    <row r="1569" spans="1:17" x14ac:dyDescent="0.2">
      <c r="A1569" s="58"/>
      <c r="B1569" s="58"/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  <c r="Q1569" s="37"/>
    </row>
    <row r="1570" spans="1:17" x14ac:dyDescent="0.2">
      <c r="A1570" s="58"/>
      <c r="B1570" s="58"/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  <c r="Q1570" s="37"/>
    </row>
    <row r="1571" spans="1:17" x14ac:dyDescent="0.2">
      <c r="A1571" s="58"/>
      <c r="B1571" s="58"/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  <c r="Q1571" s="37"/>
    </row>
    <row r="1572" spans="1:17" x14ac:dyDescent="0.2">
      <c r="A1572" s="58"/>
      <c r="B1572" s="58"/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  <c r="Q1572" s="37"/>
    </row>
    <row r="1573" spans="1:17" x14ac:dyDescent="0.2">
      <c r="A1573" s="58"/>
      <c r="B1573" s="58"/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  <c r="Q1573" s="37"/>
    </row>
    <row r="1574" spans="1:17" x14ac:dyDescent="0.2">
      <c r="A1574" s="58"/>
      <c r="B1574" s="58"/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  <c r="Q1574" s="37"/>
    </row>
    <row r="1575" spans="1:17" x14ac:dyDescent="0.2">
      <c r="A1575" s="58"/>
      <c r="B1575" s="58"/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  <c r="Q1575" s="37"/>
    </row>
    <row r="1576" spans="1:17" x14ac:dyDescent="0.2">
      <c r="A1576" s="58"/>
      <c r="B1576" s="58"/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  <c r="Q1576" s="37"/>
    </row>
    <row r="1577" spans="1:17" x14ac:dyDescent="0.2">
      <c r="A1577" s="58"/>
      <c r="B1577" s="58"/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  <c r="Q1577" s="37"/>
    </row>
    <row r="1578" spans="1:17" x14ac:dyDescent="0.2">
      <c r="A1578" s="58"/>
      <c r="B1578" s="58"/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  <c r="Q1578" s="37"/>
    </row>
    <row r="1579" spans="1:17" x14ac:dyDescent="0.2">
      <c r="A1579" s="58"/>
      <c r="B1579" s="58"/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  <c r="Q1579" s="37"/>
    </row>
    <row r="1580" spans="1:17" x14ac:dyDescent="0.2">
      <c r="A1580" s="58"/>
      <c r="B1580" s="58"/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  <c r="Q1580" s="37"/>
    </row>
    <row r="1581" spans="1:17" x14ac:dyDescent="0.2">
      <c r="A1581" s="58"/>
      <c r="B1581" s="58"/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  <c r="Q1581" s="37"/>
    </row>
    <row r="1582" spans="1:17" x14ac:dyDescent="0.2">
      <c r="A1582" s="58"/>
      <c r="B1582" s="58"/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  <c r="Q1582" s="37"/>
    </row>
    <row r="1583" spans="1:17" x14ac:dyDescent="0.2">
      <c r="A1583" s="58"/>
      <c r="B1583" s="58"/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  <c r="Q1583" s="37"/>
    </row>
    <row r="1584" spans="1:17" x14ac:dyDescent="0.2">
      <c r="A1584" s="58"/>
      <c r="B1584" s="58"/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  <c r="Q1584" s="37"/>
    </row>
    <row r="1585" spans="1:17" x14ac:dyDescent="0.2">
      <c r="A1585" s="58"/>
      <c r="B1585" s="58"/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  <c r="Q1585" s="37"/>
    </row>
    <row r="1586" spans="1:17" x14ac:dyDescent="0.2">
      <c r="A1586" s="58"/>
      <c r="B1586" s="58"/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  <c r="Q1586" s="37"/>
    </row>
    <row r="1587" spans="1:17" x14ac:dyDescent="0.2">
      <c r="A1587" s="58"/>
      <c r="B1587" s="58"/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  <c r="Q1587" s="37"/>
    </row>
    <row r="1588" spans="1:17" x14ac:dyDescent="0.2">
      <c r="A1588" s="58"/>
      <c r="B1588" s="58"/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  <c r="Q1588" s="37"/>
    </row>
    <row r="1589" spans="1:17" x14ac:dyDescent="0.2">
      <c r="A1589" s="58"/>
      <c r="B1589" s="58"/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  <c r="Q1589" s="37"/>
    </row>
    <row r="1590" spans="1:17" x14ac:dyDescent="0.2">
      <c r="A1590" s="58"/>
      <c r="B1590" s="58"/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37"/>
    </row>
    <row r="1591" spans="1:17" x14ac:dyDescent="0.2">
      <c r="A1591" s="58"/>
      <c r="B1591" s="58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  <c r="Q1591" s="37"/>
    </row>
    <row r="1592" spans="1:17" x14ac:dyDescent="0.2">
      <c r="A1592" s="58"/>
      <c r="B1592" s="58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  <c r="Q1592" s="37"/>
    </row>
    <row r="1593" spans="1:17" x14ac:dyDescent="0.2">
      <c r="A1593" s="58"/>
      <c r="B1593" s="58"/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  <c r="Q1593" s="37"/>
    </row>
    <row r="1594" spans="1:17" x14ac:dyDescent="0.2">
      <c r="A1594" s="58"/>
      <c r="B1594" s="58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  <c r="Q1594" s="37"/>
    </row>
    <row r="1595" spans="1:17" x14ac:dyDescent="0.2">
      <c r="A1595" s="58"/>
      <c r="B1595" s="58"/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37"/>
    </row>
    <row r="1596" spans="1:17" x14ac:dyDescent="0.2">
      <c r="A1596" s="58"/>
      <c r="B1596" s="58"/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  <c r="Q1596" s="37"/>
    </row>
    <row r="1597" spans="1:17" x14ac:dyDescent="0.2">
      <c r="A1597" s="58"/>
      <c r="B1597" s="58"/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37"/>
    </row>
    <row r="1598" spans="1:17" x14ac:dyDescent="0.2">
      <c r="A1598" s="58"/>
      <c r="B1598" s="58"/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  <c r="Q1598" s="37"/>
    </row>
    <row r="1599" spans="1:17" x14ac:dyDescent="0.2">
      <c r="A1599" s="58"/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  <c r="Q1599" s="37"/>
    </row>
    <row r="1600" spans="1:17" x14ac:dyDescent="0.2">
      <c r="A1600" s="58"/>
      <c r="B1600" s="58"/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37"/>
    </row>
    <row r="1601" spans="1:17" x14ac:dyDescent="0.2">
      <c r="A1601" s="58"/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  <c r="Q1601" s="37"/>
    </row>
    <row r="1602" spans="1:17" x14ac:dyDescent="0.2">
      <c r="A1602" s="58"/>
      <c r="B1602" s="58"/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  <c r="Q1602" s="37"/>
    </row>
    <row r="1603" spans="1:17" x14ac:dyDescent="0.2">
      <c r="A1603" s="58"/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  <c r="Q1603" s="37"/>
    </row>
    <row r="1604" spans="1:17" x14ac:dyDescent="0.2">
      <c r="A1604" s="58"/>
      <c r="B1604" s="58"/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  <c r="Q1604" s="37"/>
    </row>
    <row r="1605" spans="1:17" x14ac:dyDescent="0.2">
      <c r="A1605" s="58"/>
      <c r="B1605" s="58"/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  <c r="Q1605" s="37"/>
    </row>
    <row r="1606" spans="1:17" x14ac:dyDescent="0.2">
      <c r="A1606" s="58"/>
      <c r="B1606" s="58"/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  <c r="Q1606" s="37"/>
    </row>
    <row r="1607" spans="1:17" x14ac:dyDescent="0.2">
      <c r="A1607" s="58"/>
      <c r="B1607" s="58"/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  <c r="Q1607" s="37"/>
    </row>
    <row r="1608" spans="1:17" x14ac:dyDescent="0.2">
      <c r="A1608" s="58"/>
      <c r="B1608" s="58"/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  <c r="Q1608" s="37"/>
    </row>
    <row r="1609" spans="1:17" x14ac:dyDescent="0.2">
      <c r="A1609" s="58"/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  <c r="Q1609" s="37"/>
    </row>
    <row r="1610" spans="1:17" x14ac:dyDescent="0.2">
      <c r="A1610" s="58"/>
      <c r="B1610" s="58"/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  <c r="Q1610" s="37"/>
    </row>
    <row r="1611" spans="1:17" x14ac:dyDescent="0.2">
      <c r="A1611" s="58"/>
      <c r="B1611" s="58"/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  <c r="Q1611" s="37"/>
    </row>
    <row r="1612" spans="1:17" x14ac:dyDescent="0.2">
      <c r="A1612" s="58"/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  <c r="Q1612" s="37"/>
    </row>
    <row r="1613" spans="1:17" x14ac:dyDescent="0.2">
      <c r="A1613" s="58"/>
      <c r="B1613" s="58"/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  <c r="Q1613" s="37"/>
    </row>
    <row r="1614" spans="1:17" x14ac:dyDescent="0.2">
      <c r="A1614" s="58"/>
      <c r="B1614" s="58"/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  <c r="Q1614" s="37"/>
    </row>
    <row r="1615" spans="1:17" x14ac:dyDescent="0.2">
      <c r="A1615" s="58"/>
      <c r="B1615" s="58"/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  <c r="Q1615" s="37"/>
    </row>
    <row r="1616" spans="1:17" x14ac:dyDescent="0.2">
      <c r="A1616" s="58"/>
      <c r="B1616" s="58"/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  <c r="Q1616" s="37"/>
    </row>
    <row r="1617" spans="1:17" x14ac:dyDescent="0.2">
      <c r="A1617" s="58"/>
      <c r="B1617" s="58"/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  <c r="Q1617" s="37"/>
    </row>
    <row r="1618" spans="1:17" x14ac:dyDescent="0.2">
      <c r="A1618" s="58"/>
      <c r="B1618" s="58"/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  <c r="Q1618" s="37"/>
    </row>
    <row r="1619" spans="1:17" x14ac:dyDescent="0.2">
      <c r="A1619" s="58"/>
      <c r="B1619" s="58"/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  <c r="Q1619" s="37"/>
    </row>
    <row r="1620" spans="1:17" x14ac:dyDescent="0.2">
      <c r="A1620" s="58"/>
      <c r="B1620" s="58"/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  <c r="Q1620" s="37"/>
    </row>
    <row r="1621" spans="1:17" x14ac:dyDescent="0.2">
      <c r="A1621" s="58"/>
      <c r="B1621" s="58"/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  <c r="Q1621" s="37"/>
    </row>
    <row r="1622" spans="1:17" x14ac:dyDescent="0.2">
      <c r="A1622" s="58"/>
      <c r="B1622" s="58"/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  <c r="Q1622" s="37"/>
    </row>
    <row r="1623" spans="1:17" x14ac:dyDescent="0.2">
      <c r="A1623" s="58"/>
      <c r="B1623" s="58"/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  <c r="Q1623" s="37"/>
    </row>
    <row r="1624" spans="1:17" x14ac:dyDescent="0.2">
      <c r="A1624" s="58"/>
      <c r="B1624" s="58"/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  <c r="Q1624" s="37"/>
    </row>
    <row r="1625" spans="1:17" x14ac:dyDescent="0.2">
      <c r="A1625" s="58"/>
      <c r="B1625" s="58"/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  <c r="Q1625" s="37"/>
    </row>
    <row r="1626" spans="1:17" x14ac:dyDescent="0.2">
      <c r="A1626" s="58"/>
      <c r="B1626" s="58"/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  <c r="Q1626" s="37"/>
    </row>
    <row r="1627" spans="1:17" x14ac:dyDescent="0.2">
      <c r="A1627" s="58"/>
      <c r="B1627" s="58"/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  <c r="Q1627" s="37"/>
    </row>
    <row r="1628" spans="1:17" x14ac:dyDescent="0.2">
      <c r="A1628" s="58"/>
      <c r="B1628" s="58"/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  <c r="Q1628" s="37"/>
    </row>
    <row r="1629" spans="1:17" x14ac:dyDescent="0.2">
      <c r="A1629" s="58"/>
      <c r="B1629" s="58"/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  <c r="Q1629" s="37"/>
    </row>
    <row r="1630" spans="1:17" x14ac:dyDescent="0.2">
      <c r="A1630" s="58"/>
      <c r="B1630" s="58"/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  <c r="Q1630" s="37"/>
    </row>
    <row r="1631" spans="1:17" x14ac:dyDescent="0.2">
      <c r="A1631" s="58"/>
      <c r="B1631" s="58"/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  <c r="Q1631" s="37"/>
    </row>
    <row r="1632" spans="1:17" x14ac:dyDescent="0.2">
      <c r="A1632" s="58"/>
      <c r="B1632" s="58"/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  <c r="Q1632" s="37"/>
    </row>
    <row r="1633" spans="1:17" x14ac:dyDescent="0.2">
      <c r="A1633" s="58"/>
      <c r="B1633" s="58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  <c r="Q1633" s="37"/>
    </row>
    <row r="1634" spans="1:17" x14ac:dyDescent="0.2">
      <c r="A1634" s="58"/>
      <c r="B1634" s="58"/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  <c r="Q1634" s="37"/>
    </row>
    <row r="1635" spans="1:17" x14ac:dyDescent="0.2">
      <c r="A1635" s="58"/>
      <c r="B1635" s="58"/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  <c r="Q1635" s="37"/>
    </row>
    <row r="1636" spans="1:17" x14ac:dyDescent="0.2">
      <c r="A1636" s="58"/>
      <c r="B1636" s="58"/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  <c r="Q1636" s="37"/>
    </row>
    <row r="1637" spans="1:17" x14ac:dyDescent="0.2">
      <c r="A1637" s="58"/>
      <c r="B1637" s="58"/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  <c r="Q1637" s="37"/>
    </row>
    <row r="1638" spans="1:17" x14ac:dyDescent="0.2">
      <c r="A1638" s="58"/>
      <c r="B1638" s="58"/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  <c r="Q1638" s="37"/>
    </row>
    <row r="1639" spans="1:17" x14ac:dyDescent="0.2">
      <c r="A1639" s="58"/>
      <c r="B1639" s="58"/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  <c r="Q1639" s="37"/>
    </row>
    <row r="1640" spans="1:17" x14ac:dyDescent="0.2">
      <c r="A1640" s="58"/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37"/>
    </row>
    <row r="1641" spans="1:17" x14ac:dyDescent="0.2">
      <c r="A1641" s="58"/>
      <c r="B1641" s="58"/>
      <c r="C1641" s="58"/>
      <c r="D1641" s="58"/>
      <c r="E1641" s="58"/>
      <c r="F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  <c r="Q1641" s="37"/>
    </row>
    <row r="1642" spans="1:17" x14ac:dyDescent="0.2">
      <c r="A1642" s="58"/>
      <c r="B1642" s="58"/>
      <c r="C1642" s="58"/>
      <c r="D1642" s="58"/>
      <c r="E1642" s="58"/>
      <c r="F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  <c r="Q1642" s="37"/>
    </row>
    <row r="1643" spans="1:17" x14ac:dyDescent="0.2">
      <c r="A1643" s="58"/>
      <c r="B1643" s="58"/>
      <c r="C1643" s="58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37"/>
    </row>
    <row r="1644" spans="1:17" x14ac:dyDescent="0.2">
      <c r="A1644" s="58"/>
      <c r="B1644" s="58"/>
      <c r="C1644" s="58"/>
      <c r="D1644" s="58"/>
      <c r="E1644" s="58"/>
      <c r="F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  <c r="Q1644" s="37"/>
    </row>
    <row r="1645" spans="1:17" x14ac:dyDescent="0.2">
      <c r="A1645" s="58"/>
      <c r="B1645" s="58"/>
      <c r="C1645" s="58"/>
      <c r="D1645" s="58"/>
      <c r="E1645" s="58"/>
      <c r="F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  <c r="Q1645" s="37"/>
    </row>
    <row r="1646" spans="1:17" x14ac:dyDescent="0.2">
      <c r="A1646" s="58"/>
      <c r="B1646" s="58"/>
      <c r="C1646" s="58"/>
      <c r="D1646" s="58"/>
      <c r="E1646" s="58"/>
      <c r="F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  <c r="Q1646" s="37"/>
    </row>
    <row r="1647" spans="1:17" x14ac:dyDescent="0.2">
      <c r="A1647" s="58"/>
      <c r="B1647" s="58"/>
      <c r="C1647" s="58"/>
      <c r="D1647" s="58"/>
      <c r="E1647" s="58"/>
      <c r="F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  <c r="Q1647" s="37"/>
    </row>
    <row r="1648" spans="1:17" x14ac:dyDescent="0.2">
      <c r="A1648" s="58"/>
      <c r="B1648" s="58"/>
      <c r="C1648" s="58"/>
      <c r="D1648" s="58"/>
      <c r="E1648" s="58"/>
      <c r="F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  <c r="Q1648" s="37"/>
    </row>
    <row r="1649" spans="1:17" x14ac:dyDescent="0.2">
      <c r="A1649" s="58"/>
      <c r="B1649" s="58"/>
      <c r="C1649" s="58"/>
      <c r="D1649" s="58"/>
      <c r="E1649" s="58"/>
      <c r="F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  <c r="Q1649" s="37"/>
    </row>
    <row r="1650" spans="1:17" x14ac:dyDescent="0.2">
      <c r="A1650" s="58"/>
      <c r="B1650" s="58"/>
      <c r="C1650" s="58"/>
      <c r="D1650" s="58"/>
      <c r="E1650" s="58"/>
      <c r="F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  <c r="Q1650" s="37"/>
    </row>
    <row r="1651" spans="1:17" x14ac:dyDescent="0.2">
      <c r="A1651" s="58"/>
      <c r="B1651" s="58"/>
      <c r="C1651" s="58"/>
      <c r="D1651" s="58"/>
      <c r="E1651" s="58"/>
      <c r="F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  <c r="Q1651" s="37"/>
    </row>
    <row r="1652" spans="1:17" x14ac:dyDescent="0.2">
      <c r="A1652" s="58"/>
      <c r="B1652" s="58"/>
      <c r="C1652" s="58"/>
      <c r="D1652" s="58"/>
      <c r="E1652" s="58"/>
      <c r="F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  <c r="Q1652" s="37"/>
    </row>
    <row r="1653" spans="1:17" x14ac:dyDescent="0.2">
      <c r="A1653" s="58"/>
      <c r="B1653" s="58"/>
      <c r="C1653" s="58"/>
      <c r="D1653" s="58"/>
      <c r="E1653" s="58"/>
      <c r="F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  <c r="Q1653" s="37"/>
    </row>
    <row r="1654" spans="1:17" x14ac:dyDescent="0.2">
      <c r="A1654" s="58"/>
      <c r="B1654" s="58"/>
      <c r="C1654" s="58"/>
      <c r="D1654" s="58"/>
      <c r="E1654" s="58"/>
      <c r="F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  <c r="Q1654" s="37"/>
    </row>
    <row r="1655" spans="1:17" x14ac:dyDescent="0.2">
      <c r="A1655" s="58"/>
      <c r="B1655" s="58"/>
      <c r="C1655" s="58"/>
      <c r="D1655" s="58"/>
      <c r="E1655" s="58"/>
      <c r="F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  <c r="Q1655" s="37"/>
    </row>
    <row r="1656" spans="1:17" x14ac:dyDescent="0.2">
      <c r="A1656" s="58"/>
      <c r="B1656" s="58"/>
      <c r="C1656" s="58"/>
      <c r="D1656" s="58"/>
      <c r="E1656" s="58"/>
      <c r="F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  <c r="Q1656" s="37"/>
    </row>
    <row r="1657" spans="1:17" x14ac:dyDescent="0.2">
      <c r="A1657" s="58"/>
      <c r="B1657" s="58"/>
      <c r="C1657" s="58"/>
      <c r="D1657" s="58"/>
      <c r="E1657" s="58"/>
      <c r="F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  <c r="Q1657" s="37"/>
    </row>
    <row r="1658" spans="1:17" x14ac:dyDescent="0.2">
      <c r="A1658" s="58"/>
      <c r="B1658" s="58"/>
      <c r="C1658" s="58"/>
      <c r="D1658" s="58"/>
      <c r="E1658" s="58"/>
      <c r="F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  <c r="Q1658" s="37"/>
    </row>
    <row r="1659" spans="1:17" x14ac:dyDescent="0.2">
      <c r="A1659" s="58"/>
      <c r="B1659" s="58"/>
      <c r="C1659" s="58"/>
      <c r="D1659" s="58"/>
      <c r="E1659" s="58"/>
      <c r="F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  <c r="Q1659" s="37"/>
    </row>
    <row r="1660" spans="1:17" x14ac:dyDescent="0.2">
      <c r="A1660" s="58"/>
      <c r="B1660" s="58"/>
      <c r="C1660" s="58"/>
      <c r="D1660" s="58"/>
      <c r="E1660" s="58"/>
      <c r="F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  <c r="Q1660" s="37"/>
    </row>
    <row r="1661" spans="1:17" x14ac:dyDescent="0.2">
      <c r="A1661" s="58"/>
      <c r="B1661" s="58"/>
      <c r="C1661" s="58"/>
      <c r="D1661" s="58"/>
      <c r="E1661" s="58"/>
      <c r="F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  <c r="Q1661" s="37"/>
    </row>
    <row r="1662" spans="1:17" x14ac:dyDescent="0.2">
      <c r="A1662" s="58"/>
      <c r="B1662" s="58"/>
      <c r="C1662" s="58"/>
      <c r="D1662" s="58"/>
      <c r="E1662" s="58"/>
      <c r="F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  <c r="Q1662" s="37"/>
    </row>
    <row r="1663" spans="1:17" x14ac:dyDescent="0.2">
      <c r="A1663" s="58"/>
      <c r="B1663" s="58"/>
      <c r="C1663" s="58"/>
      <c r="D1663" s="58"/>
      <c r="E1663" s="58"/>
      <c r="F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  <c r="Q1663" s="37"/>
    </row>
    <row r="1664" spans="1:17" x14ac:dyDescent="0.2">
      <c r="A1664" s="58"/>
      <c r="B1664" s="58"/>
      <c r="C1664" s="58"/>
      <c r="D1664" s="58"/>
      <c r="E1664" s="58"/>
      <c r="F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  <c r="Q1664" s="37"/>
    </row>
    <row r="1665" spans="1:17" x14ac:dyDescent="0.2">
      <c r="A1665" s="58"/>
      <c r="B1665" s="58"/>
      <c r="C1665" s="58"/>
      <c r="D1665" s="58"/>
      <c r="E1665" s="58"/>
      <c r="F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  <c r="Q1665" s="37"/>
    </row>
    <row r="1666" spans="1:17" x14ac:dyDescent="0.2">
      <c r="A1666" s="58"/>
      <c r="B1666" s="58"/>
      <c r="C1666" s="58"/>
      <c r="D1666" s="58"/>
      <c r="E1666" s="58"/>
      <c r="F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  <c r="Q1666" s="37"/>
    </row>
    <row r="1667" spans="1:17" x14ac:dyDescent="0.2">
      <c r="A1667" s="58"/>
      <c r="B1667" s="58"/>
      <c r="C1667" s="58"/>
      <c r="D1667" s="58"/>
      <c r="E1667" s="58"/>
      <c r="F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  <c r="Q1667" s="37"/>
    </row>
    <row r="1668" spans="1:17" x14ac:dyDescent="0.2">
      <c r="A1668" s="58"/>
      <c r="B1668" s="58"/>
      <c r="C1668" s="58"/>
      <c r="D1668" s="58"/>
      <c r="E1668" s="58"/>
      <c r="F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  <c r="Q1668" s="37"/>
    </row>
    <row r="1669" spans="1:17" x14ac:dyDescent="0.2">
      <c r="A1669" s="58"/>
      <c r="B1669" s="58"/>
      <c r="C1669" s="58"/>
      <c r="D1669" s="58"/>
      <c r="E1669" s="58"/>
      <c r="F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  <c r="Q1669" s="37"/>
    </row>
    <row r="1670" spans="1:17" x14ac:dyDescent="0.2">
      <c r="A1670" s="58"/>
      <c r="B1670" s="58"/>
      <c r="C1670" s="58"/>
      <c r="D1670" s="58"/>
      <c r="E1670" s="58"/>
      <c r="F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  <c r="Q1670" s="37"/>
    </row>
    <row r="1671" spans="1:17" x14ac:dyDescent="0.2">
      <c r="A1671" s="58"/>
      <c r="B1671" s="58"/>
      <c r="C1671" s="58"/>
      <c r="D1671" s="58"/>
      <c r="E1671" s="58"/>
      <c r="F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  <c r="Q1671" s="37"/>
    </row>
    <row r="1672" spans="1:17" x14ac:dyDescent="0.2">
      <c r="A1672" s="58"/>
      <c r="B1672" s="58"/>
      <c r="C1672" s="58"/>
      <c r="D1672" s="58"/>
      <c r="E1672" s="58"/>
      <c r="F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  <c r="Q1672" s="37"/>
    </row>
    <row r="1673" spans="1:17" x14ac:dyDescent="0.2">
      <c r="A1673" s="58"/>
      <c r="B1673" s="58"/>
      <c r="C1673" s="58"/>
      <c r="D1673" s="58"/>
      <c r="E1673" s="58"/>
      <c r="F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  <c r="Q1673" s="37"/>
    </row>
    <row r="1674" spans="1:17" x14ac:dyDescent="0.2">
      <c r="A1674" s="58"/>
      <c r="B1674" s="58"/>
      <c r="C1674" s="58"/>
      <c r="D1674" s="58"/>
      <c r="E1674" s="58"/>
      <c r="F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  <c r="Q1674" s="37"/>
    </row>
    <row r="1675" spans="1:17" x14ac:dyDescent="0.2">
      <c r="A1675" s="58"/>
      <c r="B1675" s="58"/>
      <c r="C1675" s="58"/>
      <c r="D1675" s="58"/>
      <c r="E1675" s="58"/>
      <c r="F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  <c r="Q1675" s="37"/>
    </row>
    <row r="1676" spans="1:17" x14ac:dyDescent="0.2">
      <c r="A1676" s="58"/>
      <c r="B1676" s="58"/>
      <c r="C1676" s="58"/>
      <c r="D1676" s="58"/>
      <c r="E1676" s="58"/>
      <c r="F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  <c r="Q1676" s="37"/>
    </row>
    <row r="1677" spans="1:17" x14ac:dyDescent="0.2">
      <c r="A1677" s="58"/>
      <c r="B1677" s="58"/>
      <c r="C1677" s="58"/>
      <c r="D1677" s="58"/>
      <c r="E1677" s="58"/>
      <c r="F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  <c r="Q1677" s="37"/>
    </row>
    <row r="1678" spans="1:17" x14ac:dyDescent="0.2">
      <c r="A1678" s="58"/>
      <c r="B1678" s="58"/>
      <c r="C1678" s="58"/>
      <c r="D1678" s="58"/>
      <c r="E1678" s="58"/>
      <c r="F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  <c r="Q1678" s="37"/>
    </row>
    <row r="1679" spans="1:17" x14ac:dyDescent="0.2">
      <c r="A1679" s="58"/>
      <c r="B1679" s="58"/>
      <c r="C1679" s="58"/>
      <c r="D1679" s="58"/>
      <c r="E1679" s="58"/>
      <c r="F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  <c r="Q1679" s="37"/>
    </row>
    <row r="1680" spans="1:17" x14ac:dyDescent="0.2">
      <c r="A1680" s="58"/>
      <c r="B1680" s="58"/>
      <c r="C1680" s="58"/>
      <c r="D1680" s="58"/>
      <c r="E1680" s="58"/>
      <c r="F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  <c r="Q1680" s="37"/>
    </row>
    <row r="1681" spans="1:17" x14ac:dyDescent="0.2">
      <c r="A1681" s="58"/>
      <c r="B1681" s="58"/>
      <c r="C1681" s="58"/>
      <c r="D1681" s="58"/>
      <c r="E1681" s="58"/>
      <c r="F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  <c r="Q1681" s="37"/>
    </row>
    <row r="1682" spans="1:17" x14ac:dyDescent="0.2">
      <c r="A1682" s="58"/>
      <c r="B1682" s="58"/>
      <c r="C1682" s="58"/>
      <c r="D1682" s="58"/>
      <c r="E1682" s="58"/>
      <c r="F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  <c r="Q1682" s="37"/>
    </row>
    <row r="1683" spans="1:17" x14ac:dyDescent="0.2">
      <c r="A1683" s="58"/>
      <c r="B1683" s="58"/>
      <c r="C1683" s="58"/>
      <c r="D1683" s="58"/>
      <c r="E1683" s="58"/>
      <c r="F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37"/>
    </row>
    <row r="1684" spans="1:17" x14ac:dyDescent="0.2">
      <c r="A1684" s="58"/>
      <c r="B1684" s="58"/>
      <c r="C1684" s="58"/>
      <c r="D1684" s="58"/>
      <c r="E1684" s="58"/>
      <c r="F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  <c r="Q1684" s="37"/>
    </row>
    <row r="1685" spans="1:17" x14ac:dyDescent="0.2">
      <c r="A1685" s="58"/>
      <c r="B1685" s="58"/>
      <c r="C1685" s="58"/>
      <c r="D1685" s="58"/>
      <c r="E1685" s="58"/>
      <c r="F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  <c r="Q1685" s="37"/>
    </row>
    <row r="1686" spans="1:17" x14ac:dyDescent="0.2">
      <c r="A1686" s="58"/>
      <c r="B1686" s="58"/>
      <c r="C1686" s="58"/>
      <c r="D1686" s="58"/>
      <c r="E1686" s="58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37"/>
    </row>
    <row r="1687" spans="1:17" x14ac:dyDescent="0.2">
      <c r="A1687" s="58"/>
      <c r="B1687" s="58"/>
      <c r="C1687" s="58"/>
      <c r="D1687" s="58"/>
      <c r="E1687" s="58"/>
      <c r="F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  <c r="Q1687" s="37"/>
    </row>
    <row r="1688" spans="1:17" x14ac:dyDescent="0.2">
      <c r="A1688" s="58"/>
      <c r="B1688" s="58"/>
      <c r="C1688" s="58"/>
      <c r="D1688" s="58"/>
      <c r="E1688" s="58"/>
      <c r="F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  <c r="Q1688" s="37"/>
    </row>
    <row r="1689" spans="1:17" x14ac:dyDescent="0.2">
      <c r="A1689" s="58"/>
      <c r="B1689" s="58"/>
      <c r="C1689" s="58"/>
      <c r="D1689" s="58"/>
      <c r="E1689" s="58"/>
      <c r="F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  <c r="Q1689" s="37"/>
    </row>
    <row r="1690" spans="1:17" x14ac:dyDescent="0.2">
      <c r="A1690" s="58"/>
      <c r="B1690" s="58"/>
      <c r="C1690" s="58"/>
      <c r="D1690" s="58"/>
      <c r="E1690" s="58"/>
      <c r="F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  <c r="Q1690" s="37"/>
    </row>
    <row r="1691" spans="1:17" x14ac:dyDescent="0.2">
      <c r="A1691" s="58"/>
      <c r="B1691" s="58"/>
      <c r="C1691" s="58"/>
      <c r="D1691" s="58"/>
      <c r="E1691" s="58"/>
      <c r="F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  <c r="Q1691" s="37"/>
    </row>
    <row r="1692" spans="1:17" x14ac:dyDescent="0.2">
      <c r="A1692" s="58"/>
      <c r="B1692" s="58"/>
      <c r="C1692" s="58"/>
      <c r="D1692" s="58"/>
      <c r="E1692" s="58"/>
      <c r="F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  <c r="Q1692" s="37"/>
    </row>
    <row r="1693" spans="1:17" x14ac:dyDescent="0.2">
      <c r="A1693" s="58"/>
      <c r="B1693" s="58"/>
      <c r="C1693" s="58"/>
      <c r="D1693" s="58"/>
      <c r="E1693" s="58"/>
      <c r="F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  <c r="Q1693" s="37"/>
    </row>
    <row r="1694" spans="1:17" x14ac:dyDescent="0.2">
      <c r="A1694" s="58"/>
      <c r="B1694" s="58"/>
      <c r="C1694" s="58"/>
      <c r="D1694" s="58"/>
      <c r="E1694" s="58"/>
      <c r="F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  <c r="Q1694" s="37"/>
    </row>
    <row r="1695" spans="1:17" x14ac:dyDescent="0.2">
      <c r="A1695" s="58"/>
      <c r="B1695" s="58"/>
      <c r="C1695" s="58"/>
      <c r="D1695" s="58"/>
      <c r="E1695" s="58"/>
      <c r="F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  <c r="Q1695" s="37"/>
    </row>
    <row r="1696" spans="1:17" x14ac:dyDescent="0.2">
      <c r="A1696" s="58"/>
      <c r="B1696" s="58"/>
      <c r="C1696" s="58"/>
      <c r="D1696" s="58"/>
      <c r="E1696" s="58"/>
      <c r="F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  <c r="Q1696" s="37"/>
    </row>
    <row r="1697" spans="1:17" x14ac:dyDescent="0.2">
      <c r="A1697" s="58"/>
      <c r="B1697" s="58"/>
      <c r="C1697" s="58"/>
      <c r="D1697" s="58"/>
      <c r="E1697" s="58"/>
      <c r="F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  <c r="Q1697" s="37"/>
    </row>
    <row r="1698" spans="1:17" x14ac:dyDescent="0.2">
      <c r="A1698" s="58"/>
      <c r="B1698" s="58"/>
      <c r="C1698" s="58"/>
      <c r="D1698" s="58"/>
      <c r="E1698" s="58"/>
      <c r="F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  <c r="Q1698" s="37"/>
    </row>
    <row r="1699" spans="1:17" x14ac:dyDescent="0.2">
      <c r="A1699" s="58"/>
      <c r="B1699" s="58"/>
      <c r="C1699" s="58"/>
      <c r="D1699" s="58"/>
      <c r="E1699" s="58"/>
      <c r="F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  <c r="Q1699" s="37"/>
    </row>
    <row r="1700" spans="1:17" x14ac:dyDescent="0.2">
      <c r="A1700" s="58"/>
      <c r="B1700" s="58"/>
      <c r="C1700" s="58"/>
      <c r="D1700" s="58"/>
      <c r="E1700" s="58"/>
      <c r="F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  <c r="Q1700" s="37"/>
    </row>
    <row r="1701" spans="1:17" x14ac:dyDescent="0.2">
      <c r="A1701" s="58"/>
      <c r="B1701" s="58"/>
      <c r="C1701" s="58"/>
      <c r="D1701" s="58"/>
      <c r="E1701" s="58"/>
      <c r="F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  <c r="Q1701" s="37"/>
    </row>
    <row r="1702" spans="1:17" x14ac:dyDescent="0.2">
      <c r="A1702" s="58"/>
      <c r="B1702" s="58"/>
      <c r="C1702" s="58"/>
      <c r="D1702" s="58"/>
      <c r="E1702" s="58"/>
      <c r="F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  <c r="Q1702" s="37"/>
    </row>
    <row r="1703" spans="1:17" x14ac:dyDescent="0.2">
      <c r="A1703" s="58"/>
      <c r="B1703" s="58"/>
      <c r="C1703" s="58"/>
      <c r="D1703" s="58"/>
      <c r="E1703" s="58"/>
      <c r="F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  <c r="Q1703" s="37"/>
    </row>
    <row r="1704" spans="1:17" x14ac:dyDescent="0.2">
      <c r="A1704" s="58"/>
      <c r="B1704" s="58"/>
      <c r="C1704" s="58"/>
      <c r="D1704" s="58"/>
      <c r="E1704" s="58"/>
      <c r="F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  <c r="Q1704" s="37"/>
    </row>
    <row r="1705" spans="1:17" x14ac:dyDescent="0.2">
      <c r="A1705" s="58"/>
      <c r="B1705" s="58"/>
      <c r="C1705" s="58"/>
      <c r="D1705" s="58"/>
      <c r="E1705" s="58"/>
      <c r="F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  <c r="Q1705" s="37"/>
    </row>
    <row r="1706" spans="1:17" x14ac:dyDescent="0.2">
      <c r="A1706" s="58"/>
      <c r="B1706" s="58"/>
      <c r="C1706" s="58"/>
      <c r="D1706" s="58"/>
      <c r="E1706" s="58"/>
      <c r="F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  <c r="Q1706" s="37"/>
    </row>
    <row r="1707" spans="1:17" x14ac:dyDescent="0.2">
      <c r="A1707" s="58"/>
      <c r="B1707" s="58"/>
      <c r="C1707" s="58"/>
      <c r="D1707" s="58"/>
      <c r="E1707" s="58"/>
      <c r="F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  <c r="Q1707" s="37"/>
    </row>
    <row r="1708" spans="1:17" x14ac:dyDescent="0.2">
      <c r="A1708" s="58"/>
      <c r="B1708" s="58"/>
      <c r="C1708" s="58"/>
      <c r="D1708" s="58"/>
      <c r="E1708" s="58"/>
      <c r="F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  <c r="Q1708" s="37"/>
    </row>
    <row r="1709" spans="1:17" x14ac:dyDescent="0.2">
      <c r="A1709" s="58"/>
      <c r="B1709" s="58"/>
      <c r="C1709" s="58"/>
      <c r="D1709" s="58"/>
      <c r="E1709" s="58"/>
      <c r="F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  <c r="Q1709" s="37"/>
    </row>
    <row r="1710" spans="1:17" x14ac:dyDescent="0.2">
      <c r="A1710" s="58"/>
      <c r="B1710" s="58"/>
      <c r="C1710" s="58"/>
      <c r="D1710" s="58"/>
      <c r="E1710" s="58"/>
      <c r="F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  <c r="Q1710" s="37"/>
    </row>
    <row r="1711" spans="1:17" x14ac:dyDescent="0.2">
      <c r="A1711" s="58"/>
      <c r="B1711" s="58"/>
      <c r="C1711" s="58"/>
      <c r="D1711" s="58"/>
      <c r="E1711" s="58"/>
      <c r="F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  <c r="Q1711" s="37"/>
    </row>
    <row r="1712" spans="1:17" x14ac:dyDescent="0.2">
      <c r="A1712" s="58"/>
      <c r="B1712" s="58"/>
      <c r="C1712" s="58"/>
      <c r="D1712" s="58"/>
      <c r="E1712" s="58"/>
      <c r="F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  <c r="Q1712" s="37"/>
    </row>
    <row r="1713" spans="1:17" x14ac:dyDescent="0.2">
      <c r="A1713" s="58"/>
      <c r="B1713" s="58"/>
      <c r="C1713" s="58"/>
      <c r="D1713" s="58"/>
      <c r="E1713" s="58"/>
      <c r="F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  <c r="Q1713" s="37"/>
    </row>
    <row r="1714" spans="1:17" x14ac:dyDescent="0.2">
      <c r="A1714" s="58"/>
      <c r="B1714" s="58"/>
      <c r="C1714" s="58"/>
      <c r="D1714" s="58"/>
      <c r="E1714" s="58"/>
      <c r="F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  <c r="Q1714" s="37"/>
    </row>
    <row r="1715" spans="1:17" x14ac:dyDescent="0.2">
      <c r="A1715" s="58"/>
      <c r="B1715" s="58"/>
      <c r="C1715" s="58"/>
      <c r="D1715" s="58"/>
      <c r="E1715" s="58"/>
      <c r="F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  <c r="Q1715" s="37"/>
    </row>
    <row r="1716" spans="1:17" x14ac:dyDescent="0.2">
      <c r="A1716" s="58"/>
      <c r="B1716" s="58"/>
      <c r="C1716" s="58"/>
      <c r="D1716" s="58"/>
      <c r="E1716" s="58"/>
      <c r="F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  <c r="Q1716" s="37"/>
    </row>
    <row r="1717" spans="1:17" x14ac:dyDescent="0.2">
      <c r="A1717" s="58"/>
      <c r="B1717" s="58"/>
      <c r="C1717" s="58"/>
      <c r="D1717" s="58"/>
      <c r="E1717" s="58"/>
      <c r="F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  <c r="Q1717" s="37"/>
    </row>
    <row r="1718" spans="1:17" x14ac:dyDescent="0.2">
      <c r="A1718" s="58"/>
      <c r="B1718" s="58"/>
      <c r="C1718" s="58"/>
      <c r="D1718" s="58"/>
      <c r="E1718" s="58"/>
      <c r="F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  <c r="Q1718" s="37"/>
    </row>
    <row r="1719" spans="1:17" x14ac:dyDescent="0.2">
      <c r="A1719" s="58"/>
      <c r="B1719" s="58"/>
      <c r="C1719" s="58"/>
      <c r="D1719" s="58"/>
      <c r="E1719" s="58"/>
      <c r="F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  <c r="Q1719" s="37"/>
    </row>
    <row r="1720" spans="1:17" x14ac:dyDescent="0.2">
      <c r="A1720" s="58"/>
      <c r="B1720" s="58"/>
      <c r="C1720" s="58"/>
      <c r="D1720" s="58"/>
      <c r="E1720" s="58"/>
      <c r="F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  <c r="Q1720" s="37"/>
    </row>
    <row r="1721" spans="1:17" x14ac:dyDescent="0.2">
      <c r="A1721" s="58"/>
      <c r="B1721" s="58"/>
      <c r="C1721" s="58"/>
      <c r="D1721" s="58"/>
      <c r="E1721" s="58"/>
      <c r="F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  <c r="Q1721" s="37"/>
    </row>
    <row r="1722" spans="1:17" x14ac:dyDescent="0.2">
      <c r="A1722" s="58"/>
      <c r="B1722" s="58"/>
      <c r="C1722" s="58"/>
      <c r="D1722" s="58"/>
      <c r="E1722" s="58"/>
      <c r="F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  <c r="Q1722" s="37"/>
    </row>
    <row r="1723" spans="1:17" x14ac:dyDescent="0.2">
      <c r="A1723" s="58"/>
      <c r="B1723" s="58"/>
      <c r="C1723" s="58"/>
      <c r="D1723" s="58"/>
      <c r="E1723" s="58"/>
      <c r="F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  <c r="Q1723" s="37"/>
    </row>
    <row r="1724" spans="1:17" x14ac:dyDescent="0.2">
      <c r="A1724" s="58"/>
      <c r="B1724" s="58"/>
      <c r="C1724" s="58"/>
      <c r="D1724" s="58"/>
      <c r="E1724" s="58"/>
      <c r="F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  <c r="Q1724" s="37"/>
    </row>
    <row r="1725" spans="1:17" x14ac:dyDescent="0.2">
      <c r="A1725" s="58"/>
      <c r="B1725" s="58"/>
      <c r="C1725" s="58"/>
      <c r="D1725" s="58"/>
      <c r="E1725" s="58"/>
      <c r="F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  <c r="Q1725" s="37"/>
    </row>
    <row r="1726" spans="1:17" x14ac:dyDescent="0.2">
      <c r="A1726" s="58"/>
      <c r="B1726" s="58"/>
      <c r="C1726" s="58"/>
      <c r="D1726" s="58"/>
      <c r="E1726" s="58"/>
      <c r="F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  <c r="Q1726" s="37"/>
    </row>
    <row r="1727" spans="1:17" x14ac:dyDescent="0.2">
      <c r="A1727" s="58"/>
      <c r="B1727" s="58"/>
      <c r="C1727" s="58"/>
      <c r="D1727" s="58"/>
      <c r="E1727" s="58"/>
      <c r="F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  <c r="Q1727" s="37"/>
    </row>
    <row r="1728" spans="1:17" x14ac:dyDescent="0.2">
      <c r="A1728" s="58"/>
      <c r="B1728" s="58"/>
      <c r="C1728" s="58"/>
      <c r="D1728" s="58"/>
      <c r="E1728" s="58"/>
      <c r="F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  <c r="Q1728" s="37"/>
    </row>
    <row r="1729" spans="1:17" x14ac:dyDescent="0.2">
      <c r="A1729" s="58"/>
      <c r="B1729" s="58"/>
      <c r="C1729" s="58"/>
      <c r="D1729" s="58"/>
      <c r="E1729" s="58"/>
      <c r="F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  <c r="Q1729" s="37"/>
    </row>
    <row r="1730" spans="1:17" x14ac:dyDescent="0.2">
      <c r="A1730" s="58"/>
      <c r="B1730" s="58"/>
      <c r="C1730" s="58"/>
      <c r="D1730" s="58"/>
      <c r="E1730" s="58"/>
      <c r="F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  <c r="Q1730" s="37"/>
    </row>
    <row r="1731" spans="1:17" x14ac:dyDescent="0.2">
      <c r="A1731" s="58"/>
      <c r="B1731" s="58"/>
      <c r="C1731" s="58"/>
      <c r="D1731" s="58"/>
      <c r="E1731" s="58"/>
      <c r="F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  <c r="Q1731" s="37"/>
    </row>
    <row r="1732" spans="1:17" x14ac:dyDescent="0.2">
      <c r="A1732" s="58"/>
      <c r="B1732" s="58"/>
      <c r="C1732" s="58"/>
      <c r="D1732" s="58"/>
      <c r="E1732" s="58"/>
      <c r="F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  <c r="Q1732" s="37"/>
    </row>
    <row r="1733" spans="1:17" x14ac:dyDescent="0.2">
      <c r="A1733" s="58"/>
      <c r="B1733" s="58"/>
      <c r="C1733" s="58"/>
      <c r="D1733" s="58"/>
      <c r="E1733" s="58"/>
      <c r="F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  <c r="Q1733" s="37"/>
    </row>
    <row r="1734" spans="1:17" x14ac:dyDescent="0.2">
      <c r="A1734" s="58"/>
      <c r="B1734" s="58"/>
      <c r="C1734" s="58"/>
      <c r="D1734" s="58"/>
      <c r="E1734" s="58"/>
      <c r="F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  <c r="Q1734" s="37"/>
    </row>
    <row r="1735" spans="1:17" x14ac:dyDescent="0.2">
      <c r="A1735" s="58"/>
      <c r="B1735" s="58"/>
      <c r="C1735" s="58"/>
      <c r="D1735" s="58"/>
      <c r="E1735" s="58"/>
      <c r="F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  <c r="Q1735" s="37"/>
    </row>
    <row r="1736" spans="1:17" x14ac:dyDescent="0.2">
      <c r="A1736" s="58"/>
      <c r="B1736" s="58"/>
      <c r="C1736" s="58"/>
      <c r="D1736" s="58"/>
      <c r="E1736" s="58"/>
      <c r="F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  <c r="Q1736" s="37"/>
    </row>
    <row r="1737" spans="1:17" x14ac:dyDescent="0.2">
      <c r="A1737" s="58"/>
      <c r="B1737" s="58"/>
      <c r="C1737" s="58"/>
      <c r="D1737" s="58"/>
      <c r="E1737" s="58"/>
      <c r="F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  <c r="Q1737" s="37"/>
    </row>
    <row r="1738" spans="1:17" x14ac:dyDescent="0.2">
      <c r="A1738" s="58"/>
      <c r="B1738" s="58"/>
      <c r="C1738" s="58"/>
      <c r="D1738" s="58"/>
      <c r="E1738" s="58"/>
      <c r="F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  <c r="Q1738" s="37"/>
    </row>
    <row r="1739" spans="1:17" x14ac:dyDescent="0.2">
      <c r="A1739" s="58"/>
      <c r="B1739" s="58"/>
      <c r="C1739" s="58"/>
      <c r="D1739" s="58"/>
      <c r="E1739" s="58"/>
      <c r="F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  <c r="Q1739" s="37"/>
    </row>
    <row r="1740" spans="1:17" x14ac:dyDescent="0.2">
      <c r="A1740" s="58"/>
      <c r="B1740" s="58"/>
      <c r="C1740" s="58"/>
      <c r="D1740" s="58"/>
      <c r="E1740" s="58"/>
      <c r="F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  <c r="Q1740" s="37"/>
    </row>
    <row r="1741" spans="1:17" x14ac:dyDescent="0.2">
      <c r="A1741" s="58"/>
      <c r="B1741" s="58"/>
      <c r="C1741" s="58"/>
      <c r="D1741" s="58"/>
      <c r="E1741" s="58"/>
      <c r="F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  <c r="Q1741" s="37"/>
    </row>
    <row r="1742" spans="1:17" x14ac:dyDescent="0.2">
      <c r="A1742" s="58"/>
      <c r="B1742" s="58"/>
      <c r="C1742" s="58"/>
      <c r="D1742" s="58"/>
      <c r="E1742" s="58"/>
      <c r="F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  <c r="Q1742" s="37"/>
    </row>
    <row r="1743" spans="1:17" x14ac:dyDescent="0.2">
      <c r="A1743" s="58"/>
      <c r="B1743" s="58"/>
      <c r="C1743" s="58"/>
      <c r="D1743" s="58"/>
      <c r="E1743" s="58"/>
      <c r="F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  <c r="Q1743" s="37"/>
    </row>
    <row r="1744" spans="1:17" x14ac:dyDescent="0.2">
      <c r="A1744" s="58"/>
      <c r="B1744" s="58"/>
      <c r="C1744" s="58"/>
      <c r="D1744" s="58"/>
      <c r="E1744" s="58"/>
      <c r="F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  <c r="Q1744" s="37"/>
    </row>
    <row r="1745" spans="1:17" x14ac:dyDescent="0.2">
      <c r="A1745" s="58"/>
      <c r="B1745" s="58"/>
      <c r="C1745" s="58"/>
      <c r="D1745" s="58"/>
      <c r="E1745" s="58"/>
      <c r="F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  <c r="Q1745" s="37"/>
    </row>
    <row r="1746" spans="1:17" x14ac:dyDescent="0.2">
      <c r="A1746" s="58"/>
      <c r="B1746" s="58"/>
      <c r="C1746" s="58"/>
      <c r="D1746" s="58"/>
      <c r="E1746" s="58"/>
      <c r="F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  <c r="Q1746" s="37"/>
    </row>
    <row r="1747" spans="1:17" x14ac:dyDescent="0.2">
      <c r="A1747" s="58"/>
      <c r="B1747" s="58"/>
      <c r="C1747" s="58"/>
      <c r="D1747" s="58"/>
      <c r="E1747" s="58"/>
      <c r="F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  <c r="Q1747" s="37"/>
    </row>
    <row r="1748" spans="1:17" x14ac:dyDescent="0.2">
      <c r="A1748" s="58"/>
      <c r="B1748" s="58"/>
      <c r="C1748" s="58"/>
      <c r="D1748" s="58"/>
      <c r="E1748" s="58"/>
      <c r="F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  <c r="Q1748" s="37"/>
    </row>
    <row r="1749" spans="1:17" x14ac:dyDescent="0.2">
      <c r="A1749" s="58"/>
      <c r="B1749" s="58"/>
      <c r="C1749" s="58"/>
      <c r="D1749" s="58"/>
      <c r="E1749" s="58"/>
      <c r="F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  <c r="Q1749" s="37"/>
    </row>
    <row r="1750" spans="1:17" x14ac:dyDescent="0.2">
      <c r="A1750" s="58"/>
      <c r="B1750" s="58"/>
      <c r="C1750" s="58"/>
      <c r="D1750" s="58"/>
      <c r="E1750" s="58"/>
      <c r="F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  <c r="Q1750" s="37"/>
    </row>
    <row r="1751" spans="1:17" x14ac:dyDescent="0.2">
      <c r="A1751" s="58"/>
      <c r="B1751" s="58"/>
      <c r="C1751" s="58"/>
      <c r="D1751" s="58"/>
      <c r="E1751" s="58"/>
      <c r="F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  <c r="Q1751" s="37"/>
    </row>
    <row r="1752" spans="1:17" x14ac:dyDescent="0.2">
      <c r="A1752" s="58"/>
      <c r="B1752" s="58"/>
      <c r="C1752" s="58"/>
      <c r="D1752" s="58"/>
      <c r="E1752" s="58"/>
      <c r="F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  <c r="Q1752" s="37"/>
    </row>
    <row r="1753" spans="1:17" x14ac:dyDescent="0.2">
      <c r="A1753" s="58"/>
      <c r="B1753" s="58"/>
      <c r="C1753" s="58"/>
      <c r="D1753" s="58"/>
      <c r="E1753" s="58"/>
      <c r="F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  <c r="Q1753" s="37"/>
    </row>
    <row r="1754" spans="1:17" x14ac:dyDescent="0.2">
      <c r="A1754" s="58"/>
      <c r="B1754" s="58"/>
      <c r="C1754" s="58"/>
      <c r="D1754" s="58"/>
      <c r="E1754" s="58"/>
      <c r="F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  <c r="Q1754" s="37"/>
    </row>
    <row r="1755" spans="1:17" x14ac:dyDescent="0.2">
      <c r="A1755" s="58"/>
      <c r="B1755" s="58"/>
      <c r="C1755" s="58"/>
      <c r="D1755" s="58"/>
      <c r="E1755" s="58"/>
      <c r="F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  <c r="Q1755" s="37"/>
    </row>
    <row r="1756" spans="1:17" x14ac:dyDescent="0.2">
      <c r="A1756" s="58"/>
      <c r="B1756" s="58"/>
      <c r="C1756" s="58"/>
      <c r="D1756" s="58"/>
      <c r="E1756" s="58"/>
      <c r="F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  <c r="Q1756" s="37"/>
    </row>
    <row r="1757" spans="1:17" x14ac:dyDescent="0.2">
      <c r="A1757" s="58"/>
      <c r="B1757" s="58"/>
      <c r="C1757" s="58"/>
      <c r="D1757" s="58"/>
      <c r="E1757" s="58"/>
      <c r="F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  <c r="Q1757" s="37"/>
    </row>
    <row r="1758" spans="1:17" x14ac:dyDescent="0.2">
      <c r="A1758" s="58"/>
      <c r="B1758" s="58"/>
      <c r="C1758" s="58"/>
      <c r="D1758" s="58"/>
      <c r="E1758" s="58"/>
      <c r="F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  <c r="Q1758" s="37"/>
    </row>
    <row r="1759" spans="1:17" x14ac:dyDescent="0.2">
      <c r="A1759" s="58"/>
      <c r="B1759" s="58"/>
      <c r="C1759" s="58"/>
      <c r="D1759" s="58"/>
      <c r="E1759" s="58"/>
      <c r="F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  <c r="Q1759" s="37"/>
    </row>
    <row r="1760" spans="1:17" x14ac:dyDescent="0.2">
      <c r="A1760" s="58"/>
      <c r="B1760" s="58"/>
      <c r="C1760" s="58"/>
      <c r="D1760" s="58"/>
      <c r="E1760" s="58"/>
      <c r="F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  <c r="Q1760" s="37"/>
    </row>
    <row r="1761" spans="1:17" x14ac:dyDescent="0.2">
      <c r="A1761" s="58"/>
      <c r="B1761" s="58"/>
      <c r="C1761" s="58"/>
      <c r="D1761" s="58"/>
      <c r="E1761" s="58"/>
      <c r="F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  <c r="Q1761" s="37"/>
    </row>
    <row r="1762" spans="1:17" x14ac:dyDescent="0.2">
      <c r="A1762" s="58"/>
      <c r="B1762" s="58"/>
      <c r="C1762" s="58"/>
      <c r="D1762" s="58"/>
      <c r="E1762" s="58"/>
      <c r="F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  <c r="Q1762" s="37"/>
    </row>
    <row r="1763" spans="1:17" x14ac:dyDescent="0.2">
      <c r="A1763" s="58"/>
      <c r="B1763" s="58"/>
      <c r="C1763" s="58"/>
      <c r="D1763" s="58"/>
      <c r="E1763" s="58"/>
      <c r="F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  <c r="Q1763" s="37"/>
    </row>
    <row r="1764" spans="1:17" x14ac:dyDescent="0.2">
      <c r="A1764" s="58"/>
      <c r="B1764" s="58"/>
      <c r="C1764" s="58"/>
      <c r="D1764" s="58"/>
      <c r="E1764" s="58"/>
      <c r="F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  <c r="Q1764" s="37"/>
    </row>
    <row r="1765" spans="1:17" x14ac:dyDescent="0.2">
      <c r="A1765" s="58"/>
      <c r="B1765" s="58"/>
      <c r="C1765" s="58"/>
      <c r="D1765" s="58"/>
      <c r="E1765" s="58"/>
      <c r="F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  <c r="Q1765" s="37"/>
    </row>
    <row r="1766" spans="1:17" x14ac:dyDescent="0.2">
      <c r="A1766" s="58"/>
      <c r="B1766" s="58"/>
      <c r="C1766" s="58"/>
      <c r="D1766" s="58"/>
      <c r="E1766" s="58"/>
      <c r="F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  <c r="Q1766" s="37"/>
    </row>
    <row r="1767" spans="1:17" x14ac:dyDescent="0.2">
      <c r="A1767" s="58"/>
      <c r="B1767" s="58"/>
      <c r="C1767" s="58"/>
      <c r="D1767" s="58"/>
      <c r="E1767" s="58"/>
      <c r="F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  <c r="Q1767" s="37"/>
    </row>
    <row r="1768" spans="1:17" x14ac:dyDescent="0.2">
      <c r="A1768" s="58"/>
      <c r="B1768" s="58"/>
      <c r="C1768" s="58"/>
      <c r="D1768" s="58"/>
      <c r="E1768" s="58"/>
      <c r="F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  <c r="Q1768" s="37"/>
    </row>
    <row r="1769" spans="1:17" x14ac:dyDescent="0.2">
      <c r="A1769" s="58"/>
      <c r="B1769" s="58"/>
      <c r="C1769" s="58"/>
      <c r="D1769" s="58"/>
      <c r="E1769" s="58"/>
      <c r="F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  <c r="Q1769" s="37"/>
    </row>
    <row r="1770" spans="1:17" x14ac:dyDescent="0.2">
      <c r="A1770" s="58"/>
      <c r="B1770" s="58"/>
      <c r="C1770" s="58"/>
      <c r="D1770" s="58"/>
      <c r="E1770" s="58"/>
      <c r="F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  <c r="Q1770" s="37"/>
    </row>
    <row r="1771" spans="1:17" x14ac:dyDescent="0.2">
      <c r="A1771" s="58"/>
      <c r="B1771" s="58"/>
      <c r="C1771" s="58"/>
      <c r="D1771" s="58"/>
      <c r="E1771" s="58"/>
      <c r="F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  <c r="Q1771" s="37"/>
    </row>
    <row r="1772" spans="1:17" x14ac:dyDescent="0.2">
      <c r="A1772" s="58"/>
      <c r="B1772" s="58"/>
      <c r="C1772" s="58"/>
      <c r="D1772" s="58"/>
      <c r="E1772" s="58"/>
      <c r="F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  <c r="Q1772" s="37"/>
    </row>
    <row r="1773" spans="1:17" x14ac:dyDescent="0.2">
      <c r="A1773" s="58"/>
      <c r="B1773" s="58"/>
      <c r="C1773" s="58"/>
      <c r="D1773" s="58"/>
      <c r="E1773" s="58"/>
      <c r="F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  <c r="Q1773" s="37"/>
    </row>
    <row r="1774" spans="1:17" x14ac:dyDescent="0.2">
      <c r="A1774" s="58"/>
      <c r="B1774" s="58"/>
      <c r="C1774" s="58"/>
      <c r="D1774" s="58"/>
      <c r="E1774" s="58"/>
      <c r="F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  <c r="Q1774" s="37"/>
    </row>
    <row r="1775" spans="1:17" x14ac:dyDescent="0.2">
      <c r="A1775" s="58"/>
      <c r="B1775" s="58"/>
      <c r="C1775" s="58"/>
      <c r="D1775" s="58"/>
      <c r="E1775" s="58"/>
      <c r="F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  <c r="Q1775" s="37"/>
    </row>
    <row r="1776" spans="1:17" x14ac:dyDescent="0.2">
      <c r="A1776" s="58"/>
      <c r="B1776" s="58"/>
      <c r="C1776" s="58"/>
      <c r="D1776" s="58"/>
      <c r="E1776" s="58"/>
      <c r="F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  <c r="Q1776" s="37"/>
    </row>
    <row r="1777" spans="1:17" x14ac:dyDescent="0.2">
      <c r="A1777" s="58"/>
      <c r="B1777" s="58"/>
      <c r="C1777" s="58"/>
      <c r="D1777" s="58"/>
      <c r="E1777" s="58"/>
      <c r="F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  <c r="Q1777" s="37"/>
    </row>
    <row r="1778" spans="1:17" x14ac:dyDescent="0.2">
      <c r="A1778" s="58"/>
      <c r="B1778" s="58"/>
      <c r="C1778" s="58"/>
      <c r="D1778" s="58"/>
      <c r="E1778" s="58"/>
      <c r="F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  <c r="Q1778" s="37"/>
    </row>
    <row r="1779" spans="1:17" x14ac:dyDescent="0.2">
      <c r="A1779" s="58"/>
      <c r="B1779" s="58"/>
      <c r="C1779" s="58"/>
      <c r="D1779" s="58"/>
      <c r="E1779" s="58"/>
      <c r="F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  <c r="Q1779" s="37"/>
    </row>
    <row r="1780" spans="1:17" x14ac:dyDescent="0.2">
      <c r="A1780" s="58"/>
      <c r="B1780" s="58"/>
      <c r="C1780" s="58"/>
      <c r="D1780" s="58"/>
      <c r="E1780" s="58"/>
      <c r="F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  <c r="Q1780" s="37"/>
    </row>
    <row r="1781" spans="1:17" x14ac:dyDescent="0.2">
      <c r="A1781" s="58"/>
      <c r="B1781" s="58"/>
      <c r="C1781" s="58"/>
      <c r="D1781" s="58"/>
      <c r="E1781" s="58"/>
      <c r="F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  <c r="Q1781" s="37"/>
    </row>
    <row r="1782" spans="1:17" x14ac:dyDescent="0.2">
      <c r="A1782" s="58"/>
      <c r="B1782" s="58"/>
      <c r="C1782" s="58"/>
      <c r="D1782" s="58"/>
      <c r="E1782" s="58"/>
      <c r="F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  <c r="Q1782" s="37"/>
    </row>
    <row r="1783" spans="1:17" x14ac:dyDescent="0.2">
      <c r="A1783" s="58"/>
      <c r="B1783" s="58"/>
      <c r="C1783" s="58"/>
      <c r="D1783" s="58"/>
      <c r="E1783" s="58"/>
      <c r="F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  <c r="Q1783" s="37"/>
    </row>
    <row r="1784" spans="1:17" x14ac:dyDescent="0.2">
      <c r="A1784" s="58"/>
      <c r="B1784" s="58"/>
      <c r="C1784" s="58"/>
      <c r="D1784" s="58"/>
      <c r="E1784" s="58"/>
      <c r="F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  <c r="Q1784" s="37"/>
    </row>
    <row r="1785" spans="1:17" x14ac:dyDescent="0.2">
      <c r="A1785" s="58"/>
      <c r="B1785" s="58"/>
      <c r="C1785" s="58"/>
      <c r="D1785" s="58"/>
      <c r="E1785" s="58"/>
      <c r="F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  <c r="Q1785" s="37"/>
    </row>
    <row r="1786" spans="1:17" x14ac:dyDescent="0.2">
      <c r="A1786" s="58"/>
      <c r="B1786" s="58"/>
      <c r="C1786" s="58"/>
      <c r="D1786" s="58"/>
      <c r="E1786" s="58"/>
      <c r="F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  <c r="Q1786" s="37"/>
    </row>
    <row r="1787" spans="1:17" x14ac:dyDescent="0.2">
      <c r="A1787" s="58"/>
      <c r="B1787" s="58"/>
      <c r="C1787" s="58"/>
      <c r="D1787" s="58"/>
      <c r="E1787" s="58"/>
      <c r="F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  <c r="Q1787" s="37"/>
    </row>
    <row r="1788" spans="1:17" x14ac:dyDescent="0.2">
      <c r="A1788" s="58"/>
      <c r="B1788" s="58"/>
      <c r="C1788" s="58"/>
      <c r="D1788" s="58"/>
      <c r="E1788" s="58"/>
      <c r="F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  <c r="Q1788" s="37"/>
    </row>
    <row r="1789" spans="1:17" x14ac:dyDescent="0.2">
      <c r="A1789" s="58"/>
      <c r="B1789" s="58"/>
      <c r="C1789" s="58"/>
      <c r="D1789" s="58"/>
      <c r="E1789" s="58"/>
      <c r="F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  <c r="Q1789" s="37"/>
    </row>
    <row r="1790" spans="1:17" x14ac:dyDescent="0.2">
      <c r="A1790" s="58"/>
      <c r="B1790" s="58"/>
      <c r="C1790" s="58"/>
      <c r="D1790" s="58"/>
      <c r="E1790" s="58"/>
      <c r="F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  <c r="Q1790" s="37"/>
    </row>
    <row r="1791" spans="1:17" x14ac:dyDescent="0.2">
      <c r="A1791" s="58"/>
      <c r="B1791" s="58"/>
      <c r="C1791" s="58"/>
      <c r="D1791" s="58"/>
      <c r="E1791" s="58"/>
      <c r="F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  <c r="Q1791" s="37"/>
    </row>
    <row r="1792" spans="1:17" x14ac:dyDescent="0.2">
      <c r="A1792" s="58"/>
      <c r="B1792" s="58"/>
      <c r="C1792" s="58"/>
      <c r="D1792" s="58"/>
      <c r="E1792" s="58"/>
      <c r="F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  <c r="Q1792" s="37"/>
    </row>
    <row r="1793" spans="1:17" x14ac:dyDescent="0.2">
      <c r="A1793" s="58"/>
      <c r="B1793" s="58"/>
      <c r="C1793" s="58"/>
      <c r="D1793" s="58"/>
      <c r="E1793" s="58"/>
      <c r="F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  <c r="Q1793" s="37"/>
    </row>
    <row r="1794" spans="1:17" x14ac:dyDescent="0.2">
      <c r="A1794" s="58"/>
      <c r="B1794" s="58"/>
      <c r="C1794" s="58"/>
      <c r="D1794" s="58"/>
      <c r="E1794" s="58"/>
      <c r="F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  <c r="Q1794" s="37"/>
    </row>
    <row r="1795" spans="1:17" x14ac:dyDescent="0.2">
      <c r="A1795" s="58"/>
      <c r="B1795" s="58"/>
      <c r="C1795" s="58"/>
      <c r="D1795" s="58"/>
      <c r="E1795" s="58"/>
      <c r="F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  <c r="Q1795" s="37"/>
    </row>
    <row r="1796" spans="1:17" x14ac:dyDescent="0.2">
      <c r="A1796" s="58"/>
      <c r="B1796" s="58"/>
      <c r="C1796" s="58"/>
      <c r="D1796" s="58"/>
      <c r="E1796" s="58"/>
      <c r="F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  <c r="Q1796" s="37"/>
    </row>
    <row r="1797" spans="1:17" x14ac:dyDescent="0.2">
      <c r="A1797" s="58"/>
      <c r="B1797" s="58"/>
      <c r="C1797" s="58"/>
      <c r="D1797" s="58"/>
      <c r="E1797" s="58"/>
      <c r="F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  <c r="Q1797" s="37"/>
    </row>
    <row r="1798" spans="1:17" x14ac:dyDescent="0.2">
      <c r="A1798" s="58"/>
      <c r="B1798" s="58"/>
      <c r="C1798" s="58"/>
      <c r="D1798" s="58"/>
      <c r="E1798" s="58"/>
      <c r="F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  <c r="Q1798" s="37"/>
    </row>
    <row r="1799" spans="1:17" x14ac:dyDescent="0.2">
      <c r="A1799" s="58"/>
      <c r="B1799" s="58"/>
      <c r="C1799" s="58"/>
      <c r="D1799" s="58"/>
      <c r="E1799" s="58"/>
      <c r="F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  <c r="Q1799" s="37"/>
    </row>
    <row r="1800" spans="1:17" x14ac:dyDescent="0.2">
      <c r="A1800" s="58"/>
      <c r="B1800" s="58"/>
      <c r="C1800" s="58"/>
      <c r="D1800" s="58"/>
      <c r="E1800" s="58"/>
      <c r="F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  <c r="Q1800" s="37"/>
    </row>
    <row r="1801" spans="1:17" x14ac:dyDescent="0.2">
      <c r="A1801" s="58"/>
      <c r="B1801" s="58"/>
      <c r="C1801" s="58"/>
      <c r="D1801" s="58"/>
      <c r="E1801" s="58"/>
      <c r="F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  <c r="Q1801" s="37"/>
    </row>
    <row r="1802" spans="1:17" x14ac:dyDescent="0.2">
      <c r="A1802" s="58"/>
      <c r="B1802" s="58"/>
      <c r="C1802" s="58"/>
      <c r="D1802" s="58"/>
      <c r="E1802" s="58"/>
      <c r="F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  <c r="Q1802" s="37"/>
    </row>
    <row r="1803" spans="1:17" x14ac:dyDescent="0.2">
      <c r="A1803" s="58"/>
      <c r="B1803" s="58"/>
      <c r="C1803" s="58"/>
      <c r="D1803" s="58"/>
      <c r="E1803" s="58"/>
      <c r="F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  <c r="Q1803" s="37"/>
    </row>
    <row r="1804" spans="1:17" x14ac:dyDescent="0.2">
      <c r="A1804" s="58"/>
      <c r="B1804" s="58"/>
      <c r="C1804" s="58"/>
      <c r="D1804" s="58"/>
      <c r="E1804" s="58"/>
      <c r="F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  <c r="Q1804" s="37"/>
    </row>
    <row r="1805" spans="1:17" x14ac:dyDescent="0.2">
      <c r="A1805" s="58"/>
      <c r="B1805" s="58"/>
      <c r="C1805" s="58"/>
      <c r="D1805" s="58"/>
      <c r="E1805" s="58"/>
      <c r="F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  <c r="Q1805" s="37"/>
    </row>
    <row r="1806" spans="1:17" x14ac:dyDescent="0.2">
      <c r="A1806" s="58"/>
      <c r="B1806" s="58"/>
      <c r="C1806" s="58"/>
      <c r="D1806" s="58"/>
      <c r="E1806" s="58"/>
      <c r="F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  <c r="Q1806" s="37"/>
    </row>
    <row r="1807" spans="1:17" x14ac:dyDescent="0.2">
      <c r="A1807" s="58"/>
      <c r="B1807" s="58"/>
      <c r="C1807" s="58"/>
      <c r="D1807" s="58"/>
      <c r="E1807" s="58"/>
      <c r="F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  <c r="Q1807" s="37"/>
    </row>
    <row r="1808" spans="1:17" x14ac:dyDescent="0.2">
      <c r="A1808" s="58"/>
      <c r="B1808" s="58"/>
      <c r="C1808" s="58"/>
      <c r="D1808" s="58"/>
      <c r="E1808" s="58"/>
      <c r="F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  <c r="Q1808" s="37"/>
    </row>
    <row r="1809" spans="1:17" x14ac:dyDescent="0.2">
      <c r="A1809" s="58"/>
      <c r="B1809" s="58"/>
      <c r="C1809" s="58"/>
      <c r="D1809" s="58"/>
      <c r="E1809" s="58"/>
      <c r="F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  <c r="Q1809" s="37"/>
    </row>
    <row r="1810" spans="1:17" x14ac:dyDescent="0.2">
      <c r="A1810" s="58"/>
      <c r="B1810" s="58"/>
      <c r="C1810" s="58"/>
      <c r="D1810" s="58"/>
      <c r="E1810" s="58"/>
      <c r="F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  <c r="Q1810" s="37"/>
    </row>
    <row r="1811" spans="1:17" x14ac:dyDescent="0.2">
      <c r="A1811" s="58"/>
      <c r="B1811" s="58"/>
      <c r="C1811" s="58"/>
      <c r="D1811" s="58"/>
      <c r="E1811" s="58"/>
      <c r="F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  <c r="Q1811" s="37"/>
    </row>
    <row r="1812" spans="1:17" x14ac:dyDescent="0.2">
      <c r="A1812" s="58"/>
      <c r="B1812" s="58"/>
      <c r="C1812" s="58"/>
      <c r="D1812" s="58"/>
      <c r="E1812" s="58"/>
      <c r="F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37"/>
    </row>
    <row r="1813" spans="1:17" x14ac:dyDescent="0.2">
      <c r="A1813" s="58"/>
      <c r="B1813" s="58"/>
      <c r="C1813" s="58"/>
      <c r="D1813" s="58"/>
      <c r="E1813" s="58"/>
      <c r="F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  <c r="Q1813" s="37"/>
    </row>
    <row r="1814" spans="1:17" x14ac:dyDescent="0.2">
      <c r="A1814" s="58"/>
      <c r="B1814" s="58"/>
      <c r="C1814" s="58"/>
      <c r="D1814" s="58"/>
      <c r="E1814" s="58"/>
      <c r="F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  <c r="Q1814" s="37"/>
    </row>
    <row r="1815" spans="1:17" x14ac:dyDescent="0.2">
      <c r="A1815" s="58"/>
      <c r="B1815" s="58"/>
      <c r="C1815" s="58"/>
      <c r="D1815" s="58"/>
      <c r="E1815" s="58"/>
      <c r="F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  <c r="Q1815" s="37"/>
    </row>
    <row r="1816" spans="1:17" x14ac:dyDescent="0.2">
      <c r="A1816" s="58"/>
      <c r="B1816" s="58"/>
      <c r="C1816" s="58"/>
      <c r="D1816" s="58"/>
      <c r="E1816" s="58"/>
      <c r="F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  <c r="Q1816" s="37"/>
    </row>
    <row r="1817" spans="1:17" x14ac:dyDescent="0.2">
      <c r="A1817" s="58"/>
      <c r="B1817" s="58"/>
      <c r="C1817" s="58"/>
      <c r="D1817" s="58"/>
      <c r="E1817" s="58"/>
      <c r="F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  <c r="Q1817" s="37"/>
    </row>
    <row r="1818" spans="1:17" x14ac:dyDescent="0.2">
      <c r="A1818" s="58"/>
      <c r="B1818" s="58"/>
      <c r="C1818" s="58"/>
      <c r="D1818" s="58"/>
      <c r="E1818" s="58"/>
      <c r="F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  <c r="Q1818" s="37"/>
    </row>
    <row r="1819" spans="1:17" x14ac:dyDescent="0.2">
      <c r="A1819" s="58"/>
      <c r="B1819" s="58"/>
      <c r="C1819" s="58"/>
      <c r="D1819" s="58"/>
      <c r="E1819" s="58"/>
      <c r="F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  <c r="Q1819" s="37"/>
    </row>
    <row r="1820" spans="1:17" x14ac:dyDescent="0.2">
      <c r="A1820" s="58"/>
      <c r="B1820" s="58"/>
      <c r="C1820" s="58"/>
      <c r="D1820" s="58"/>
      <c r="E1820" s="58"/>
      <c r="F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  <c r="Q1820" s="37"/>
    </row>
    <row r="1821" spans="1:17" x14ac:dyDescent="0.2">
      <c r="A1821" s="58"/>
      <c r="B1821" s="58"/>
      <c r="C1821" s="58"/>
      <c r="D1821" s="58"/>
      <c r="E1821" s="58"/>
      <c r="F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  <c r="Q1821" s="37"/>
    </row>
    <row r="1822" spans="1:17" x14ac:dyDescent="0.2">
      <c r="A1822" s="58"/>
      <c r="B1822" s="58"/>
      <c r="C1822" s="58"/>
      <c r="D1822" s="58"/>
      <c r="E1822" s="58"/>
      <c r="F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  <c r="Q1822" s="37"/>
    </row>
    <row r="1823" spans="1:17" x14ac:dyDescent="0.2">
      <c r="A1823" s="58"/>
      <c r="B1823" s="58"/>
      <c r="C1823" s="58"/>
      <c r="D1823" s="58"/>
      <c r="E1823" s="58"/>
      <c r="F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  <c r="Q1823" s="37"/>
    </row>
    <row r="1824" spans="1:17" x14ac:dyDescent="0.2">
      <c r="A1824" s="58"/>
      <c r="B1824" s="58"/>
      <c r="C1824" s="58"/>
      <c r="D1824" s="58"/>
      <c r="E1824" s="58"/>
      <c r="F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  <c r="Q1824" s="37"/>
    </row>
    <row r="1825" spans="1:17" x14ac:dyDescent="0.2">
      <c r="A1825" s="58"/>
      <c r="B1825" s="58"/>
      <c r="C1825" s="58"/>
      <c r="D1825" s="58"/>
      <c r="E1825" s="58"/>
      <c r="F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  <c r="Q1825" s="37"/>
    </row>
    <row r="1826" spans="1:17" x14ac:dyDescent="0.2">
      <c r="A1826" s="58"/>
      <c r="B1826" s="58"/>
      <c r="C1826" s="58"/>
      <c r="D1826" s="58"/>
      <c r="E1826" s="58"/>
      <c r="F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  <c r="Q1826" s="37"/>
    </row>
    <row r="1827" spans="1:17" x14ac:dyDescent="0.2">
      <c r="A1827" s="58"/>
      <c r="B1827" s="58"/>
      <c r="C1827" s="58"/>
      <c r="D1827" s="58"/>
      <c r="E1827" s="58"/>
      <c r="F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  <c r="Q1827" s="37"/>
    </row>
    <row r="1828" spans="1:17" x14ac:dyDescent="0.2">
      <c r="A1828" s="58"/>
      <c r="B1828" s="58"/>
      <c r="C1828" s="58"/>
      <c r="D1828" s="58"/>
      <c r="E1828" s="58"/>
      <c r="F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  <c r="Q1828" s="37"/>
    </row>
    <row r="1829" spans="1:17" x14ac:dyDescent="0.2">
      <c r="A1829" s="58"/>
      <c r="B1829" s="58"/>
      <c r="C1829" s="58"/>
      <c r="D1829" s="58"/>
      <c r="E1829" s="58"/>
      <c r="F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  <c r="Q1829" s="37"/>
    </row>
    <row r="1830" spans="1:17" x14ac:dyDescent="0.2">
      <c r="A1830" s="58"/>
      <c r="B1830" s="58"/>
      <c r="C1830" s="58"/>
      <c r="D1830" s="58"/>
      <c r="E1830" s="58"/>
      <c r="F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  <c r="Q1830" s="37"/>
    </row>
    <row r="1831" spans="1:17" x14ac:dyDescent="0.2">
      <c r="A1831" s="58"/>
      <c r="B1831" s="58"/>
      <c r="C1831" s="58"/>
      <c r="D1831" s="58"/>
      <c r="E1831" s="58"/>
      <c r="F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  <c r="Q1831" s="37"/>
    </row>
    <row r="1832" spans="1:17" x14ac:dyDescent="0.2">
      <c r="A1832" s="58"/>
      <c r="B1832" s="58"/>
      <c r="C1832" s="58"/>
      <c r="D1832" s="58"/>
      <c r="E1832" s="58"/>
      <c r="F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  <c r="Q1832" s="37"/>
    </row>
    <row r="1833" spans="1:17" x14ac:dyDescent="0.2">
      <c r="A1833" s="58"/>
      <c r="B1833" s="58"/>
      <c r="C1833" s="58"/>
      <c r="D1833" s="58"/>
      <c r="E1833" s="58"/>
      <c r="F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  <c r="Q1833" s="37"/>
    </row>
    <row r="1834" spans="1:17" x14ac:dyDescent="0.2">
      <c r="A1834" s="58"/>
      <c r="B1834" s="58"/>
      <c r="C1834" s="58"/>
      <c r="D1834" s="58"/>
      <c r="E1834" s="58"/>
      <c r="F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  <c r="Q1834" s="37"/>
    </row>
    <row r="1835" spans="1:17" x14ac:dyDescent="0.2">
      <c r="A1835" s="58"/>
      <c r="B1835" s="58"/>
      <c r="C1835" s="58"/>
      <c r="D1835" s="58"/>
      <c r="E1835" s="58"/>
      <c r="F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  <c r="Q1835" s="37"/>
    </row>
    <row r="1836" spans="1:17" x14ac:dyDescent="0.2">
      <c r="A1836" s="58"/>
      <c r="B1836" s="58"/>
      <c r="C1836" s="58"/>
      <c r="D1836" s="58"/>
      <c r="E1836" s="58"/>
      <c r="F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  <c r="Q1836" s="37"/>
    </row>
    <row r="1837" spans="1:17" x14ac:dyDescent="0.2">
      <c r="A1837" s="58"/>
      <c r="B1837" s="58"/>
      <c r="C1837" s="58"/>
      <c r="D1837" s="58"/>
      <c r="E1837" s="58"/>
      <c r="F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  <c r="Q1837" s="37"/>
    </row>
    <row r="1838" spans="1:17" x14ac:dyDescent="0.2">
      <c r="A1838" s="58"/>
      <c r="B1838" s="58"/>
      <c r="C1838" s="58"/>
      <c r="D1838" s="58"/>
      <c r="E1838" s="58"/>
      <c r="F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  <c r="Q1838" s="37"/>
    </row>
    <row r="1839" spans="1:17" x14ac:dyDescent="0.2">
      <c r="A1839" s="58"/>
      <c r="B1839" s="58"/>
      <c r="C1839" s="58"/>
      <c r="D1839" s="58"/>
      <c r="E1839" s="58"/>
      <c r="F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  <c r="Q1839" s="37"/>
    </row>
    <row r="1840" spans="1:17" x14ac:dyDescent="0.2">
      <c r="A1840" s="58"/>
      <c r="B1840" s="58"/>
      <c r="C1840" s="58"/>
      <c r="D1840" s="58"/>
      <c r="E1840" s="58"/>
      <c r="F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  <c r="Q1840" s="37"/>
    </row>
    <row r="1841" spans="1:17" x14ac:dyDescent="0.2">
      <c r="A1841" s="58"/>
      <c r="B1841" s="58"/>
      <c r="C1841" s="58"/>
      <c r="D1841" s="58"/>
      <c r="E1841" s="58"/>
      <c r="F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  <c r="Q1841" s="37"/>
    </row>
    <row r="1842" spans="1:17" x14ac:dyDescent="0.2">
      <c r="A1842" s="58"/>
      <c r="B1842" s="58"/>
      <c r="C1842" s="58"/>
      <c r="D1842" s="58"/>
      <c r="E1842" s="58"/>
      <c r="F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  <c r="Q1842" s="37"/>
    </row>
    <row r="1843" spans="1:17" x14ac:dyDescent="0.2">
      <c r="A1843" s="58"/>
      <c r="B1843" s="58"/>
      <c r="C1843" s="58"/>
      <c r="D1843" s="58"/>
      <c r="E1843" s="58"/>
      <c r="F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  <c r="Q1843" s="37"/>
    </row>
    <row r="1844" spans="1:17" x14ac:dyDescent="0.2">
      <c r="A1844" s="58"/>
      <c r="B1844" s="58"/>
      <c r="C1844" s="58"/>
      <c r="D1844" s="58"/>
      <c r="E1844" s="58"/>
      <c r="F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  <c r="Q1844" s="37"/>
    </row>
    <row r="1845" spans="1:17" x14ac:dyDescent="0.2">
      <c r="A1845" s="58"/>
      <c r="B1845" s="58"/>
      <c r="C1845" s="58"/>
      <c r="D1845" s="58"/>
      <c r="E1845" s="58"/>
      <c r="F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  <c r="Q1845" s="37"/>
    </row>
    <row r="1846" spans="1:17" x14ac:dyDescent="0.2">
      <c r="A1846" s="58"/>
      <c r="B1846" s="58"/>
      <c r="C1846" s="58"/>
      <c r="D1846" s="58"/>
      <c r="E1846" s="58"/>
      <c r="F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  <c r="Q1846" s="37"/>
    </row>
    <row r="1847" spans="1:17" x14ac:dyDescent="0.2">
      <c r="A1847" s="58"/>
      <c r="B1847" s="58"/>
      <c r="C1847" s="58"/>
      <c r="D1847" s="58"/>
      <c r="E1847" s="58"/>
      <c r="F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  <c r="Q1847" s="37"/>
    </row>
    <row r="1848" spans="1:17" x14ac:dyDescent="0.2">
      <c r="A1848" s="58"/>
      <c r="B1848" s="58"/>
      <c r="C1848" s="58"/>
      <c r="D1848" s="58"/>
      <c r="E1848" s="58"/>
      <c r="F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  <c r="Q1848" s="37"/>
    </row>
    <row r="1849" spans="1:17" x14ac:dyDescent="0.2">
      <c r="A1849" s="58"/>
      <c r="B1849" s="58"/>
      <c r="C1849" s="58"/>
      <c r="D1849" s="58"/>
      <c r="E1849" s="58"/>
      <c r="F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  <c r="Q1849" s="37"/>
    </row>
    <row r="1850" spans="1:17" x14ac:dyDescent="0.2">
      <c r="A1850" s="58"/>
      <c r="B1850" s="58"/>
      <c r="C1850" s="58"/>
      <c r="D1850" s="58"/>
      <c r="E1850" s="58"/>
      <c r="F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  <c r="Q1850" s="37"/>
    </row>
    <row r="1851" spans="1:17" x14ac:dyDescent="0.2">
      <c r="A1851" s="58"/>
      <c r="B1851" s="58"/>
      <c r="C1851" s="58"/>
      <c r="D1851" s="58"/>
      <c r="E1851" s="58"/>
      <c r="F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  <c r="Q1851" s="37"/>
    </row>
    <row r="1852" spans="1:17" x14ac:dyDescent="0.2">
      <c r="A1852" s="58"/>
      <c r="B1852" s="58"/>
      <c r="C1852" s="58"/>
      <c r="D1852" s="58"/>
      <c r="E1852" s="58"/>
      <c r="F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  <c r="Q1852" s="37"/>
    </row>
    <row r="1853" spans="1:17" x14ac:dyDescent="0.2">
      <c r="A1853" s="58"/>
      <c r="B1853" s="58"/>
      <c r="C1853" s="58"/>
      <c r="D1853" s="58"/>
      <c r="E1853" s="58"/>
      <c r="F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  <c r="Q1853" s="37"/>
    </row>
    <row r="1854" spans="1:17" x14ac:dyDescent="0.2">
      <c r="A1854" s="58"/>
      <c r="B1854" s="58"/>
      <c r="C1854" s="58"/>
      <c r="D1854" s="58"/>
      <c r="E1854" s="58"/>
      <c r="F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  <c r="Q1854" s="37"/>
    </row>
    <row r="1855" spans="1:17" x14ac:dyDescent="0.2">
      <c r="A1855" s="58"/>
      <c r="B1855" s="58"/>
      <c r="C1855" s="58"/>
      <c r="D1855" s="58"/>
      <c r="E1855" s="58"/>
      <c r="F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  <c r="Q1855" s="37"/>
    </row>
    <row r="1856" spans="1:17" x14ac:dyDescent="0.2">
      <c r="A1856" s="58"/>
      <c r="B1856" s="58"/>
      <c r="C1856" s="58"/>
      <c r="D1856" s="58"/>
      <c r="E1856" s="58"/>
      <c r="F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  <c r="Q1856" s="37"/>
    </row>
    <row r="1857" spans="1:17" x14ac:dyDescent="0.2">
      <c r="A1857" s="58"/>
      <c r="B1857" s="58"/>
      <c r="C1857" s="58"/>
      <c r="D1857" s="58"/>
      <c r="E1857" s="58"/>
      <c r="F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  <c r="Q1857" s="37"/>
    </row>
    <row r="1858" spans="1:17" x14ac:dyDescent="0.2">
      <c r="A1858" s="58"/>
      <c r="B1858" s="58"/>
      <c r="C1858" s="58"/>
      <c r="D1858" s="58"/>
      <c r="E1858" s="58"/>
      <c r="F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  <c r="Q1858" s="37"/>
    </row>
    <row r="1859" spans="1:17" x14ac:dyDescent="0.2">
      <c r="A1859" s="58"/>
      <c r="B1859" s="58"/>
      <c r="C1859" s="58"/>
      <c r="D1859" s="58"/>
      <c r="E1859" s="58"/>
      <c r="F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  <c r="Q1859" s="37"/>
    </row>
    <row r="1860" spans="1:17" x14ac:dyDescent="0.2">
      <c r="A1860" s="58"/>
      <c r="B1860" s="58"/>
      <c r="C1860" s="58"/>
      <c r="D1860" s="58"/>
      <c r="E1860" s="58"/>
      <c r="F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  <c r="Q1860" s="37"/>
    </row>
    <row r="1861" spans="1:17" x14ac:dyDescent="0.2">
      <c r="A1861" s="58"/>
      <c r="B1861" s="58"/>
      <c r="C1861" s="58"/>
      <c r="D1861" s="58"/>
      <c r="E1861" s="58"/>
      <c r="F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  <c r="Q1861" s="37"/>
    </row>
    <row r="1862" spans="1:17" x14ac:dyDescent="0.2">
      <c r="A1862" s="58"/>
      <c r="B1862" s="58"/>
      <c r="C1862" s="58"/>
      <c r="D1862" s="58"/>
      <c r="E1862" s="58"/>
      <c r="F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  <c r="Q1862" s="37"/>
    </row>
    <row r="1863" spans="1:17" x14ac:dyDescent="0.2">
      <c r="A1863" s="58"/>
      <c r="B1863" s="58"/>
      <c r="C1863" s="58"/>
      <c r="D1863" s="58"/>
      <c r="E1863" s="58"/>
      <c r="F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  <c r="Q1863" s="37"/>
    </row>
    <row r="1864" spans="1:17" x14ac:dyDescent="0.2">
      <c r="A1864" s="58"/>
      <c r="B1864" s="58"/>
      <c r="C1864" s="58"/>
      <c r="D1864" s="58"/>
      <c r="E1864" s="58"/>
      <c r="F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  <c r="Q1864" s="37"/>
    </row>
    <row r="1865" spans="1:17" x14ac:dyDescent="0.2">
      <c r="A1865" s="58"/>
      <c r="B1865" s="58"/>
      <c r="C1865" s="58"/>
      <c r="D1865" s="58"/>
      <c r="E1865" s="58"/>
      <c r="F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  <c r="Q1865" s="37"/>
    </row>
    <row r="1866" spans="1:17" x14ac:dyDescent="0.2">
      <c r="A1866" s="58"/>
      <c r="B1866" s="58"/>
      <c r="C1866" s="58"/>
      <c r="D1866" s="58"/>
      <c r="E1866" s="58"/>
      <c r="F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  <c r="Q1866" s="37"/>
    </row>
    <row r="1867" spans="1:17" x14ac:dyDescent="0.2">
      <c r="A1867" s="58"/>
      <c r="B1867" s="58"/>
      <c r="C1867" s="58"/>
      <c r="D1867" s="58"/>
      <c r="E1867" s="58"/>
      <c r="F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  <c r="Q1867" s="37"/>
    </row>
    <row r="1868" spans="1:17" x14ac:dyDescent="0.2">
      <c r="A1868" s="58"/>
      <c r="B1868" s="58"/>
      <c r="C1868" s="58"/>
      <c r="D1868" s="58"/>
      <c r="E1868" s="58"/>
      <c r="F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  <c r="Q1868" s="37"/>
    </row>
    <row r="1869" spans="1:17" x14ac:dyDescent="0.2">
      <c r="A1869" s="58"/>
      <c r="B1869" s="58"/>
      <c r="C1869" s="58"/>
      <c r="D1869" s="58"/>
      <c r="E1869" s="58"/>
      <c r="F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  <c r="Q1869" s="37"/>
    </row>
    <row r="1870" spans="1:17" x14ac:dyDescent="0.2">
      <c r="A1870" s="58"/>
      <c r="B1870" s="58"/>
      <c r="C1870" s="58"/>
      <c r="D1870" s="58"/>
      <c r="E1870" s="58"/>
      <c r="F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  <c r="Q1870" s="37"/>
    </row>
    <row r="1871" spans="1:17" x14ac:dyDescent="0.2">
      <c r="A1871" s="58"/>
      <c r="B1871" s="58"/>
      <c r="C1871" s="58"/>
      <c r="D1871" s="58"/>
      <c r="E1871" s="58"/>
      <c r="F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  <c r="Q1871" s="37"/>
    </row>
    <row r="1872" spans="1:17" x14ac:dyDescent="0.2">
      <c r="A1872" s="58"/>
      <c r="B1872" s="58"/>
      <c r="C1872" s="58"/>
      <c r="D1872" s="58"/>
      <c r="E1872" s="58"/>
      <c r="F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  <c r="Q1872" s="37"/>
    </row>
    <row r="1873" spans="1:17" x14ac:dyDescent="0.2">
      <c r="A1873" s="58"/>
      <c r="B1873" s="58"/>
      <c r="C1873" s="58"/>
      <c r="D1873" s="58"/>
      <c r="E1873" s="58"/>
      <c r="F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  <c r="Q1873" s="37"/>
    </row>
    <row r="1874" spans="1:17" x14ac:dyDescent="0.2">
      <c r="A1874" s="58"/>
      <c r="B1874" s="58"/>
      <c r="C1874" s="58"/>
      <c r="D1874" s="58"/>
      <c r="E1874" s="58"/>
      <c r="F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  <c r="Q1874" s="37"/>
    </row>
    <row r="1875" spans="1:17" x14ac:dyDescent="0.2">
      <c r="A1875" s="58"/>
      <c r="B1875" s="58"/>
      <c r="C1875" s="58"/>
      <c r="D1875" s="58"/>
      <c r="E1875" s="58"/>
      <c r="F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  <c r="Q1875" s="37"/>
    </row>
    <row r="1876" spans="1:17" x14ac:dyDescent="0.2">
      <c r="A1876" s="58"/>
      <c r="B1876" s="58"/>
      <c r="C1876" s="58"/>
      <c r="D1876" s="58"/>
      <c r="E1876" s="58"/>
      <c r="F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  <c r="Q1876" s="37"/>
    </row>
    <row r="1877" spans="1:17" x14ac:dyDescent="0.2">
      <c r="A1877" s="58"/>
      <c r="B1877" s="58"/>
      <c r="C1877" s="58"/>
      <c r="D1877" s="58"/>
      <c r="E1877" s="58"/>
      <c r="F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  <c r="Q1877" s="37"/>
    </row>
    <row r="1878" spans="1:17" x14ac:dyDescent="0.2">
      <c r="A1878" s="58"/>
      <c r="B1878" s="58"/>
      <c r="C1878" s="58"/>
      <c r="D1878" s="58"/>
      <c r="E1878" s="58"/>
      <c r="F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  <c r="Q1878" s="37"/>
    </row>
    <row r="1879" spans="1:17" x14ac:dyDescent="0.2">
      <c r="A1879" s="58"/>
      <c r="B1879" s="58"/>
      <c r="C1879" s="58"/>
      <c r="D1879" s="58"/>
      <c r="E1879" s="58"/>
      <c r="F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  <c r="Q1879" s="37"/>
    </row>
    <row r="1880" spans="1:17" x14ac:dyDescent="0.2">
      <c r="A1880" s="58"/>
      <c r="B1880" s="58"/>
      <c r="C1880" s="58"/>
      <c r="D1880" s="58"/>
      <c r="E1880" s="58"/>
      <c r="F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  <c r="Q1880" s="37"/>
    </row>
    <row r="1881" spans="1:17" x14ac:dyDescent="0.2">
      <c r="A1881" s="58"/>
      <c r="B1881" s="58"/>
      <c r="C1881" s="58"/>
      <c r="D1881" s="58"/>
      <c r="E1881" s="58"/>
      <c r="F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  <c r="Q1881" s="37"/>
    </row>
    <row r="1882" spans="1:17" x14ac:dyDescent="0.2">
      <c r="A1882" s="58"/>
      <c r="B1882" s="58"/>
      <c r="C1882" s="58"/>
      <c r="D1882" s="58"/>
      <c r="E1882" s="58"/>
      <c r="F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  <c r="Q1882" s="37"/>
    </row>
    <row r="1883" spans="1:17" x14ac:dyDescent="0.2">
      <c r="A1883" s="58"/>
      <c r="B1883" s="58"/>
      <c r="C1883" s="58"/>
      <c r="D1883" s="58"/>
      <c r="E1883" s="58"/>
      <c r="F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  <c r="Q1883" s="37"/>
    </row>
    <row r="1884" spans="1:17" x14ac:dyDescent="0.2">
      <c r="A1884" s="58"/>
      <c r="B1884" s="58"/>
      <c r="C1884" s="58"/>
      <c r="D1884" s="58"/>
      <c r="E1884" s="58"/>
      <c r="F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  <c r="Q1884" s="37"/>
    </row>
    <row r="1885" spans="1:17" x14ac:dyDescent="0.2">
      <c r="A1885" s="58"/>
      <c r="B1885" s="58"/>
      <c r="C1885" s="58"/>
      <c r="D1885" s="58"/>
      <c r="E1885" s="58"/>
      <c r="F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  <c r="Q1885" s="37"/>
    </row>
    <row r="1886" spans="1:17" x14ac:dyDescent="0.2">
      <c r="A1886" s="58"/>
      <c r="B1886" s="58"/>
      <c r="C1886" s="58"/>
      <c r="D1886" s="58"/>
      <c r="E1886" s="58"/>
      <c r="F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  <c r="Q1886" s="37"/>
    </row>
    <row r="1887" spans="1:17" x14ac:dyDescent="0.2">
      <c r="A1887" s="58"/>
      <c r="B1887" s="58"/>
      <c r="C1887" s="58"/>
      <c r="D1887" s="58"/>
      <c r="E1887" s="58"/>
      <c r="F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  <c r="Q1887" s="37"/>
    </row>
    <row r="1888" spans="1:17" x14ac:dyDescent="0.2">
      <c r="A1888" s="58"/>
      <c r="B1888" s="58"/>
      <c r="C1888" s="58"/>
      <c r="D1888" s="58"/>
      <c r="E1888" s="58"/>
      <c r="F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  <c r="Q1888" s="37"/>
    </row>
    <row r="1889" spans="1:17" x14ac:dyDescent="0.2">
      <c r="A1889" s="58"/>
      <c r="B1889" s="58"/>
      <c r="C1889" s="58"/>
      <c r="D1889" s="58"/>
      <c r="E1889" s="58"/>
      <c r="F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  <c r="Q1889" s="37"/>
    </row>
    <row r="1890" spans="1:17" x14ac:dyDescent="0.2">
      <c r="A1890" s="58"/>
      <c r="B1890" s="58"/>
      <c r="C1890" s="58"/>
      <c r="D1890" s="58"/>
      <c r="E1890" s="58"/>
      <c r="F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  <c r="Q1890" s="37"/>
    </row>
    <row r="1891" spans="1:17" x14ac:dyDescent="0.2">
      <c r="A1891" s="58"/>
      <c r="B1891" s="58"/>
      <c r="C1891" s="58"/>
      <c r="D1891" s="58"/>
      <c r="E1891" s="58"/>
      <c r="F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  <c r="Q1891" s="37"/>
    </row>
    <row r="1892" spans="1:17" x14ac:dyDescent="0.2">
      <c r="A1892" s="58"/>
      <c r="B1892" s="58"/>
      <c r="C1892" s="58"/>
      <c r="D1892" s="58"/>
      <c r="E1892" s="58"/>
      <c r="F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  <c r="Q1892" s="37"/>
    </row>
    <row r="1893" spans="1:17" x14ac:dyDescent="0.2">
      <c r="A1893" s="58"/>
      <c r="B1893" s="58"/>
      <c r="C1893" s="58"/>
      <c r="D1893" s="58"/>
      <c r="E1893" s="58"/>
      <c r="F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  <c r="Q1893" s="37"/>
    </row>
    <row r="1894" spans="1:17" x14ac:dyDescent="0.2">
      <c r="A1894" s="58"/>
      <c r="B1894" s="58"/>
      <c r="C1894" s="58"/>
      <c r="D1894" s="58"/>
      <c r="E1894" s="58"/>
      <c r="F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  <c r="Q1894" s="37"/>
    </row>
    <row r="1895" spans="1:17" x14ac:dyDescent="0.2">
      <c r="A1895" s="58"/>
      <c r="B1895" s="58"/>
      <c r="C1895" s="58"/>
      <c r="D1895" s="58"/>
      <c r="E1895" s="58"/>
      <c r="F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  <c r="Q1895" s="37"/>
    </row>
    <row r="1896" spans="1:17" x14ac:dyDescent="0.2">
      <c r="A1896" s="58"/>
      <c r="B1896" s="58"/>
      <c r="C1896" s="58"/>
      <c r="D1896" s="58"/>
      <c r="E1896" s="58"/>
      <c r="F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  <c r="Q1896" s="37"/>
    </row>
    <row r="1897" spans="1:17" x14ac:dyDescent="0.2">
      <c r="A1897" s="58"/>
      <c r="B1897" s="58"/>
      <c r="C1897" s="58"/>
      <c r="D1897" s="58"/>
      <c r="E1897" s="58"/>
      <c r="F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  <c r="Q1897" s="37"/>
    </row>
    <row r="1898" spans="1:17" x14ac:dyDescent="0.2">
      <c r="A1898" s="58"/>
      <c r="B1898" s="58"/>
      <c r="C1898" s="58"/>
      <c r="D1898" s="58"/>
      <c r="E1898" s="58"/>
      <c r="F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  <c r="Q1898" s="37"/>
    </row>
    <row r="1899" spans="1:17" x14ac:dyDescent="0.2">
      <c r="A1899" s="58"/>
      <c r="B1899" s="58"/>
      <c r="C1899" s="58"/>
      <c r="D1899" s="58"/>
      <c r="E1899" s="58"/>
      <c r="F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  <c r="Q1899" s="37"/>
    </row>
    <row r="1900" spans="1:17" x14ac:dyDescent="0.2">
      <c r="A1900" s="58"/>
      <c r="B1900" s="58"/>
      <c r="C1900" s="58"/>
      <c r="D1900" s="58"/>
      <c r="E1900" s="58"/>
      <c r="F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  <c r="Q1900" s="37"/>
    </row>
    <row r="1901" spans="1:17" x14ac:dyDescent="0.2">
      <c r="A1901" s="58"/>
      <c r="B1901" s="58"/>
      <c r="C1901" s="58"/>
      <c r="D1901" s="58"/>
      <c r="E1901" s="58"/>
      <c r="F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  <c r="Q1901" s="37"/>
    </row>
    <row r="1902" spans="1:17" x14ac:dyDescent="0.2">
      <c r="A1902" s="58"/>
      <c r="B1902" s="58"/>
      <c r="C1902" s="58"/>
      <c r="D1902" s="58"/>
      <c r="E1902" s="58"/>
      <c r="F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  <c r="Q1902" s="37"/>
    </row>
    <row r="1903" spans="1:17" x14ac:dyDescent="0.2">
      <c r="A1903" s="58"/>
      <c r="B1903" s="58"/>
      <c r="C1903" s="58"/>
      <c r="D1903" s="58"/>
      <c r="E1903" s="58"/>
      <c r="F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  <c r="Q1903" s="37"/>
    </row>
    <row r="1904" spans="1:17" x14ac:dyDescent="0.2">
      <c r="A1904" s="58"/>
      <c r="B1904" s="58"/>
      <c r="C1904" s="58"/>
      <c r="D1904" s="58"/>
      <c r="E1904" s="58"/>
      <c r="F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  <c r="Q1904" s="37"/>
    </row>
    <row r="1905" spans="1:17" x14ac:dyDescent="0.2">
      <c r="A1905" s="58"/>
      <c r="B1905" s="58"/>
      <c r="C1905" s="58"/>
      <c r="D1905" s="58"/>
      <c r="E1905" s="58"/>
      <c r="F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  <c r="Q1905" s="37"/>
    </row>
    <row r="1906" spans="1:17" x14ac:dyDescent="0.2">
      <c r="A1906" s="58"/>
      <c r="B1906" s="58"/>
      <c r="C1906" s="58"/>
      <c r="D1906" s="58"/>
      <c r="E1906" s="58"/>
      <c r="F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  <c r="Q1906" s="37"/>
    </row>
    <row r="1907" spans="1:17" x14ac:dyDescent="0.2">
      <c r="A1907" s="58"/>
      <c r="B1907" s="58"/>
      <c r="C1907" s="58"/>
      <c r="D1907" s="58"/>
      <c r="E1907" s="58"/>
      <c r="F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  <c r="Q1907" s="37"/>
    </row>
    <row r="1908" spans="1:17" x14ac:dyDescent="0.2">
      <c r="A1908" s="58"/>
      <c r="B1908" s="58"/>
      <c r="C1908" s="58"/>
      <c r="D1908" s="58"/>
      <c r="E1908" s="58"/>
      <c r="F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  <c r="Q1908" s="37"/>
    </row>
    <row r="1909" spans="1:17" x14ac:dyDescent="0.2">
      <c r="A1909" s="58"/>
      <c r="B1909" s="58"/>
      <c r="C1909" s="58"/>
      <c r="D1909" s="58"/>
      <c r="E1909" s="58"/>
      <c r="F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  <c r="Q1909" s="37"/>
    </row>
    <row r="1910" spans="1:17" x14ac:dyDescent="0.2">
      <c r="A1910" s="58"/>
      <c r="B1910" s="58"/>
      <c r="C1910" s="58"/>
      <c r="D1910" s="58"/>
      <c r="E1910" s="58"/>
      <c r="F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  <c r="Q1910" s="37"/>
    </row>
    <row r="1911" spans="1:17" x14ac:dyDescent="0.2">
      <c r="A1911" s="58"/>
      <c r="B1911" s="58"/>
      <c r="C1911" s="58"/>
      <c r="D1911" s="58"/>
      <c r="E1911" s="58"/>
      <c r="F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  <c r="Q1911" s="37"/>
    </row>
    <row r="1912" spans="1:17" x14ac:dyDescent="0.2">
      <c r="A1912" s="58"/>
      <c r="B1912" s="58"/>
      <c r="C1912" s="58"/>
      <c r="D1912" s="58"/>
      <c r="E1912" s="58"/>
      <c r="F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  <c r="Q1912" s="37"/>
    </row>
    <row r="1913" spans="1:17" x14ac:dyDescent="0.2">
      <c r="A1913" s="58"/>
      <c r="B1913" s="58"/>
      <c r="C1913" s="58"/>
      <c r="D1913" s="58"/>
      <c r="E1913" s="58"/>
      <c r="F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  <c r="Q1913" s="37"/>
    </row>
    <row r="1914" spans="1:17" x14ac:dyDescent="0.2">
      <c r="A1914" s="58"/>
      <c r="B1914" s="58"/>
      <c r="C1914" s="58"/>
      <c r="D1914" s="58"/>
      <c r="E1914" s="58"/>
      <c r="F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  <c r="Q1914" s="37"/>
    </row>
    <row r="1915" spans="1:17" x14ac:dyDescent="0.2">
      <c r="A1915" s="58"/>
      <c r="B1915" s="58"/>
      <c r="C1915" s="58"/>
      <c r="D1915" s="58"/>
      <c r="E1915" s="58"/>
      <c r="F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  <c r="Q1915" s="37"/>
    </row>
    <row r="1916" spans="1:17" x14ac:dyDescent="0.2">
      <c r="A1916" s="58"/>
      <c r="B1916" s="58"/>
      <c r="C1916" s="58"/>
      <c r="D1916" s="58"/>
      <c r="E1916" s="58"/>
      <c r="F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  <c r="Q1916" s="37"/>
    </row>
    <row r="1917" spans="1:17" x14ac:dyDescent="0.2">
      <c r="A1917" s="58"/>
      <c r="B1917" s="58"/>
      <c r="C1917" s="58"/>
      <c r="D1917" s="58"/>
      <c r="E1917" s="58"/>
      <c r="F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  <c r="Q1917" s="37"/>
    </row>
    <row r="1918" spans="1:17" x14ac:dyDescent="0.2">
      <c r="A1918" s="58"/>
      <c r="B1918" s="58"/>
      <c r="C1918" s="58"/>
      <c r="D1918" s="58"/>
      <c r="E1918" s="58"/>
      <c r="F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  <c r="Q1918" s="37"/>
    </row>
    <row r="1919" spans="1:17" x14ac:dyDescent="0.2">
      <c r="A1919" s="58"/>
      <c r="B1919" s="58"/>
      <c r="C1919" s="58"/>
      <c r="D1919" s="58"/>
      <c r="E1919" s="58"/>
      <c r="F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  <c r="Q1919" s="37"/>
    </row>
    <row r="1920" spans="1:17" x14ac:dyDescent="0.2">
      <c r="A1920" s="58"/>
      <c r="B1920" s="58"/>
      <c r="C1920" s="58"/>
      <c r="D1920" s="58"/>
      <c r="E1920" s="58"/>
      <c r="F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  <c r="Q1920" s="37"/>
    </row>
    <row r="1921" spans="1:17" x14ac:dyDescent="0.2">
      <c r="A1921" s="58"/>
      <c r="B1921" s="58"/>
      <c r="C1921" s="58"/>
      <c r="D1921" s="58"/>
      <c r="E1921" s="58"/>
      <c r="F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  <c r="Q1921" s="37"/>
    </row>
    <row r="1922" spans="1:17" x14ac:dyDescent="0.2">
      <c r="A1922" s="58"/>
      <c r="B1922" s="58"/>
      <c r="C1922" s="58"/>
      <c r="D1922" s="58"/>
      <c r="E1922" s="58"/>
      <c r="F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  <c r="Q1922" s="37"/>
    </row>
    <row r="1923" spans="1:17" x14ac:dyDescent="0.2">
      <c r="A1923" s="58"/>
      <c r="B1923" s="58"/>
      <c r="C1923" s="58"/>
      <c r="D1923" s="58"/>
      <c r="E1923" s="58"/>
      <c r="F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  <c r="Q1923" s="37"/>
    </row>
    <row r="1924" spans="1:17" x14ac:dyDescent="0.2">
      <c r="A1924" s="58"/>
      <c r="B1924" s="58"/>
      <c r="C1924" s="58"/>
      <c r="D1924" s="58"/>
      <c r="E1924" s="58"/>
      <c r="F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  <c r="Q1924" s="37"/>
    </row>
    <row r="1925" spans="1:17" x14ac:dyDescent="0.2">
      <c r="A1925" s="58"/>
      <c r="B1925" s="58"/>
      <c r="C1925" s="58"/>
      <c r="D1925" s="58"/>
      <c r="E1925" s="58"/>
      <c r="F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  <c r="Q1925" s="37"/>
    </row>
    <row r="1926" spans="1:17" x14ac:dyDescent="0.2">
      <c r="A1926" s="58"/>
      <c r="B1926" s="58"/>
      <c r="C1926" s="58"/>
      <c r="D1926" s="58"/>
      <c r="E1926" s="58"/>
      <c r="F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  <c r="Q1926" s="37"/>
    </row>
    <row r="1927" spans="1:17" x14ac:dyDescent="0.2">
      <c r="A1927" s="58"/>
      <c r="B1927" s="58"/>
      <c r="C1927" s="58"/>
      <c r="D1927" s="58"/>
      <c r="E1927" s="58"/>
      <c r="F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  <c r="Q1927" s="37"/>
    </row>
    <row r="1928" spans="1:17" x14ac:dyDescent="0.2">
      <c r="A1928" s="58"/>
      <c r="B1928" s="58"/>
      <c r="C1928" s="58"/>
      <c r="D1928" s="58"/>
      <c r="E1928" s="58"/>
      <c r="F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  <c r="Q1928" s="37"/>
    </row>
    <row r="1929" spans="1:17" x14ac:dyDescent="0.2">
      <c r="A1929" s="58"/>
      <c r="B1929" s="58"/>
      <c r="C1929" s="58"/>
      <c r="D1929" s="58"/>
      <c r="E1929" s="58"/>
      <c r="F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  <c r="Q1929" s="37"/>
    </row>
    <row r="1930" spans="1:17" x14ac:dyDescent="0.2">
      <c r="A1930" s="58"/>
      <c r="B1930" s="58"/>
      <c r="C1930" s="58"/>
      <c r="D1930" s="58"/>
      <c r="E1930" s="58"/>
      <c r="F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  <c r="Q1930" s="37"/>
    </row>
    <row r="1931" spans="1:17" x14ac:dyDescent="0.2">
      <c r="A1931" s="58"/>
      <c r="B1931" s="58"/>
      <c r="C1931" s="58"/>
      <c r="D1931" s="58"/>
      <c r="E1931" s="58"/>
      <c r="F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  <c r="Q1931" s="37"/>
    </row>
    <row r="1932" spans="1:17" x14ac:dyDescent="0.2">
      <c r="A1932" s="58"/>
      <c r="B1932" s="58"/>
      <c r="C1932" s="58"/>
      <c r="D1932" s="58"/>
      <c r="E1932" s="58"/>
      <c r="F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  <c r="Q1932" s="37"/>
    </row>
    <row r="1933" spans="1:17" x14ac:dyDescent="0.2">
      <c r="A1933" s="58"/>
      <c r="B1933" s="58"/>
      <c r="C1933" s="58"/>
      <c r="D1933" s="58"/>
      <c r="E1933" s="58"/>
      <c r="F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  <c r="Q1933" s="37"/>
    </row>
    <row r="1934" spans="1:17" x14ac:dyDescent="0.2">
      <c r="A1934" s="58"/>
      <c r="B1934" s="58"/>
      <c r="C1934" s="58"/>
      <c r="D1934" s="58"/>
      <c r="E1934" s="58"/>
      <c r="F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  <c r="Q1934" s="37"/>
    </row>
    <row r="1935" spans="1:17" x14ac:dyDescent="0.2">
      <c r="A1935" s="58"/>
      <c r="B1935" s="58"/>
      <c r="C1935" s="58"/>
      <c r="D1935" s="58"/>
      <c r="E1935" s="58"/>
      <c r="F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  <c r="Q1935" s="37"/>
    </row>
    <row r="1936" spans="1:17" x14ac:dyDescent="0.2">
      <c r="A1936" s="58"/>
      <c r="B1936" s="58"/>
      <c r="C1936" s="58"/>
      <c r="D1936" s="58"/>
      <c r="E1936" s="58"/>
      <c r="F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  <c r="Q1936" s="37"/>
    </row>
    <row r="1937" spans="1:17" x14ac:dyDescent="0.2">
      <c r="A1937" s="58"/>
      <c r="B1937" s="58"/>
      <c r="C1937" s="58"/>
      <c r="D1937" s="58"/>
      <c r="E1937" s="58"/>
      <c r="F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  <c r="Q1937" s="37"/>
    </row>
    <row r="1938" spans="1:17" x14ac:dyDescent="0.2">
      <c r="A1938" s="58"/>
      <c r="B1938" s="58"/>
      <c r="C1938" s="58"/>
      <c r="D1938" s="58"/>
      <c r="E1938" s="58"/>
      <c r="F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  <c r="Q1938" s="37"/>
    </row>
    <row r="1939" spans="1:17" x14ac:dyDescent="0.2">
      <c r="A1939" s="58"/>
      <c r="B1939" s="58"/>
      <c r="C1939" s="58"/>
      <c r="D1939" s="58"/>
      <c r="E1939" s="58"/>
      <c r="F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  <c r="Q1939" s="37"/>
    </row>
    <row r="1940" spans="1:17" x14ac:dyDescent="0.2">
      <c r="A1940" s="58"/>
      <c r="B1940" s="58"/>
      <c r="C1940" s="58"/>
      <c r="D1940" s="58"/>
      <c r="E1940" s="58"/>
      <c r="F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  <c r="Q1940" s="37"/>
    </row>
    <row r="1941" spans="1:17" x14ac:dyDescent="0.2">
      <c r="A1941" s="58"/>
      <c r="B1941" s="58"/>
      <c r="C1941" s="58"/>
      <c r="D1941" s="58"/>
      <c r="E1941" s="58"/>
      <c r="F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  <c r="Q1941" s="37"/>
    </row>
    <row r="1942" spans="1:17" x14ac:dyDescent="0.2">
      <c r="A1942" s="58"/>
      <c r="B1942" s="58"/>
      <c r="C1942" s="58"/>
      <c r="D1942" s="58"/>
      <c r="E1942" s="58"/>
      <c r="F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  <c r="Q1942" s="37"/>
    </row>
    <row r="1943" spans="1:17" x14ac:dyDescent="0.2">
      <c r="A1943" s="58"/>
      <c r="B1943" s="58"/>
      <c r="C1943" s="58"/>
      <c r="D1943" s="58"/>
      <c r="E1943" s="58"/>
      <c r="F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  <c r="Q1943" s="37"/>
    </row>
    <row r="1944" spans="1:17" x14ac:dyDescent="0.2">
      <c r="A1944" s="58"/>
      <c r="B1944" s="58"/>
      <c r="C1944" s="58"/>
      <c r="D1944" s="58"/>
      <c r="E1944" s="58"/>
      <c r="F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  <c r="Q1944" s="37"/>
    </row>
    <row r="1945" spans="1:17" x14ac:dyDescent="0.2">
      <c r="A1945" s="58"/>
      <c r="B1945" s="58"/>
      <c r="C1945" s="58"/>
      <c r="D1945" s="58"/>
      <c r="E1945" s="58"/>
      <c r="F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  <c r="Q1945" s="37"/>
    </row>
    <row r="1946" spans="1:17" x14ac:dyDescent="0.2">
      <c r="A1946" s="58"/>
      <c r="B1946" s="58"/>
      <c r="C1946" s="58"/>
      <c r="D1946" s="58"/>
      <c r="E1946" s="58"/>
      <c r="F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  <c r="Q1946" s="37"/>
    </row>
    <row r="1947" spans="1:17" x14ac:dyDescent="0.2">
      <c r="A1947" s="58"/>
      <c r="B1947" s="58"/>
      <c r="C1947" s="58"/>
      <c r="D1947" s="58"/>
      <c r="E1947" s="58"/>
      <c r="F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  <c r="Q1947" s="37"/>
    </row>
    <row r="1948" spans="1:17" x14ac:dyDescent="0.2">
      <c r="A1948" s="58"/>
      <c r="B1948" s="58"/>
      <c r="C1948" s="58"/>
      <c r="D1948" s="58"/>
      <c r="E1948" s="58"/>
      <c r="F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  <c r="Q1948" s="37"/>
    </row>
    <row r="1949" spans="1:17" x14ac:dyDescent="0.2">
      <c r="A1949" s="58"/>
      <c r="B1949" s="58"/>
      <c r="C1949" s="58"/>
      <c r="D1949" s="58"/>
      <c r="E1949" s="58"/>
      <c r="F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  <c r="Q1949" s="37"/>
    </row>
    <row r="1950" spans="1:17" x14ac:dyDescent="0.2">
      <c r="A1950" s="58"/>
      <c r="B1950" s="58"/>
      <c r="C1950" s="58"/>
      <c r="D1950" s="58"/>
      <c r="E1950" s="58"/>
      <c r="F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  <c r="Q1950" s="37"/>
    </row>
    <row r="1951" spans="1:17" x14ac:dyDescent="0.2">
      <c r="A1951" s="58"/>
      <c r="B1951" s="58"/>
      <c r="C1951" s="58"/>
      <c r="D1951" s="58"/>
      <c r="E1951" s="58"/>
      <c r="F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  <c r="Q1951" s="37"/>
    </row>
    <row r="1952" spans="1:17" x14ac:dyDescent="0.2">
      <c r="A1952" s="58"/>
      <c r="B1952" s="58"/>
      <c r="C1952" s="58"/>
      <c r="D1952" s="58"/>
      <c r="E1952" s="58"/>
      <c r="F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  <c r="Q1952" s="37"/>
    </row>
    <row r="1953" spans="1:17" x14ac:dyDescent="0.2">
      <c r="A1953" s="58"/>
      <c r="B1953" s="58"/>
      <c r="C1953" s="58"/>
      <c r="D1953" s="58"/>
      <c r="E1953" s="58"/>
      <c r="F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  <c r="Q1953" s="37"/>
    </row>
    <row r="1954" spans="1:17" x14ac:dyDescent="0.2">
      <c r="A1954" s="58"/>
      <c r="B1954" s="58"/>
      <c r="C1954" s="58"/>
      <c r="D1954" s="58"/>
      <c r="E1954" s="58"/>
      <c r="F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  <c r="Q1954" s="37"/>
    </row>
    <row r="1955" spans="1:17" x14ac:dyDescent="0.2">
      <c r="A1955" s="58"/>
      <c r="B1955" s="58"/>
      <c r="C1955" s="58"/>
      <c r="D1955" s="58"/>
      <c r="E1955" s="58"/>
      <c r="F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  <c r="Q1955" s="37"/>
    </row>
    <row r="1956" spans="1:17" x14ac:dyDescent="0.2">
      <c r="A1956" s="58"/>
      <c r="B1956" s="58"/>
      <c r="C1956" s="58"/>
      <c r="D1956" s="58"/>
      <c r="E1956" s="58"/>
      <c r="F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  <c r="Q1956" s="37"/>
    </row>
    <row r="1957" spans="1:17" x14ac:dyDescent="0.2">
      <c r="A1957" s="58"/>
      <c r="B1957" s="58"/>
      <c r="C1957" s="58"/>
      <c r="D1957" s="58"/>
      <c r="E1957" s="58"/>
      <c r="F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  <c r="Q1957" s="37"/>
    </row>
    <row r="1958" spans="1:17" x14ac:dyDescent="0.2">
      <c r="A1958" s="58"/>
      <c r="B1958" s="58"/>
      <c r="C1958" s="58"/>
      <c r="D1958" s="58"/>
      <c r="E1958" s="58"/>
      <c r="F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  <c r="Q1958" s="37"/>
    </row>
    <row r="1959" spans="1:17" x14ac:dyDescent="0.2">
      <c r="A1959" s="58"/>
      <c r="B1959" s="58"/>
      <c r="C1959" s="58"/>
      <c r="D1959" s="58"/>
      <c r="E1959" s="58"/>
      <c r="F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  <c r="Q1959" s="37"/>
    </row>
    <row r="1960" spans="1:17" x14ac:dyDescent="0.2">
      <c r="A1960" s="58"/>
      <c r="B1960" s="58"/>
      <c r="C1960" s="58"/>
      <c r="D1960" s="58"/>
      <c r="E1960" s="58"/>
      <c r="F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  <c r="Q1960" s="37"/>
    </row>
    <row r="1961" spans="1:17" x14ac:dyDescent="0.2">
      <c r="A1961" s="58"/>
      <c r="B1961" s="58"/>
      <c r="C1961" s="58"/>
      <c r="D1961" s="58"/>
      <c r="E1961" s="58"/>
      <c r="F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  <c r="Q1961" s="37"/>
    </row>
    <row r="1962" spans="1:17" x14ac:dyDescent="0.2">
      <c r="A1962" s="58"/>
      <c r="B1962" s="58"/>
      <c r="C1962" s="58"/>
      <c r="D1962" s="58"/>
      <c r="E1962" s="58"/>
      <c r="F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  <c r="Q1962" s="37"/>
    </row>
    <row r="1963" spans="1:17" x14ac:dyDescent="0.2">
      <c r="A1963" s="58"/>
      <c r="B1963" s="58"/>
      <c r="C1963" s="58"/>
      <c r="D1963" s="58"/>
      <c r="E1963" s="58"/>
      <c r="F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  <c r="Q1963" s="37"/>
    </row>
    <row r="1964" spans="1:17" x14ac:dyDescent="0.2">
      <c r="A1964" s="58"/>
      <c r="B1964" s="58"/>
      <c r="C1964" s="58"/>
      <c r="D1964" s="58"/>
      <c r="E1964" s="58"/>
      <c r="F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  <c r="Q1964" s="37"/>
    </row>
    <row r="1965" spans="1:17" x14ac:dyDescent="0.2">
      <c r="A1965" s="58"/>
      <c r="B1965" s="58"/>
      <c r="C1965" s="58"/>
      <c r="D1965" s="58"/>
      <c r="E1965" s="58"/>
      <c r="F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  <c r="Q1965" s="37"/>
    </row>
    <row r="1966" spans="1:17" x14ac:dyDescent="0.2">
      <c r="A1966" s="58"/>
      <c r="B1966" s="58"/>
      <c r="C1966" s="58"/>
      <c r="D1966" s="58"/>
      <c r="E1966" s="58"/>
      <c r="F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  <c r="Q1966" s="37"/>
    </row>
    <row r="1967" spans="1:17" x14ac:dyDescent="0.2">
      <c r="A1967" s="58"/>
      <c r="B1967" s="58"/>
      <c r="C1967" s="58"/>
      <c r="D1967" s="58"/>
      <c r="E1967" s="58"/>
      <c r="F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  <c r="Q1967" s="37"/>
    </row>
    <row r="1968" spans="1:17" x14ac:dyDescent="0.2">
      <c r="A1968" s="58"/>
      <c r="B1968" s="58"/>
      <c r="C1968" s="58"/>
      <c r="D1968" s="58"/>
      <c r="E1968" s="58"/>
      <c r="F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  <c r="Q1968" s="37"/>
    </row>
    <row r="1969" spans="1:17" x14ac:dyDescent="0.2">
      <c r="A1969" s="58"/>
      <c r="B1969" s="58"/>
      <c r="C1969" s="58"/>
      <c r="D1969" s="58"/>
      <c r="E1969" s="58"/>
      <c r="F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  <c r="Q1969" s="37"/>
    </row>
    <row r="1970" spans="1:17" x14ac:dyDescent="0.2">
      <c r="A1970" s="58"/>
      <c r="B1970" s="58"/>
      <c r="C1970" s="58"/>
      <c r="D1970" s="58"/>
      <c r="E1970" s="58"/>
      <c r="F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  <c r="Q1970" s="37"/>
    </row>
    <row r="1971" spans="1:17" x14ac:dyDescent="0.2">
      <c r="A1971" s="58"/>
      <c r="B1971" s="58"/>
      <c r="C1971" s="58"/>
      <c r="D1971" s="58"/>
      <c r="E1971" s="58"/>
      <c r="F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  <c r="Q1971" s="37"/>
    </row>
    <row r="1972" spans="1:17" x14ac:dyDescent="0.2">
      <c r="A1972" s="58"/>
      <c r="B1972" s="58"/>
      <c r="C1972" s="58"/>
      <c r="D1972" s="58"/>
      <c r="E1972" s="58"/>
      <c r="F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  <c r="Q1972" s="37"/>
    </row>
    <row r="1973" spans="1:17" x14ac:dyDescent="0.2">
      <c r="A1973" s="58"/>
      <c r="B1973" s="58"/>
      <c r="C1973" s="58"/>
      <c r="D1973" s="58"/>
      <c r="E1973" s="58"/>
      <c r="F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  <c r="Q1973" s="37"/>
    </row>
    <row r="1974" spans="1:17" x14ac:dyDescent="0.2">
      <c r="A1974" s="58"/>
      <c r="B1974" s="58"/>
      <c r="C1974" s="58"/>
      <c r="D1974" s="58"/>
      <c r="E1974" s="58"/>
      <c r="F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  <c r="Q1974" s="37"/>
    </row>
    <row r="1975" spans="1:17" x14ac:dyDescent="0.2">
      <c r="A1975" s="58"/>
      <c r="B1975" s="58"/>
      <c r="C1975" s="58"/>
      <c r="D1975" s="58"/>
      <c r="E1975" s="58"/>
      <c r="F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  <c r="Q1975" s="37"/>
    </row>
    <row r="1976" spans="1:17" x14ac:dyDescent="0.2">
      <c r="A1976" s="58"/>
      <c r="B1976" s="58"/>
      <c r="C1976" s="58"/>
      <c r="D1976" s="58"/>
      <c r="E1976" s="58"/>
      <c r="F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  <c r="Q1976" s="37"/>
    </row>
    <row r="1977" spans="1:17" x14ac:dyDescent="0.2">
      <c r="A1977" s="58"/>
      <c r="B1977" s="58"/>
      <c r="C1977" s="58"/>
      <c r="D1977" s="58"/>
      <c r="E1977" s="58"/>
      <c r="F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  <c r="Q1977" s="37"/>
    </row>
    <row r="1978" spans="1:17" x14ac:dyDescent="0.2">
      <c r="A1978" s="58"/>
      <c r="B1978" s="58"/>
      <c r="C1978" s="58"/>
      <c r="D1978" s="58"/>
      <c r="E1978" s="58"/>
      <c r="F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  <c r="Q1978" s="37"/>
    </row>
    <row r="1979" spans="1:17" x14ac:dyDescent="0.2">
      <c r="A1979" s="58"/>
      <c r="B1979" s="58"/>
      <c r="C1979" s="58"/>
      <c r="D1979" s="58"/>
      <c r="E1979" s="58"/>
      <c r="F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  <c r="Q1979" s="37"/>
    </row>
    <row r="1980" spans="1:17" x14ac:dyDescent="0.2">
      <c r="A1980" s="58"/>
      <c r="B1980" s="58"/>
      <c r="C1980" s="58"/>
      <c r="D1980" s="58"/>
      <c r="E1980" s="58"/>
      <c r="F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  <c r="Q1980" s="37"/>
    </row>
    <row r="1981" spans="1:17" x14ac:dyDescent="0.2">
      <c r="A1981" s="58"/>
      <c r="B1981" s="58"/>
      <c r="C1981" s="58"/>
      <c r="D1981" s="58"/>
      <c r="E1981" s="58"/>
      <c r="F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  <c r="Q1981" s="37"/>
    </row>
    <row r="1982" spans="1:17" x14ac:dyDescent="0.2">
      <c r="A1982" s="58"/>
      <c r="B1982" s="58"/>
      <c r="C1982" s="58"/>
      <c r="D1982" s="58"/>
      <c r="E1982" s="58"/>
      <c r="F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  <c r="Q1982" s="37"/>
    </row>
    <row r="1983" spans="1:17" x14ac:dyDescent="0.2">
      <c r="A1983" s="58"/>
      <c r="B1983" s="58"/>
      <c r="C1983" s="58"/>
      <c r="D1983" s="58"/>
      <c r="E1983" s="58"/>
      <c r="F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  <c r="Q1983" s="37"/>
    </row>
    <row r="1984" spans="1:17" x14ac:dyDescent="0.2">
      <c r="A1984" s="58"/>
      <c r="B1984" s="58"/>
      <c r="C1984" s="58"/>
      <c r="D1984" s="58"/>
      <c r="E1984" s="58"/>
      <c r="F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  <c r="Q1984" s="37"/>
    </row>
    <row r="1985" spans="1:17" x14ac:dyDescent="0.2">
      <c r="A1985" s="58"/>
      <c r="B1985" s="58"/>
      <c r="C1985" s="58"/>
      <c r="D1985" s="58"/>
      <c r="E1985" s="58"/>
      <c r="F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  <c r="Q1985" s="37"/>
    </row>
    <row r="1986" spans="1:17" x14ac:dyDescent="0.2">
      <c r="A1986" s="58"/>
      <c r="B1986" s="58"/>
      <c r="C1986" s="58"/>
      <c r="D1986" s="58"/>
      <c r="E1986" s="58"/>
      <c r="F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  <c r="Q1986" s="37"/>
    </row>
    <row r="1987" spans="1:17" x14ac:dyDescent="0.2">
      <c r="A1987" s="58"/>
      <c r="B1987" s="58"/>
      <c r="C1987" s="58"/>
      <c r="D1987" s="58"/>
      <c r="E1987" s="58"/>
      <c r="F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  <c r="Q1987" s="37"/>
    </row>
    <row r="1988" spans="1:17" x14ac:dyDescent="0.2">
      <c r="A1988" s="58"/>
      <c r="B1988" s="58"/>
      <c r="C1988" s="58"/>
      <c r="D1988" s="58"/>
      <c r="E1988" s="58"/>
      <c r="F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  <c r="Q1988" s="37"/>
    </row>
    <row r="1989" spans="1:17" x14ac:dyDescent="0.2">
      <c r="A1989" s="58"/>
      <c r="B1989" s="58"/>
      <c r="C1989" s="58"/>
      <c r="D1989" s="58"/>
      <c r="E1989" s="58"/>
      <c r="F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  <c r="Q1989" s="37"/>
    </row>
    <row r="1990" spans="1:17" x14ac:dyDescent="0.2">
      <c r="A1990" s="58"/>
      <c r="B1990" s="58"/>
      <c r="C1990" s="58"/>
      <c r="D1990" s="58"/>
      <c r="E1990" s="58"/>
      <c r="F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  <c r="Q1990" s="37"/>
    </row>
    <row r="1991" spans="1:17" x14ac:dyDescent="0.2">
      <c r="A1991" s="58"/>
      <c r="B1991" s="58"/>
      <c r="C1991" s="58"/>
      <c r="D1991" s="58"/>
      <c r="E1991" s="58"/>
      <c r="F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  <c r="Q1991" s="37"/>
    </row>
    <row r="1992" spans="1:17" x14ac:dyDescent="0.2">
      <c r="A1992" s="58"/>
      <c r="B1992" s="58"/>
      <c r="C1992" s="58"/>
      <c r="D1992" s="58"/>
      <c r="E1992" s="58"/>
      <c r="F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  <c r="Q1992" s="37"/>
    </row>
    <row r="1993" spans="1:17" x14ac:dyDescent="0.2">
      <c r="A1993" s="58"/>
      <c r="B1993" s="58"/>
      <c r="C1993" s="58"/>
      <c r="D1993" s="58"/>
      <c r="E1993" s="58"/>
      <c r="F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  <c r="Q1993" s="37"/>
    </row>
    <row r="1994" spans="1:17" x14ac:dyDescent="0.2">
      <c r="A1994" s="58"/>
      <c r="B1994" s="58"/>
      <c r="C1994" s="58"/>
      <c r="D1994" s="58"/>
      <c r="E1994" s="58"/>
      <c r="F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  <c r="Q1994" s="37"/>
    </row>
    <row r="1995" spans="1:17" x14ac:dyDescent="0.2">
      <c r="A1995" s="58"/>
      <c r="B1995" s="58"/>
      <c r="C1995" s="58"/>
      <c r="D1995" s="58"/>
      <c r="E1995" s="58"/>
      <c r="F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  <c r="Q1995" s="37"/>
    </row>
    <row r="1996" spans="1:17" x14ac:dyDescent="0.2">
      <c r="A1996" s="58"/>
      <c r="B1996" s="58"/>
      <c r="C1996" s="58"/>
      <c r="D1996" s="58"/>
      <c r="E1996" s="58"/>
      <c r="F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  <c r="Q1996" s="37"/>
    </row>
    <row r="1997" spans="1:17" x14ac:dyDescent="0.2">
      <c r="A1997" s="58"/>
      <c r="B1997" s="58"/>
      <c r="C1997" s="58"/>
      <c r="D1997" s="58"/>
      <c r="E1997" s="58"/>
      <c r="F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  <c r="Q1997" s="37"/>
    </row>
    <row r="1998" spans="1:17" x14ac:dyDescent="0.2">
      <c r="A1998" s="58"/>
      <c r="B1998" s="58"/>
      <c r="C1998" s="58"/>
      <c r="D1998" s="58"/>
      <c r="E1998" s="58"/>
      <c r="F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  <c r="Q1998" s="37"/>
    </row>
    <row r="1999" spans="1:17" x14ac:dyDescent="0.2">
      <c r="A1999" s="58"/>
      <c r="B1999" s="58"/>
      <c r="C1999" s="58"/>
      <c r="D1999" s="58"/>
      <c r="E1999" s="58"/>
      <c r="F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  <c r="Q1999" s="37"/>
    </row>
    <row r="2000" spans="1:17" x14ac:dyDescent="0.2">
      <c r="A2000" s="58"/>
      <c r="B2000" s="58"/>
      <c r="C2000" s="58"/>
      <c r="D2000" s="58"/>
      <c r="E2000" s="58"/>
      <c r="F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  <c r="Q2000" s="37"/>
    </row>
    <row r="2001" spans="1:17" x14ac:dyDescent="0.2">
      <c r="A2001" s="58"/>
      <c r="B2001" s="58"/>
      <c r="C2001" s="58"/>
      <c r="D2001" s="58"/>
      <c r="E2001" s="58"/>
      <c r="F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  <c r="Q2001" s="37"/>
    </row>
    <row r="2002" spans="1:17" x14ac:dyDescent="0.2">
      <c r="A2002" s="58"/>
      <c r="B2002" s="58"/>
      <c r="C2002" s="58"/>
      <c r="D2002" s="58"/>
      <c r="E2002" s="58"/>
      <c r="F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  <c r="Q2002" s="37"/>
    </row>
    <row r="2003" spans="1:17" x14ac:dyDescent="0.2">
      <c r="A2003" s="58"/>
      <c r="B2003" s="58"/>
      <c r="C2003" s="58"/>
      <c r="D2003" s="58"/>
      <c r="E2003" s="58"/>
      <c r="F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  <c r="Q2003" s="37"/>
    </row>
    <row r="2004" spans="1:17" x14ac:dyDescent="0.2">
      <c r="A2004" s="58"/>
      <c r="B2004" s="58"/>
      <c r="C2004" s="58"/>
      <c r="D2004" s="58"/>
      <c r="E2004" s="58"/>
      <c r="F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  <c r="Q2004" s="37"/>
    </row>
    <row r="2005" spans="1:17" x14ac:dyDescent="0.2">
      <c r="A2005" s="58"/>
      <c r="B2005" s="58"/>
      <c r="C2005" s="58"/>
      <c r="D2005" s="58"/>
      <c r="E2005" s="58"/>
      <c r="F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  <c r="Q2005" s="37"/>
    </row>
    <row r="2006" spans="1:17" x14ac:dyDescent="0.2">
      <c r="A2006" s="58"/>
      <c r="B2006" s="58"/>
      <c r="C2006" s="58"/>
      <c r="D2006" s="58"/>
      <c r="E2006" s="58"/>
      <c r="F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  <c r="Q2006" s="37"/>
    </row>
    <row r="2007" spans="1:17" x14ac:dyDescent="0.2">
      <c r="A2007" s="58"/>
      <c r="B2007" s="58"/>
      <c r="C2007" s="58"/>
      <c r="D2007" s="58"/>
      <c r="E2007" s="58"/>
      <c r="F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  <c r="Q2007" s="37"/>
    </row>
    <row r="2008" spans="1:17" x14ac:dyDescent="0.2">
      <c r="A2008" s="58"/>
      <c r="B2008" s="58"/>
      <c r="C2008" s="58"/>
      <c r="D2008" s="58"/>
      <c r="E2008" s="58"/>
      <c r="F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  <c r="Q2008" s="37"/>
    </row>
    <row r="2009" spans="1:17" x14ac:dyDescent="0.2">
      <c r="A2009" s="58"/>
      <c r="B2009" s="58"/>
      <c r="C2009" s="58"/>
      <c r="D2009" s="58"/>
      <c r="E2009" s="58"/>
      <c r="F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  <c r="Q2009" s="37"/>
    </row>
    <row r="2010" spans="1:17" x14ac:dyDescent="0.2">
      <c r="A2010" s="58"/>
      <c r="B2010" s="58"/>
      <c r="C2010" s="58"/>
      <c r="D2010" s="58"/>
      <c r="E2010" s="58"/>
      <c r="F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  <c r="Q2010" s="37"/>
    </row>
    <row r="2011" spans="1:17" x14ac:dyDescent="0.2">
      <c r="A2011" s="58"/>
      <c r="B2011" s="58"/>
      <c r="C2011" s="58"/>
      <c r="D2011" s="58"/>
      <c r="E2011" s="58"/>
      <c r="F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  <c r="Q2011" s="37"/>
    </row>
    <row r="2012" spans="1:17" x14ac:dyDescent="0.2">
      <c r="A2012" s="58"/>
      <c r="B2012" s="58"/>
      <c r="C2012" s="58"/>
      <c r="D2012" s="58"/>
      <c r="E2012" s="58"/>
      <c r="F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  <c r="Q2012" s="37"/>
    </row>
    <row r="2013" spans="1:17" x14ac:dyDescent="0.2">
      <c r="A2013" s="58"/>
      <c r="B2013" s="58"/>
      <c r="C2013" s="58"/>
      <c r="D2013" s="58"/>
      <c r="E2013" s="58"/>
      <c r="F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  <c r="Q2013" s="37"/>
    </row>
    <row r="2014" spans="1:17" x14ac:dyDescent="0.2">
      <c r="A2014" s="58"/>
      <c r="B2014" s="58"/>
      <c r="C2014" s="58"/>
      <c r="D2014" s="58"/>
      <c r="E2014" s="58"/>
      <c r="F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  <c r="Q2014" s="37"/>
    </row>
    <row r="2015" spans="1:17" x14ac:dyDescent="0.2">
      <c r="A2015" s="58"/>
      <c r="B2015" s="58"/>
      <c r="C2015" s="58"/>
      <c r="D2015" s="58"/>
      <c r="E2015" s="58"/>
      <c r="F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  <c r="Q2015" s="37"/>
    </row>
    <row r="2016" spans="1:17" x14ac:dyDescent="0.2">
      <c r="A2016" s="58"/>
      <c r="B2016" s="58"/>
      <c r="C2016" s="58"/>
      <c r="D2016" s="58"/>
      <c r="E2016" s="58"/>
      <c r="F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  <c r="Q2016" s="37"/>
    </row>
    <row r="2017" spans="1:17" x14ac:dyDescent="0.2">
      <c r="A2017" s="58"/>
      <c r="B2017" s="58"/>
      <c r="C2017" s="58"/>
      <c r="D2017" s="58"/>
      <c r="E2017" s="58"/>
      <c r="F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  <c r="Q2017" s="37"/>
    </row>
    <row r="2018" spans="1:17" x14ac:dyDescent="0.2">
      <c r="A2018" s="58"/>
      <c r="B2018" s="58"/>
      <c r="C2018" s="58"/>
      <c r="D2018" s="58"/>
      <c r="E2018" s="58"/>
      <c r="F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  <c r="Q2018" s="37"/>
    </row>
    <row r="2019" spans="1:17" x14ac:dyDescent="0.2">
      <c r="A2019" s="58"/>
      <c r="B2019" s="58"/>
      <c r="C2019" s="58"/>
      <c r="D2019" s="58"/>
      <c r="E2019" s="58"/>
      <c r="F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  <c r="Q2019" s="37"/>
    </row>
    <row r="2020" spans="1:17" x14ac:dyDescent="0.2">
      <c r="A2020" s="58"/>
      <c r="B2020" s="58"/>
      <c r="C2020" s="58"/>
      <c r="D2020" s="58"/>
      <c r="E2020" s="58"/>
      <c r="F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  <c r="Q2020" s="37"/>
    </row>
    <row r="2021" spans="1:17" x14ac:dyDescent="0.2">
      <c r="A2021" s="58"/>
      <c r="B2021" s="58"/>
      <c r="C2021" s="58"/>
      <c r="D2021" s="58"/>
      <c r="E2021" s="58"/>
      <c r="F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  <c r="Q2021" s="37"/>
    </row>
    <row r="2022" spans="1:17" x14ac:dyDescent="0.2">
      <c r="A2022" s="58"/>
      <c r="B2022" s="58"/>
      <c r="C2022" s="58"/>
      <c r="D2022" s="58"/>
      <c r="E2022" s="58"/>
      <c r="F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  <c r="Q2022" s="37"/>
    </row>
    <row r="2023" spans="1:17" x14ac:dyDescent="0.2">
      <c r="A2023" s="58"/>
      <c r="B2023" s="58"/>
      <c r="C2023" s="58"/>
      <c r="D2023" s="58"/>
      <c r="E2023" s="58"/>
      <c r="F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  <c r="Q2023" s="37"/>
    </row>
    <row r="2024" spans="1:17" x14ac:dyDescent="0.2">
      <c r="A2024" s="58"/>
      <c r="B2024" s="58"/>
      <c r="C2024" s="58"/>
      <c r="D2024" s="58"/>
      <c r="E2024" s="58"/>
      <c r="F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  <c r="Q2024" s="37"/>
    </row>
    <row r="2025" spans="1:17" x14ac:dyDescent="0.2">
      <c r="A2025" s="58"/>
      <c r="B2025" s="58"/>
      <c r="C2025" s="58"/>
      <c r="D2025" s="58"/>
      <c r="E2025" s="58"/>
      <c r="F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  <c r="Q2025" s="37"/>
    </row>
    <row r="2026" spans="1:17" x14ac:dyDescent="0.2">
      <c r="A2026" s="58"/>
      <c r="B2026" s="58"/>
      <c r="C2026" s="58"/>
      <c r="D2026" s="58"/>
      <c r="E2026" s="58"/>
      <c r="F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  <c r="Q2026" s="37"/>
    </row>
    <row r="2027" spans="1:17" x14ac:dyDescent="0.2">
      <c r="A2027" s="58"/>
      <c r="B2027" s="58"/>
      <c r="C2027" s="58"/>
      <c r="D2027" s="58"/>
      <c r="E2027" s="58"/>
      <c r="F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  <c r="Q2027" s="37"/>
    </row>
    <row r="2028" spans="1:17" x14ac:dyDescent="0.2">
      <c r="A2028" s="58"/>
      <c r="B2028" s="58"/>
      <c r="C2028" s="58"/>
      <c r="D2028" s="58"/>
      <c r="E2028" s="58"/>
      <c r="F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  <c r="Q2028" s="37"/>
    </row>
    <row r="2029" spans="1:17" x14ac:dyDescent="0.2">
      <c r="A2029" s="58"/>
      <c r="B2029" s="58"/>
      <c r="C2029" s="58"/>
      <c r="D2029" s="58"/>
      <c r="E2029" s="58"/>
      <c r="F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  <c r="Q2029" s="37"/>
    </row>
    <row r="2030" spans="1:17" x14ac:dyDescent="0.2">
      <c r="A2030" s="58"/>
      <c r="B2030" s="58"/>
      <c r="C2030" s="58"/>
      <c r="D2030" s="58"/>
      <c r="E2030" s="58"/>
      <c r="F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  <c r="Q2030" s="37"/>
    </row>
    <row r="2031" spans="1:17" x14ac:dyDescent="0.2">
      <c r="A2031" s="58"/>
      <c r="B2031" s="58"/>
      <c r="C2031" s="58"/>
      <c r="D2031" s="58"/>
      <c r="E2031" s="58"/>
      <c r="F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  <c r="Q2031" s="37"/>
    </row>
    <row r="2032" spans="1:17" x14ac:dyDescent="0.2">
      <c r="A2032" s="58"/>
      <c r="B2032" s="58"/>
      <c r="C2032" s="58"/>
      <c r="D2032" s="58"/>
      <c r="E2032" s="58"/>
      <c r="F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  <c r="Q2032" s="37"/>
    </row>
    <row r="2033" spans="1:17" x14ac:dyDescent="0.2">
      <c r="A2033" s="58"/>
      <c r="B2033" s="58"/>
      <c r="C2033" s="58"/>
      <c r="D2033" s="58"/>
      <c r="E2033" s="58"/>
      <c r="F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  <c r="Q2033" s="37"/>
    </row>
    <row r="2034" spans="1:17" x14ac:dyDescent="0.2">
      <c r="A2034" s="58"/>
      <c r="B2034" s="58"/>
      <c r="C2034" s="58"/>
      <c r="D2034" s="58"/>
      <c r="E2034" s="58"/>
      <c r="F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  <c r="Q2034" s="37"/>
    </row>
    <row r="2035" spans="1:17" x14ac:dyDescent="0.2">
      <c r="A2035" s="58"/>
      <c r="B2035" s="58"/>
      <c r="C2035" s="58"/>
      <c r="D2035" s="58"/>
      <c r="E2035" s="58"/>
      <c r="F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  <c r="Q2035" s="37"/>
    </row>
    <row r="2036" spans="1:17" x14ac:dyDescent="0.2">
      <c r="A2036" s="58"/>
      <c r="B2036" s="58"/>
      <c r="C2036" s="58"/>
      <c r="D2036" s="58"/>
      <c r="E2036" s="58"/>
      <c r="F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  <c r="Q2036" s="37"/>
    </row>
    <row r="2037" spans="1:17" x14ac:dyDescent="0.2">
      <c r="A2037" s="58"/>
      <c r="B2037" s="58"/>
      <c r="C2037" s="58"/>
      <c r="D2037" s="58"/>
      <c r="E2037" s="58"/>
      <c r="F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  <c r="Q2037" s="37"/>
    </row>
    <row r="2038" spans="1:17" x14ac:dyDescent="0.2">
      <c r="A2038" s="58"/>
      <c r="B2038" s="58"/>
      <c r="C2038" s="58"/>
      <c r="D2038" s="58"/>
      <c r="E2038" s="58"/>
      <c r="F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  <c r="Q2038" s="37"/>
    </row>
    <row r="2039" spans="1:17" x14ac:dyDescent="0.2">
      <c r="A2039" s="58"/>
      <c r="B2039" s="58"/>
      <c r="C2039" s="58"/>
      <c r="D2039" s="58"/>
      <c r="E2039" s="58"/>
      <c r="F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  <c r="Q2039" s="37"/>
    </row>
    <row r="2040" spans="1:17" x14ac:dyDescent="0.2">
      <c r="A2040" s="58"/>
      <c r="B2040" s="58"/>
      <c r="C2040" s="58"/>
      <c r="D2040" s="58"/>
      <c r="E2040" s="58"/>
      <c r="F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  <c r="Q2040" s="37"/>
    </row>
    <row r="2041" spans="1:17" x14ac:dyDescent="0.2">
      <c r="A2041" s="58"/>
      <c r="B2041" s="58"/>
      <c r="C2041" s="58"/>
      <c r="D2041" s="58"/>
      <c r="E2041" s="58"/>
      <c r="F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  <c r="Q2041" s="37"/>
    </row>
    <row r="2042" spans="1:17" x14ac:dyDescent="0.2">
      <c r="A2042" s="58"/>
      <c r="B2042" s="58"/>
      <c r="C2042" s="58"/>
      <c r="D2042" s="58"/>
      <c r="E2042" s="58"/>
      <c r="F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  <c r="Q2042" s="37"/>
    </row>
    <row r="2043" spans="1:17" x14ac:dyDescent="0.2">
      <c r="A2043" s="58"/>
      <c r="B2043" s="58"/>
      <c r="C2043" s="58"/>
      <c r="D2043" s="58"/>
      <c r="E2043" s="58"/>
      <c r="F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  <c r="Q2043" s="37"/>
    </row>
    <row r="2044" spans="1:17" x14ac:dyDescent="0.2">
      <c r="A2044" s="58"/>
      <c r="B2044" s="58"/>
      <c r="C2044" s="58"/>
      <c r="D2044" s="58"/>
      <c r="E2044" s="58"/>
      <c r="F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  <c r="Q2044" s="37"/>
    </row>
    <row r="2045" spans="1:17" x14ac:dyDescent="0.2">
      <c r="A2045" s="58"/>
      <c r="B2045" s="58"/>
      <c r="C2045" s="58"/>
      <c r="D2045" s="58"/>
      <c r="E2045" s="58"/>
      <c r="F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  <c r="Q2045" s="37"/>
    </row>
    <row r="2046" spans="1:17" x14ac:dyDescent="0.2">
      <c r="A2046" s="58"/>
      <c r="B2046" s="58"/>
      <c r="C2046" s="58"/>
      <c r="D2046" s="58"/>
      <c r="E2046" s="58"/>
      <c r="F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  <c r="Q2046" s="37"/>
    </row>
    <row r="2047" spans="1:17" x14ac:dyDescent="0.2">
      <c r="A2047" s="58"/>
      <c r="B2047" s="58"/>
      <c r="C2047" s="58"/>
      <c r="D2047" s="58"/>
      <c r="E2047" s="58"/>
      <c r="F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  <c r="Q2047" s="37"/>
    </row>
    <row r="2048" spans="1:17" x14ac:dyDescent="0.2">
      <c r="A2048" s="58"/>
      <c r="B2048" s="58"/>
      <c r="C2048" s="58"/>
      <c r="D2048" s="58"/>
      <c r="E2048" s="58"/>
      <c r="F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  <c r="Q2048" s="37"/>
    </row>
    <row r="2049" spans="1:17" x14ac:dyDescent="0.2">
      <c r="A2049" s="58"/>
      <c r="B2049" s="58"/>
      <c r="C2049" s="58"/>
      <c r="D2049" s="58"/>
      <c r="E2049" s="58"/>
      <c r="F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  <c r="Q2049" s="37"/>
    </row>
    <row r="2050" spans="1:17" x14ac:dyDescent="0.2">
      <c r="A2050" s="58"/>
      <c r="B2050" s="58"/>
      <c r="C2050" s="58"/>
      <c r="D2050" s="58"/>
      <c r="E2050" s="58"/>
      <c r="F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  <c r="Q2050" s="37"/>
    </row>
    <row r="2051" spans="1:17" x14ac:dyDescent="0.2">
      <c r="A2051" s="58"/>
      <c r="B2051" s="58"/>
      <c r="C2051" s="58"/>
      <c r="D2051" s="58"/>
      <c r="E2051" s="58"/>
      <c r="F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  <c r="Q2051" s="37"/>
    </row>
    <row r="2052" spans="1:17" x14ac:dyDescent="0.2">
      <c r="A2052" s="58"/>
      <c r="B2052" s="58"/>
      <c r="C2052" s="58"/>
      <c r="D2052" s="58"/>
      <c r="E2052" s="58"/>
      <c r="F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  <c r="Q2052" s="37"/>
    </row>
    <row r="2053" spans="1:17" x14ac:dyDescent="0.2">
      <c r="A2053" s="58"/>
      <c r="B2053" s="58"/>
      <c r="C2053" s="58"/>
      <c r="D2053" s="58"/>
      <c r="E2053" s="58"/>
      <c r="F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  <c r="Q2053" s="37"/>
    </row>
    <row r="2054" spans="1:17" x14ac:dyDescent="0.2">
      <c r="A2054" s="58"/>
      <c r="B2054" s="58"/>
      <c r="C2054" s="58"/>
      <c r="D2054" s="58"/>
      <c r="E2054" s="58"/>
      <c r="F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  <c r="Q2054" s="37"/>
    </row>
    <row r="2055" spans="1:17" x14ac:dyDescent="0.2">
      <c r="A2055" s="58"/>
      <c r="B2055" s="58"/>
      <c r="C2055" s="58"/>
      <c r="D2055" s="58"/>
      <c r="E2055" s="58"/>
      <c r="F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  <c r="Q2055" s="37"/>
    </row>
    <row r="2056" spans="1:17" x14ac:dyDescent="0.2">
      <c r="A2056" s="58"/>
      <c r="B2056" s="58"/>
      <c r="C2056" s="58"/>
      <c r="D2056" s="58"/>
      <c r="E2056" s="58"/>
      <c r="F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  <c r="Q2056" s="37"/>
    </row>
    <row r="2057" spans="1:17" x14ac:dyDescent="0.2">
      <c r="A2057" s="58"/>
      <c r="B2057" s="58"/>
      <c r="C2057" s="58"/>
      <c r="D2057" s="58"/>
      <c r="E2057" s="58"/>
      <c r="F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  <c r="Q2057" s="37"/>
    </row>
    <row r="2058" spans="1:17" x14ac:dyDescent="0.2">
      <c r="A2058" s="58"/>
      <c r="B2058" s="58"/>
      <c r="C2058" s="58"/>
      <c r="D2058" s="58"/>
      <c r="E2058" s="58"/>
      <c r="F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  <c r="Q2058" s="37"/>
    </row>
    <row r="2059" spans="1:17" x14ac:dyDescent="0.2">
      <c r="A2059" s="58"/>
      <c r="B2059" s="58"/>
      <c r="C2059" s="58"/>
      <c r="D2059" s="58"/>
      <c r="E2059" s="58"/>
      <c r="F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  <c r="Q2059" s="37"/>
    </row>
    <row r="2060" spans="1:17" x14ac:dyDescent="0.2">
      <c r="A2060" s="58"/>
      <c r="B2060" s="58"/>
      <c r="C2060" s="58"/>
      <c r="D2060" s="58"/>
      <c r="E2060" s="58"/>
      <c r="F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  <c r="Q2060" s="37"/>
    </row>
    <row r="2061" spans="1:17" x14ac:dyDescent="0.2">
      <c r="A2061" s="58"/>
      <c r="B2061" s="58"/>
      <c r="C2061" s="58"/>
      <c r="D2061" s="58"/>
      <c r="E2061" s="58"/>
      <c r="F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  <c r="Q2061" s="37"/>
    </row>
    <row r="2062" spans="1:17" x14ac:dyDescent="0.2">
      <c r="A2062" s="58"/>
      <c r="B2062" s="58"/>
      <c r="C2062" s="58"/>
      <c r="D2062" s="58"/>
      <c r="E2062" s="58"/>
      <c r="F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  <c r="Q2062" s="37"/>
    </row>
    <row r="2063" spans="1:17" x14ac:dyDescent="0.2">
      <c r="A2063" s="58"/>
      <c r="B2063" s="58"/>
      <c r="C2063" s="58"/>
      <c r="D2063" s="58"/>
      <c r="E2063" s="58"/>
      <c r="F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  <c r="Q2063" s="37"/>
    </row>
    <row r="2064" spans="1:17" x14ac:dyDescent="0.2">
      <c r="A2064" s="58"/>
      <c r="B2064" s="58"/>
      <c r="C2064" s="58"/>
      <c r="D2064" s="58"/>
      <c r="E2064" s="58"/>
      <c r="F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  <c r="Q2064" s="37"/>
    </row>
    <row r="2065" spans="1:17" x14ac:dyDescent="0.2">
      <c r="A2065" s="58"/>
      <c r="B2065" s="58"/>
      <c r="C2065" s="58"/>
      <c r="D2065" s="58"/>
      <c r="E2065" s="58"/>
      <c r="F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  <c r="Q2065" s="37"/>
    </row>
    <row r="2066" spans="1:17" x14ac:dyDescent="0.2">
      <c r="A2066" s="58"/>
      <c r="B2066" s="58"/>
      <c r="C2066" s="58"/>
      <c r="D2066" s="58"/>
      <c r="E2066" s="58"/>
      <c r="F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  <c r="Q2066" s="37"/>
    </row>
    <row r="2067" spans="1:17" x14ac:dyDescent="0.2">
      <c r="A2067" s="58"/>
      <c r="B2067" s="58"/>
      <c r="C2067" s="58"/>
      <c r="D2067" s="58"/>
      <c r="E2067" s="58"/>
      <c r="F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  <c r="Q2067" s="37"/>
    </row>
    <row r="2068" spans="1:17" x14ac:dyDescent="0.2">
      <c r="A2068" s="58"/>
      <c r="B2068" s="58"/>
      <c r="C2068" s="58"/>
      <c r="D2068" s="58"/>
      <c r="E2068" s="58"/>
      <c r="F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  <c r="Q2068" s="37"/>
    </row>
    <row r="2069" spans="1:17" x14ac:dyDescent="0.2">
      <c r="A2069" s="58"/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  <c r="Q2069" s="37"/>
    </row>
    <row r="2070" spans="1:17" x14ac:dyDescent="0.2">
      <c r="A2070" s="58"/>
      <c r="B2070" s="58"/>
      <c r="C2070" s="58"/>
      <c r="D2070" s="58"/>
      <c r="E2070" s="58"/>
      <c r="F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  <c r="Q2070" s="37"/>
    </row>
    <row r="2071" spans="1:17" x14ac:dyDescent="0.2">
      <c r="A2071" s="58"/>
      <c r="B2071" s="58"/>
      <c r="C2071" s="58"/>
      <c r="D2071" s="58"/>
      <c r="E2071" s="58"/>
      <c r="F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  <c r="Q2071" s="37"/>
    </row>
    <row r="2072" spans="1:17" x14ac:dyDescent="0.2">
      <c r="A2072" s="58"/>
      <c r="B2072" s="58"/>
      <c r="C2072" s="58"/>
      <c r="D2072" s="58"/>
      <c r="E2072" s="58"/>
      <c r="F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  <c r="Q2072" s="37"/>
    </row>
    <row r="2073" spans="1:17" x14ac:dyDescent="0.2">
      <c r="A2073" s="58"/>
      <c r="B2073" s="58"/>
      <c r="C2073" s="58"/>
      <c r="D2073" s="58"/>
      <c r="E2073" s="58"/>
      <c r="F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  <c r="Q2073" s="37"/>
    </row>
    <row r="2074" spans="1:17" x14ac:dyDescent="0.2">
      <c r="A2074" s="58"/>
      <c r="B2074" s="58"/>
      <c r="C2074" s="58"/>
      <c r="D2074" s="58"/>
      <c r="E2074" s="58"/>
      <c r="F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  <c r="Q2074" s="37"/>
    </row>
    <row r="2075" spans="1:17" x14ac:dyDescent="0.2">
      <c r="A2075" s="58"/>
      <c r="B2075" s="58"/>
      <c r="C2075" s="58"/>
      <c r="D2075" s="58"/>
      <c r="E2075" s="58"/>
      <c r="F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  <c r="Q2075" s="37"/>
    </row>
    <row r="2076" spans="1:17" x14ac:dyDescent="0.2">
      <c r="A2076" s="58"/>
      <c r="B2076" s="58"/>
      <c r="C2076" s="58"/>
      <c r="D2076" s="58"/>
      <c r="E2076" s="58"/>
      <c r="F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  <c r="Q2076" s="37"/>
    </row>
    <row r="2077" spans="1:17" x14ac:dyDescent="0.2">
      <c r="A2077" s="58"/>
      <c r="B2077" s="58"/>
      <c r="C2077" s="58"/>
      <c r="D2077" s="58"/>
      <c r="E2077" s="58"/>
      <c r="F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  <c r="Q2077" s="37"/>
    </row>
    <row r="2078" spans="1:17" x14ac:dyDescent="0.2">
      <c r="A2078" s="58"/>
      <c r="B2078" s="58"/>
      <c r="C2078" s="58"/>
      <c r="D2078" s="58"/>
      <c r="E2078" s="58"/>
      <c r="F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  <c r="Q2078" s="37"/>
    </row>
    <row r="2079" spans="1:17" x14ac:dyDescent="0.2">
      <c r="A2079" s="58"/>
      <c r="B2079" s="58"/>
      <c r="C2079" s="58"/>
      <c r="D2079" s="58"/>
      <c r="E2079" s="58"/>
      <c r="F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  <c r="Q2079" s="37"/>
    </row>
    <row r="2080" spans="1:17" x14ac:dyDescent="0.2">
      <c r="A2080" s="58"/>
      <c r="B2080" s="58"/>
      <c r="C2080" s="58"/>
      <c r="D2080" s="58"/>
      <c r="E2080" s="58"/>
      <c r="F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  <c r="Q2080" s="37"/>
    </row>
    <row r="2081" spans="1:17" x14ac:dyDescent="0.2">
      <c r="A2081" s="58"/>
      <c r="B2081" s="58"/>
      <c r="C2081" s="58"/>
      <c r="D2081" s="58"/>
      <c r="E2081" s="58"/>
      <c r="F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  <c r="Q2081" s="37"/>
    </row>
    <row r="2082" spans="1:17" x14ac:dyDescent="0.2">
      <c r="A2082" s="58"/>
      <c r="B2082" s="58"/>
      <c r="C2082" s="58"/>
      <c r="D2082" s="58"/>
      <c r="E2082" s="58"/>
      <c r="F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  <c r="Q2082" s="37"/>
    </row>
    <row r="2083" spans="1:17" x14ac:dyDescent="0.2">
      <c r="A2083" s="58"/>
      <c r="B2083" s="58"/>
      <c r="C2083" s="58"/>
      <c r="D2083" s="58"/>
      <c r="E2083" s="58"/>
      <c r="F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  <c r="Q2083" s="37"/>
    </row>
    <row r="2084" spans="1:17" x14ac:dyDescent="0.2">
      <c r="A2084" s="58"/>
      <c r="B2084" s="58"/>
      <c r="C2084" s="58"/>
      <c r="D2084" s="58"/>
      <c r="E2084" s="58"/>
      <c r="F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  <c r="Q2084" s="37"/>
    </row>
    <row r="2085" spans="1:17" x14ac:dyDescent="0.2">
      <c r="A2085" s="58"/>
      <c r="B2085" s="58"/>
      <c r="C2085" s="58"/>
      <c r="D2085" s="58"/>
      <c r="E2085" s="58"/>
      <c r="F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  <c r="Q2085" s="37"/>
    </row>
    <row r="2086" spans="1:17" x14ac:dyDescent="0.2">
      <c r="A2086" s="58"/>
      <c r="B2086" s="58"/>
      <c r="C2086" s="58"/>
      <c r="D2086" s="58"/>
      <c r="E2086" s="58"/>
      <c r="F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  <c r="Q2086" s="37"/>
    </row>
    <row r="2087" spans="1:17" x14ac:dyDescent="0.2">
      <c r="A2087" s="58"/>
      <c r="B2087" s="58"/>
      <c r="C2087" s="58"/>
      <c r="D2087" s="58"/>
      <c r="E2087" s="58"/>
      <c r="F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  <c r="Q2087" s="37"/>
    </row>
    <row r="2088" spans="1:17" x14ac:dyDescent="0.2">
      <c r="A2088" s="58"/>
      <c r="B2088" s="58"/>
      <c r="C2088" s="58"/>
      <c r="D2088" s="58"/>
      <c r="E2088" s="58"/>
      <c r="F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  <c r="Q2088" s="37"/>
    </row>
    <row r="2089" spans="1:17" x14ac:dyDescent="0.2">
      <c r="A2089" s="58"/>
      <c r="B2089" s="58"/>
      <c r="C2089" s="58"/>
      <c r="D2089" s="58"/>
      <c r="E2089" s="58"/>
      <c r="F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  <c r="Q2089" s="37"/>
    </row>
    <row r="2090" spans="1:17" x14ac:dyDescent="0.2">
      <c r="A2090" s="58"/>
      <c r="B2090" s="58"/>
      <c r="C2090" s="58"/>
      <c r="D2090" s="58"/>
      <c r="E2090" s="58"/>
      <c r="F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  <c r="Q2090" s="37"/>
    </row>
    <row r="2091" spans="1:17" x14ac:dyDescent="0.2">
      <c r="A2091" s="58"/>
      <c r="B2091" s="58"/>
      <c r="C2091" s="58"/>
      <c r="D2091" s="58"/>
      <c r="E2091" s="58"/>
      <c r="F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  <c r="Q2091" s="37"/>
    </row>
    <row r="2092" spans="1:17" x14ac:dyDescent="0.2">
      <c r="A2092" s="58"/>
      <c r="B2092" s="58"/>
      <c r="C2092" s="58"/>
      <c r="D2092" s="58"/>
      <c r="E2092" s="58"/>
      <c r="F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  <c r="Q2092" s="37"/>
    </row>
    <row r="2093" spans="1:17" x14ac:dyDescent="0.2">
      <c r="A2093" s="58"/>
      <c r="B2093" s="58"/>
      <c r="C2093" s="58"/>
      <c r="D2093" s="58"/>
      <c r="E2093" s="58"/>
      <c r="F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  <c r="Q2093" s="37"/>
    </row>
    <row r="2094" spans="1:17" x14ac:dyDescent="0.2">
      <c r="A2094" s="58"/>
      <c r="B2094" s="58"/>
      <c r="C2094" s="58"/>
      <c r="D2094" s="58"/>
      <c r="E2094" s="58"/>
      <c r="F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  <c r="Q2094" s="37"/>
    </row>
    <row r="2095" spans="1:17" x14ac:dyDescent="0.2">
      <c r="A2095" s="58"/>
      <c r="B2095" s="58"/>
      <c r="C2095" s="58"/>
      <c r="D2095" s="58"/>
      <c r="E2095" s="58"/>
      <c r="F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  <c r="Q2095" s="37"/>
    </row>
    <row r="2096" spans="1:17" x14ac:dyDescent="0.2">
      <c r="A2096" s="58"/>
      <c r="B2096" s="58"/>
      <c r="C2096" s="58"/>
      <c r="D2096" s="58"/>
      <c r="E2096" s="58"/>
      <c r="F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  <c r="Q2096" s="37"/>
    </row>
    <row r="2097" spans="1:17" x14ac:dyDescent="0.2">
      <c r="A2097" s="58"/>
      <c r="B2097" s="58"/>
      <c r="C2097" s="58"/>
      <c r="D2097" s="58"/>
      <c r="E2097" s="58"/>
      <c r="F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  <c r="Q2097" s="37"/>
    </row>
    <row r="2098" spans="1:17" x14ac:dyDescent="0.2">
      <c r="A2098" s="58"/>
      <c r="B2098" s="58"/>
      <c r="C2098" s="58"/>
      <c r="D2098" s="58"/>
      <c r="E2098" s="58"/>
      <c r="F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  <c r="Q2098" s="37"/>
    </row>
    <row r="2099" spans="1:17" x14ac:dyDescent="0.2">
      <c r="A2099" s="58"/>
      <c r="B2099" s="58"/>
      <c r="C2099" s="58"/>
      <c r="D2099" s="58"/>
      <c r="E2099" s="58"/>
      <c r="F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  <c r="Q2099" s="37"/>
    </row>
    <row r="2100" spans="1:17" x14ac:dyDescent="0.2">
      <c r="A2100" s="58"/>
      <c r="B2100" s="58"/>
      <c r="C2100" s="58"/>
      <c r="D2100" s="58"/>
      <c r="E2100" s="58"/>
      <c r="F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  <c r="Q2100" s="37"/>
    </row>
    <row r="2101" spans="1:17" x14ac:dyDescent="0.2">
      <c r="A2101" s="58"/>
      <c r="B2101" s="58"/>
      <c r="C2101" s="58"/>
      <c r="D2101" s="58"/>
      <c r="E2101" s="58"/>
      <c r="F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  <c r="Q2101" s="37"/>
    </row>
    <row r="2102" spans="1:17" x14ac:dyDescent="0.2">
      <c r="A2102" s="58"/>
      <c r="B2102" s="58"/>
      <c r="C2102" s="58"/>
      <c r="D2102" s="58"/>
      <c r="E2102" s="58"/>
      <c r="F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  <c r="Q2102" s="37"/>
    </row>
    <row r="2103" spans="1:17" x14ac:dyDescent="0.2">
      <c r="A2103" s="58"/>
      <c r="B2103" s="58"/>
      <c r="C2103" s="58"/>
      <c r="D2103" s="58"/>
      <c r="E2103" s="58"/>
      <c r="F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  <c r="Q2103" s="37"/>
    </row>
    <row r="2104" spans="1:17" x14ac:dyDescent="0.2">
      <c r="A2104" s="58"/>
      <c r="B2104" s="58"/>
      <c r="C2104" s="58"/>
      <c r="D2104" s="58"/>
      <c r="E2104" s="58"/>
      <c r="F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  <c r="Q2104" s="37"/>
    </row>
    <row r="2105" spans="1:17" x14ac:dyDescent="0.2">
      <c r="A2105" s="58"/>
      <c r="B2105" s="58"/>
      <c r="C2105" s="58"/>
      <c r="D2105" s="58"/>
      <c r="E2105" s="58"/>
      <c r="F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  <c r="Q2105" s="37"/>
    </row>
    <row r="2106" spans="1:17" x14ac:dyDescent="0.2">
      <c r="A2106" s="58"/>
      <c r="B2106" s="58"/>
      <c r="C2106" s="58"/>
      <c r="D2106" s="58"/>
      <c r="E2106" s="58"/>
      <c r="F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  <c r="Q2106" s="37"/>
    </row>
    <row r="2107" spans="1:17" x14ac:dyDescent="0.2">
      <c r="A2107" s="58"/>
      <c r="B2107" s="58"/>
      <c r="C2107" s="58"/>
      <c r="D2107" s="58"/>
      <c r="E2107" s="58"/>
      <c r="F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  <c r="Q2107" s="37"/>
    </row>
    <row r="2108" spans="1:17" x14ac:dyDescent="0.2">
      <c r="A2108" s="58"/>
      <c r="B2108" s="58"/>
      <c r="C2108" s="58"/>
      <c r="D2108" s="58"/>
      <c r="E2108" s="58"/>
      <c r="F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  <c r="Q2108" s="37"/>
    </row>
    <row r="2109" spans="1:17" x14ac:dyDescent="0.2">
      <c r="A2109" s="58"/>
      <c r="B2109" s="58"/>
      <c r="C2109" s="58"/>
      <c r="D2109" s="58"/>
      <c r="E2109" s="58"/>
      <c r="F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  <c r="Q2109" s="37"/>
    </row>
    <row r="2110" spans="1:17" x14ac:dyDescent="0.2">
      <c r="A2110" s="58"/>
      <c r="B2110" s="58"/>
      <c r="C2110" s="58"/>
      <c r="D2110" s="58"/>
      <c r="E2110" s="58"/>
      <c r="F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  <c r="Q2110" s="37"/>
    </row>
    <row r="2111" spans="1:17" x14ac:dyDescent="0.2">
      <c r="A2111" s="58"/>
      <c r="B2111" s="58"/>
      <c r="C2111" s="58"/>
      <c r="D2111" s="58"/>
      <c r="E2111" s="58"/>
      <c r="F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  <c r="Q2111" s="37"/>
    </row>
    <row r="2112" spans="1:17" x14ac:dyDescent="0.2">
      <c r="A2112" s="58"/>
      <c r="B2112" s="58"/>
      <c r="C2112" s="58"/>
      <c r="D2112" s="58"/>
      <c r="E2112" s="58"/>
      <c r="F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  <c r="Q2112" s="37"/>
    </row>
    <row r="2113" spans="1:17" x14ac:dyDescent="0.2">
      <c r="A2113" s="58"/>
      <c r="B2113" s="58"/>
      <c r="C2113" s="58"/>
      <c r="D2113" s="58"/>
      <c r="E2113" s="58"/>
      <c r="F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  <c r="Q2113" s="37"/>
    </row>
    <row r="2114" spans="1:17" x14ac:dyDescent="0.2">
      <c r="A2114" s="58"/>
      <c r="B2114" s="58"/>
      <c r="C2114" s="58"/>
      <c r="D2114" s="58"/>
      <c r="E2114" s="58"/>
      <c r="F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  <c r="Q2114" s="37"/>
    </row>
    <row r="2115" spans="1:17" x14ac:dyDescent="0.2">
      <c r="A2115" s="58"/>
      <c r="B2115" s="58"/>
      <c r="C2115" s="58"/>
      <c r="D2115" s="58"/>
      <c r="E2115" s="58"/>
      <c r="F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  <c r="Q2115" s="37"/>
    </row>
    <row r="2116" spans="1:17" x14ac:dyDescent="0.2">
      <c r="A2116" s="58"/>
      <c r="B2116" s="58"/>
      <c r="C2116" s="58"/>
      <c r="D2116" s="58"/>
      <c r="E2116" s="58"/>
      <c r="F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37"/>
    </row>
    <row r="2117" spans="1:17" x14ac:dyDescent="0.2">
      <c r="A2117" s="58"/>
      <c r="B2117" s="58"/>
      <c r="C2117" s="58"/>
      <c r="D2117" s="58"/>
      <c r="E2117" s="58"/>
      <c r="F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  <c r="Q2117" s="37"/>
    </row>
    <row r="2118" spans="1:17" x14ac:dyDescent="0.2">
      <c r="A2118" s="58"/>
      <c r="B2118" s="58"/>
      <c r="C2118" s="58"/>
      <c r="D2118" s="58"/>
      <c r="E2118" s="58"/>
      <c r="F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  <c r="Q2118" s="37"/>
    </row>
    <row r="2119" spans="1:17" x14ac:dyDescent="0.2">
      <c r="A2119" s="58"/>
      <c r="B2119" s="58"/>
      <c r="C2119" s="58"/>
      <c r="D2119" s="58"/>
      <c r="E2119" s="58"/>
      <c r="F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  <c r="Q2119" s="37"/>
    </row>
    <row r="2120" spans="1:17" x14ac:dyDescent="0.2">
      <c r="A2120" s="58"/>
      <c r="B2120" s="58"/>
      <c r="C2120" s="58"/>
      <c r="D2120" s="58"/>
      <c r="E2120" s="58"/>
      <c r="F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  <c r="Q2120" s="37"/>
    </row>
    <row r="2121" spans="1:17" x14ac:dyDescent="0.2">
      <c r="A2121" s="58"/>
      <c r="B2121" s="58"/>
      <c r="C2121" s="58"/>
      <c r="D2121" s="58"/>
      <c r="E2121" s="58"/>
      <c r="F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  <c r="Q2121" s="37"/>
    </row>
    <row r="2122" spans="1:17" x14ac:dyDescent="0.2">
      <c r="A2122" s="58"/>
      <c r="B2122" s="58"/>
      <c r="C2122" s="58"/>
      <c r="D2122" s="58"/>
      <c r="E2122" s="58"/>
      <c r="F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  <c r="Q2122" s="37"/>
    </row>
    <row r="2123" spans="1:17" x14ac:dyDescent="0.2">
      <c r="A2123" s="58"/>
      <c r="B2123" s="58"/>
      <c r="C2123" s="58"/>
      <c r="D2123" s="58"/>
      <c r="E2123" s="58"/>
      <c r="F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  <c r="Q2123" s="37"/>
    </row>
    <row r="2124" spans="1:17" x14ac:dyDescent="0.2">
      <c r="A2124" s="58"/>
      <c r="B2124" s="58"/>
      <c r="C2124" s="58"/>
      <c r="D2124" s="58"/>
      <c r="E2124" s="58"/>
      <c r="F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  <c r="Q2124" s="37"/>
    </row>
    <row r="2125" spans="1:17" x14ac:dyDescent="0.2">
      <c r="A2125" s="58"/>
      <c r="B2125" s="58"/>
      <c r="C2125" s="58"/>
      <c r="D2125" s="58"/>
      <c r="E2125" s="58"/>
      <c r="F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  <c r="Q2125" s="37"/>
    </row>
    <row r="2126" spans="1:17" x14ac:dyDescent="0.2">
      <c r="A2126" s="58"/>
      <c r="B2126" s="58"/>
      <c r="C2126" s="58"/>
      <c r="D2126" s="58"/>
      <c r="E2126" s="58"/>
      <c r="F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  <c r="Q2126" s="37"/>
    </row>
    <row r="2127" spans="1:17" x14ac:dyDescent="0.2">
      <c r="A2127" s="58"/>
      <c r="B2127" s="58"/>
      <c r="C2127" s="58"/>
      <c r="D2127" s="58"/>
      <c r="E2127" s="58"/>
      <c r="F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37"/>
    </row>
    <row r="2128" spans="1:17" x14ac:dyDescent="0.2">
      <c r="A2128" s="58"/>
      <c r="B2128" s="58"/>
      <c r="C2128" s="58"/>
      <c r="D2128" s="58"/>
      <c r="E2128" s="58"/>
      <c r="F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  <c r="Q2128" s="37"/>
    </row>
    <row r="2129" spans="1:17" x14ac:dyDescent="0.2">
      <c r="A2129" s="58"/>
      <c r="B2129" s="58"/>
      <c r="C2129" s="58"/>
      <c r="D2129" s="58"/>
      <c r="E2129" s="58"/>
      <c r="F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  <c r="Q2129" s="37"/>
    </row>
    <row r="2130" spans="1:17" x14ac:dyDescent="0.2">
      <c r="A2130" s="58"/>
      <c r="B2130" s="58"/>
      <c r="C2130" s="58"/>
      <c r="D2130" s="58"/>
      <c r="E2130" s="58"/>
      <c r="F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  <c r="Q2130" s="37"/>
    </row>
    <row r="2131" spans="1:17" x14ac:dyDescent="0.2">
      <c r="A2131" s="58"/>
      <c r="B2131" s="58"/>
      <c r="C2131" s="58"/>
      <c r="D2131" s="58"/>
      <c r="E2131" s="58"/>
      <c r="F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  <c r="Q2131" s="37"/>
    </row>
    <row r="2132" spans="1:17" x14ac:dyDescent="0.2">
      <c r="A2132" s="58"/>
      <c r="B2132" s="58"/>
      <c r="C2132" s="58"/>
      <c r="D2132" s="58"/>
      <c r="E2132" s="58"/>
      <c r="F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  <c r="Q2132" s="37"/>
    </row>
    <row r="2133" spans="1:17" x14ac:dyDescent="0.2">
      <c r="A2133" s="58"/>
      <c r="B2133" s="58"/>
      <c r="C2133" s="58"/>
      <c r="D2133" s="58"/>
      <c r="E2133" s="58"/>
      <c r="F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  <c r="Q2133" s="37"/>
    </row>
    <row r="2134" spans="1:17" x14ac:dyDescent="0.2">
      <c r="A2134" s="58"/>
      <c r="B2134" s="58"/>
      <c r="C2134" s="58"/>
      <c r="D2134" s="58"/>
      <c r="E2134" s="58"/>
      <c r="F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  <c r="Q2134" s="37"/>
    </row>
    <row r="2135" spans="1:17" x14ac:dyDescent="0.2">
      <c r="A2135" s="58"/>
      <c r="B2135" s="58"/>
      <c r="C2135" s="58"/>
      <c r="D2135" s="58"/>
      <c r="E2135" s="58"/>
      <c r="F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  <c r="Q2135" s="37"/>
    </row>
    <row r="2136" spans="1:17" x14ac:dyDescent="0.2">
      <c r="A2136" s="58"/>
      <c r="B2136" s="58"/>
      <c r="C2136" s="58"/>
      <c r="D2136" s="58"/>
      <c r="E2136" s="58"/>
      <c r="F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  <c r="Q2136" s="37"/>
    </row>
    <row r="2137" spans="1:17" x14ac:dyDescent="0.2">
      <c r="A2137" s="58"/>
      <c r="B2137" s="58"/>
      <c r="C2137" s="58"/>
      <c r="D2137" s="58"/>
      <c r="E2137" s="58"/>
      <c r="F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  <c r="Q2137" s="37"/>
    </row>
    <row r="2138" spans="1:17" x14ac:dyDescent="0.2">
      <c r="A2138" s="58"/>
      <c r="B2138" s="58"/>
      <c r="C2138" s="58"/>
      <c r="D2138" s="58"/>
      <c r="E2138" s="58"/>
      <c r="F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  <c r="Q2138" s="37"/>
    </row>
    <row r="2139" spans="1:17" x14ac:dyDescent="0.2">
      <c r="A2139" s="58"/>
      <c r="B2139" s="58"/>
      <c r="C2139" s="58"/>
      <c r="D2139" s="58"/>
      <c r="E2139" s="58"/>
      <c r="F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  <c r="Q2139" s="37"/>
    </row>
    <row r="2140" spans="1:17" x14ac:dyDescent="0.2">
      <c r="A2140" s="58"/>
      <c r="B2140" s="58"/>
      <c r="C2140" s="58"/>
      <c r="D2140" s="58"/>
      <c r="E2140" s="58"/>
      <c r="F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  <c r="Q2140" s="37"/>
    </row>
    <row r="2141" spans="1:17" x14ac:dyDescent="0.2">
      <c r="A2141" s="58"/>
      <c r="B2141" s="58"/>
      <c r="C2141" s="58"/>
      <c r="D2141" s="58"/>
      <c r="E2141" s="58"/>
      <c r="F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  <c r="Q2141" s="37"/>
    </row>
    <row r="2142" spans="1:17" x14ac:dyDescent="0.2">
      <c r="A2142" s="58"/>
      <c r="B2142" s="58"/>
      <c r="C2142" s="58"/>
      <c r="D2142" s="58"/>
      <c r="E2142" s="58"/>
      <c r="F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  <c r="Q2142" s="37"/>
    </row>
    <row r="2143" spans="1:17" x14ac:dyDescent="0.2">
      <c r="A2143" s="58"/>
      <c r="B2143" s="58"/>
      <c r="C2143" s="58"/>
      <c r="D2143" s="58"/>
      <c r="E2143" s="58"/>
      <c r="F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  <c r="Q2143" s="37"/>
    </row>
    <row r="2144" spans="1:17" x14ac:dyDescent="0.2">
      <c r="A2144" s="58"/>
      <c r="B2144" s="58"/>
      <c r="C2144" s="58"/>
      <c r="D2144" s="58"/>
      <c r="E2144" s="58"/>
      <c r="F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  <c r="Q2144" s="37"/>
    </row>
    <row r="2145" spans="1:17" x14ac:dyDescent="0.2">
      <c r="A2145" s="58"/>
      <c r="B2145" s="58"/>
      <c r="C2145" s="58"/>
      <c r="D2145" s="58"/>
      <c r="E2145" s="58"/>
      <c r="F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  <c r="Q2145" s="37"/>
    </row>
    <row r="2146" spans="1:17" x14ac:dyDescent="0.2">
      <c r="A2146" s="58"/>
      <c r="B2146" s="58"/>
      <c r="C2146" s="58"/>
      <c r="D2146" s="58"/>
      <c r="E2146" s="58"/>
      <c r="F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  <c r="Q2146" s="37"/>
    </row>
    <row r="2147" spans="1:17" x14ac:dyDescent="0.2">
      <c r="A2147" s="58"/>
      <c r="B2147" s="58"/>
      <c r="C2147" s="58"/>
      <c r="D2147" s="58"/>
      <c r="E2147" s="58"/>
      <c r="F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  <c r="Q2147" s="37"/>
    </row>
    <row r="2148" spans="1:17" x14ac:dyDescent="0.2">
      <c r="A2148" s="58"/>
      <c r="B2148" s="58"/>
      <c r="C2148" s="58"/>
      <c r="D2148" s="58"/>
      <c r="E2148" s="58"/>
      <c r="F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  <c r="Q2148" s="37"/>
    </row>
    <row r="2149" spans="1:17" x14ac:dyDescent="0.2">
      <c r="A2149" s="58"/>
      <c r="B2149" s="58"/>
      <c r="C2149" s="58"/>
      <c r="D2149" s="58"/>
      <c r="E2149" s="58"/>
      <c r="F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  <c r="Q2149" s="37"/>
    </row>
    <row r="2150" spans="1:17" x14ac:dyDescent="0.2">
      <c r="A2150" s="58"/>
      <c r="B2150" s="58"/>
      <c r="C2150" s="58"/>
      <c r="D2150" s="58"/>
      <c r="E2150" s="58"/>
      <c r="F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  <c r="Q2150" s="37"/>
    </row>
    <row r="2151" spans="1:17" x14ac:dyDescent="0.2">
      <c r="A2151" s="58"/>
      <c r="B2151" s="58"/>
      <c r="C2151" s="58"/>
      <c r="D2151" s="58"/>
      <c r="E2151" s="58"/>
      <c r="F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  <c r="Q2151" s="37"/>
    </row>
    <row r="2152" spans="1:17" x14ac:dyDescent="0.2">
      <c r="A2152" s="58"/>
      <c r="B2152" s="58"/>
      <c r="C2152" s="58"/>
      <c r="D2152" s="58"/>
      <c r="E2152" s="58"/>
      <c r="F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  <c r="Q2152" s="37"/>
    </row>
    <row r="2153" spans="1:17" x14ac:dyDescent="0.2">
      <c r="A2153" s="58"/>
      <c r="B2153" s="58"/>
      <c r="C2153" s="58"/>
      <c r="D2153" s="58"/>
      <c r="E2153" s="58"/>
      <c r="F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  <c r="Q2153" s="37"/>
    </row>
    <row r="2154" spans="1:17" x14ac:dyDescent="0.2">
      <c r="A2154" s="58"/>
      <c r="B2154" s="58"/>
      <c r="C2154" s="58"/>
      <c r="D2154" s="58"/>
      <c r="E2154" s="58"/>
      <c r="F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  <c r="Q2154" s="37"/>
    </row>
    <row r="2155" spans="1:17" x14ac:dyDescent="0.2">
      <c r="A2155" s="58"/>
      <c r="B2155" s="58"/>
      <c r="C2155" s="58"/>
      <c r="D2155" s="58"/>
      <c r="E2155" s="58"/>
      <c r="F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  <c r="Q2155" s="37"/>
    </row>
    <row r="2156" spans="1:17" x14ac:dyDescent="0.2">
      <c r="A2156" s="58"/>
      <c r="B2156" s="58"/>
      <c r="C2156" s="58"/>
      <c r="D2156" s="58"/>
      <c r="E2156" s="58"/>
      <c r="F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  <c r="Q2156" s="37"/>
    </row>
    <row r="2157" spans="1:17" x14ac:dyDescent="0.2">
      <c r="A2157" s="58"/>
      <c r="B2157" s="58"/>
      <c r="C2157" s="58"/>
      <c r="D2157" s="58"/>
      <c r="E2157" s="58"/>
      <c r="F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  <c r="Q2157" s="37"/>
    </row>
    <row r="2158" spans="1:17" x14ac:dyDescent="0.2">
      <c r="A2158" s="58"/>
      <c r="B2158" s="58"/>
      <c r="C2158" s="58"/>
      <c r="D2158" s="58"/>
      <c r="E2158" s="58"/>
      <c r="F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  <c r="Q2158" s="37"/>
    </row>
    <row r="2159" spans="1:17" x14ac:dyDescent="0.2">
      <c r="A2159" s="58"/>
      <c r="B2159" s="58"/>
      <c r="C2159" s="58"/>
      <c r="D2159" s="58"/>
      <c r="E2159" s="58"/>
      <c r="F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  <c r="Q2159" s="37"/>
    </row>
    <row r="2160" spans="1:17" x14ac:dyDescent="0.2">
      <c r="A2160" s="58"/>
      <c r="B2160" s="58"/>
      <c r="C2160" s="58"/>
      <c r="D2160" s="58"/>
      <c r="E2160" s="58"/>
      <c r="F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  <c r="Q2160" s="37"/>
    </row>
    <row r="2161" spans="1:17" x14ac:dyDescent="0.2">
      <c r="A2161" s="58"/>
      <c r="B2161" s="58"/>
      <c r="C2161" s="58"/>
      <c r="D2161" s="58"/>
      <c r="E2161" s="58"/>
      <c r="F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  <c r="Q2161" s="37"/>
    </row>
    <row r="2162" spans="1:17" x14ac:dyDescent="0.2">
      <c r="A2162" s="58"/>
      <c r="B2162" s="58"/>
      <c r="C2162" s="58"/>
      <c r="D2162" s="58"/>
      <c r="E2162" s="58"/>
      <c r="F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  <c r="Q2162" s="37"/>
    </row>
    <row r="2163" spans="1:17" x14ac:dyDescent="0.2">
      <c r="A2163" s="58"/>
      <c r="B2163" s="58"/>
      <c r="C2163" s="58"/>
      <c r="D2163" s="58"/>
      <c r="E2163" s="58"/>
      <c r="F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  <c r="Q2163" s="37"/>
    </row>
    <row r="2164" spans="1:17" x14ac:dyDescent="0.2">
      <c r="A2164" s="58"/>
      <c r="B2164" s="58"/>
      <c r="C2164" s="58"/>
      <c r="D2164" s="58"/>
      <c r="E2164" s="58"/>
      <c r="F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  <c r="Q2164" s="37"/>
    </row>
    <row r="2165" spans="1:17" x14ac:dyDescent="0.2">
      <c r="A2165" s="58"/>
      <c r="B2165" s="58"/>
      <c r="C2165" s="58"/>
      <c r="D2165" s="58"/>
      <c r="E2165" s="58"/>
      <c r="F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  <c r="Q2165" s="37"/>
    </row>
    <row r="2166" spans="1:17" x14ac:dyDescent="0.2">
      <c r="A2166" s="58"/>
      <c r="B2166" s="58"/>
      <c r="C2166" s="58"/>
      <c r="D2166" s="58"/>
      <c r="E2166" s="58"/>
      <c r="F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  <c r="Q2166" s="37"/>
    </row>
    <row r="2167" spans="1:17" x14ac:dyDescent="0.2">
      <c r="A2167" s="58"/>
      <c r="B2167" s="58"/>
      <c r="C2167" s="58"/>
      <c r="D2167" s="58"/>
      <c r="E2167" s="58"/>
      <c r="F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  <c r="Q2167" s="37"/>
    </row>
    <row r="2168" spans="1:17" x14ac:dyDescent="0.2">
      <c r="A2168" s="58"/>
      <c r="B2168" s="58"/>
      <c r="C2168" s="58"/>
      <c r="D2168" s="58"/>
      <c r="E2168" s="58"/>
      <c r="F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  <c r="Q2168" s="37"/>
    </row>
    <row r="2169" spans="1:17" x14ac:dyDescent="0.2">
      <c r="A2169" s="58"/>
      <c r="B2169" s="58"/>
      <c r="C2169" s="58"/>
      <c r="D2169" s="58"/>
      <c r="E2169" s="58"/>
      <c r="F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  <c r="Q2169" s="37"/>
    </row>
    <row r="2170" spans="1:17" x14ac:dyDescent="0.2">
      <c r="A2170" s="58"/>
      <c r="B2170" s="58"/>
      <c r="C2170" s="58"/>
      <c r="D2170" s="58"/>
      <c r="E2170" s="58"/>
      <c r="F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  <c r="Q2170" s="37"/>
    </row>
    <row r="2171" spans="1:17" x14ac:dyDescent="0.2">
      <c r="A2171" s="58"/>
      <c r="B2171" s="58"/>
      <c r="C2171" s="58"/>
      <c r="D2171" s="58"/>
      <c r="E2171" s="58"/>
      <c r="F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  <c r="Q2171" s="37"/>
    </row>
    <row r="2172" spans="1:17" x14ac:dyDescent="0.2">
      <c r="A2172" s="58"/>
      <c r="B2172" s="58"/>
      <c r="C2172" s="58"/>
      <c r="D2172" s="58"/>
      <c r="E2172" s="58"/>
      <c r="F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  <c r="Q2172" s="37"/>
    </row>
    <row r="2173" spans="1:17" x14ac:dyDescent="0.2">
      <c r="A2173" s="58"/>
      <c r="B2173" s="58"/>
      <c r="C2173" s="58"/>
      <c r="D2173" s="58"/>
      <c r="E2173" s="58"/>
      <c r="F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  <c r="Q2173" s="37"/>
    </row>
    <row r="2174" spans="1:17" x14ac:dyDescent="0.2">
      <c r="A2174" s="58"/>
      <c r="B2174" s="58"/>
      <c r="C2174" s="58"/>
      <c r="D2174" s="58"/>
      <c r="E2174" s="58"/>
      <c r="F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  <c r="Q2174" s="37"/>
    </row>
    <row r="2175" spans="1:17" x14ac:dyDescent="0.2">
      <c r="A2175" s="58"/>
      <c r="B2175" s="58"/>
      <c r="C2175" s="58"/>
      <c r="D2175" s="58"/>
      <c r="E2175" s="58"/>
      <c r="F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  <c r="Q2175" s="37"/>
    </row>
    <row r="2176" spans="1:17" x14ac:dyDescent="0.2">
      <c r="A2176" s="58"/>
      <c r="B2176" s="58"/>
      <c r="C2176" s="58"/>
      <c r="D2176" s="58"/>
      <c r="E2176" s="58"/>
      <c r="F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  <c r="Q2176" s="37"/>
    </row>
    <row r="2177" spans="1:17" x14ac:dyDescent="0.2">
      <c r="A2177" s="58"/>
      <c r="B2177" s="58"/>
      <c r="C2177" s="58"/>
      <c r="D2177" s="58"/>
      <c r="E2177" s="58"/>
      <c r="F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  <c r="Q2177" s="37"/>
    </row>
    <row r="2178" spans="1:17" x14ac:dyDescent="0.2">
      <c r="A2178" s="58"/>
      <c r="B2178" s="58"/>
      <c r="C2178" s="58"/>
      <c r="D2178" s="58"/>
      <c r="E2178" s="58"/>
      <c r="F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  <c r="Q2178" s="37"/>
    </row>
    <row r="2179" spans="1:17" x14ac:dyDescent="0.2">
      <c r="A2179" s="58"/>
      <c r="B2179" s="58"/>
      <c r="C2179" s="58"/>
      <c r="D2179" s="58"/>
      <c r="E2179" s="58"/>
      <c r="F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  <c r="Q2179" s="37"/>
    </row>
    <row r="2180" spans="1:17" x14ac:dyDescent="0.2">
      <c r="A2180" s="58"/>
      <c r="B2180" s="58"/>
      <c r="C2180" s="58"/>
      <c r="D2180" s="58"/>
      <c r="E2180" s="58"/>
      <c r="F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  <c r="Q2180" s="37"/>
    </row>
    <row r="2181" spans="1:17" x14ac:dyDescent="0.2">
      <c r="A2181" s="58"/>
      <c r="B2181" s="58"/>
      <c r="C2181" s="58"/>
      <c r="D2181" s="58"/>
      <c r="E2181" s="58"/>
      <c r="F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  <c r="Q2181" s="37"/>
    </row>
    <row r="2182" spans="1:17" x14ac:dyDescent="0.2">
      <c r="A2182" s="58"/>
      <c r="B2182" s="58"/>
      <c r="C2182" s="58"/>
      <c r="D2182" s="58"/>
      <c r="E2182" s="58"/>
      <c r="F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  <c r="Q2182" s="37"/>
    </row>
    <row r="2183" spans="1:17" x14ac:dyDescent="0.2">
      <c r="A2183" s="58"/>
      <c r="B2183" s="58"/>
      <c r="C2183" s="58"/>
      <c r="D2183" s="58"/>
      <c r="E2183" s="58"/>
      <c r="F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  <c r="Q2183" s="37"/>
    </row>
    <row r="2184" spans="1:17" x14ac:dyDescent="0.2">
      <c r="A2184" s="58"/>
      <c r="B2184" s="58"/>
      <c r="C2184" s="58"/>
      <c r="D2184" s="58"/>
      <c r="E2184" s="58"/>
      <c r="F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  <c r="Q2184" s="37"/>
    </row>
    <row r="2185" spans="1:17" x14ac:dyDescent="0.2">
      <c r="A2185" s="58"/>
      <c r="B2185" s="58"/>
      <c r="C2185" s="58"/>
      <c r="D2185" s="58"/>
      <c r="E2185" s="58"/>
      <c r="F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  <c r="Q2185" s="37"/>
    </row>
    <row r="2186" spans="1:17" x14ac:dyDescent="0.2">
      <c r="A2186" s="58"/>
      <c r="B2186" s="58"/>
      <c r="C2186" s="58"/>
      <c r="D2186" s="58"/>
      <c r="E2186" s="58"/>
      <c r="F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  <c r="Q2186" s="37"/>
    </row>
    <row r="2187" spans="1:17" x14ac:dyDescent="0.2">
      <c r="A2187" s="58"/>
      <c r="B2187" s="58"/>
      <c r="C2187" s="58"/>
      <c r="D2187" s="58"/>
      <c r="E2187" s="58"/>
      <c r="F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  <c r="Q2187" s="37"/>
    </row>
    <row r="2188" spans="1:17" x14ac:dyDescent="0.2">
      <c r="A2188" s="58"/>
      <c r="B2188" s="58"/>
      <c r="C2188" s="58"/>
      <c r="D2188" s="58"/>
      <c r="E2188" s="58"/>
      <c r="F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  <c r="Q2188" s="37"/>
    </row>
    <row r="2189" spans="1:17" x14ac:dyDescent="0.2">
      <c r="A2189" s="58"/>
      <c r="B2189" s="58"/>
      <c r="C2189" s="58"/>
      <c r="D2189" s="58"/>
      <c r="E2189" s="58"/>
      <c r="F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  <c r="Q2189" s="37"/>
    </row>
    <row r="2190" spans="1:17" x14ac:dyDescent="0.2">
      <c r="A2190" s="58"/>
      <c r="B2190" s="58"/>
      <c r="C2190" s="58"/>
      <c r="D2190" s="58"/>
      <c r="E2190" s="58"/>
      <c r="F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  <c r="Q2190" s="37"/>
    </row>
    <row r="2191" spans="1:17" x14ac:dyDescent="0.2">
      <c r="A2191" s="58"/>
      <c r="B2191" s="58"/>
      <c r="C2191" s="58"/>
      <c r="D2191" s="58"/>
      <c r="E2191" s="58"/>
      <c r="F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  <c r="Q2191" s="37"/>
    </row>
    <row r="2192" spans="1:17" x14ac:dyDescent="0.2">
      <c r="A2192" s="58"/>
      <c r="B2192" s="58"/>
      <c r="C2192" s="58"/>
      <c r="D2192" s="58"/>
      <c r="E2192" s="58"/>
      <c r="F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  <c r="Q2192" s="37"/>
    </row>
    <row r="2193" spans="1:17" x14ac:dyDescent="0.2">
      <c r="A2193" s="58"/>
      <c r="B2193" s="58"/>
      <c r="C2193" s="58"/>
      <c r="D2193" s="58"/>
      <c r="E2193" s="58"/>
      <c r="F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  <c r="Q2193" s="37"/>
    </row>
    <row r="2194" spans="1:17" x14ac:dyDescent="0.2">
      <c r="A2194" s="58"/>
      <c r="B2194" s="58"/>
      <c r="C2194" s="58"/>
      <c r="D2194" s="58"/>
      <c r="E2194" s="58"/>
      <c r="F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  <c r="Q2194" s="37"/>
    </row>
    <row r="2195" spans="1:17" x14ac:dyDescent="0.2">
      <c r="A2195" s="58"/>
      <c r="B2195" s="58"/>
      <c r="C2195" s="58"/>
      <c r="D2195" s="58"/>
      <c r="E2195" s="58"/>
      <c r="F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  <c r="Q2195" s="37"/>
    </row>
    <row r="2196" spans="1:17" x14ac:dyDescent="0.2">
      <c r="A2196" s="58"/>
      <c r="B2196" s="58"/>
      <c r="C2196" s="58"/>
      <c r="D2196" s="58"/>
      <c r="E2196" s="58"/>
      <c r="F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  <c r="Q2196" s="37"/>
    </row>
    <row r="2197" spans="1:17" x14ac:dyDescent="0.2">
      <c r="A2197" s="58"/>
      <c r="B2197" s="58"/>
      <c r="C2197" s="58"/>
      <c r="D2197" s="58"/>
      <c r="E2197" s="58"/>
      <c r="F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  <c r="Q2197" s="37"/>
    </row>
    <row r="2198" spans="1:17" x14ac:dyDescent="0.2">
      <c r="A2198" s="58"/>
      <c r="B2198" s="58"/>
      <c r="C2198" s="58"/>
      <c r="D2198" s="58"/>
      <c r="E2198" s="58"/>
      <c r="F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  <c r="Q2198" s="37"/>
    </row>
    <row r="2199" spans="1:17" x14ac:dyDescent="0.2">
      <c r="A2199" s="58"/>
      <c r="B2199" s="58"/>
      <c r="C2199" s="58"/>
      <c r="D2199" s="58"/>
      <c r="E2199" s="58"/>
      <c r="F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  <c r="Q2199" s="37"/>
    </row>
    <row r="2200" spans="1:17" x14ac:dyDescent="0.2">
      <c r="A2200" s="58"/>
      <c r="B2200" s="58"/>
      <c r="C2200" s="58"/>
      <c r="D2200" s="58"/>
      <c r="E2200" s="58"/>
      <c r="F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  <c r="Q2200" s="37"/>
    </row>
    <row r="2201" spans="1:17" x14ac:dyDescent="0.2">
      <c r="A2201" s="58"/>
      <c r="B2201" s="58"/>
      <c r="C2201" s="58"/>
      <c r="D2201" s="58"/>
      <c r="E2201" s="58"/>
      <c r="F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  <c r="Q2201" s="37"/>
    </row>
    <row r="2202" spans="1:17" x14ac:dyDescent="0.2">
      <c r="A2202" s="58"/>
      <c r="B2202" s="58"/>
      <c r="C2202" s="58"/>
      <c r="D2202" s="58"/>
      <c r="E2202" s="58"/>
      <c r="F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  <c r="Q2202" s="37"/>
    </row>
    <row r="2203" spans="1:17" x14ac:dyDescent="0.2">
      <c r="A2203" s="58"/>
      <c r="B2203" s="58"/>
      <c r="C2203" s="58"/>
      <c r="D2203" s="58"/>
      <c r="E2203" s="58"/>
      <c r="F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  <c r="Q2203" s="37"/>
    </row>
    <row r="2204" spans="1:17" x14ac:dyDescent="0.2">
      <c r="A2204" s="58"/>
      <c r="B2204" s="58"/>
      <c r="C2204" s="58"/>
      <c r="D2204" s="58"/>
      <c r="E2204" s="58"/>
      <c r="F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  <c r="Q2204" s="37"/>
    </row>
    <row r="2205" spans="1:17" x14ac:dyDescent="0.2">
      <c r="A2205" s="58"/>
      <c r="B2205" s="58"/>
      <c r="C2205" s="58"/>
      <c r="D2205" s="58"/>
      <c r="E2205" s="58"/>
      <c r="F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  <c r="Q2205" s="37"/>
    </row>
    <row r="2206" spans="1:17" x14ac:dyDescent="0.2">
      <c r="A2206" s="58"/>
      <c r="B2206" s="58"/>
      <c r="C2206" s="58"/>
      <c r="D2206" s="58"/>
      <c r="E2206" s="58"/>
      <c r="F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  <c r="Q2206" s="37"/>
    </row>
    <row r="2207" spans="1:17" x14ac:dyDescent="0.2">
      <c r="A2207" s="58"/>
      <c r="B2207" s="58"/>
      <c r="C2207" s="58"/>
      <c r="D2207" s="58"/>
      <c r="E2207" s="58"/>
      <c r="F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  <c r="Q2207" s="37"/>
    </row>
    <row r="2208" spans="1:17" x14ac:dyDescent="0.2">
      <c r="A2208" s="58"/>
      <c r="B2208" s="58"/>
      <c r="C2208" s="58"/>
      <c r="D2208" s="58"/>
      <c r="E2208" s="58"/>
      <c r="F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  <c r="Q2208" s="37"/>
    </row>
    <row r="2209" spans="1:17" x14ac:dyDescent="0.2">
      <c r="A2209" s="58"/>
      <c r="B2209" s="58"/>
      <c r="C2209" s="58"/>
      <c r="D2209" s="58"/>
      <c r="E2209" s="58"/>
      <c r="F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  <c r="Q2209" s="37"/>
    </row>
    <row r="2210" spans="1:17" x14ac:dyDescent="0.2">
      <c r="A2210" s="58"/>
      <c r="B2210" s="58"/>
      <c r="C2210" s="58"/>
      <c r="D2210" s="58"/>
      <c r="E2210" s="58"/>
      <c r="F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  <c r="Q2210" s="37"/>
    </row>
    <row r="2211" spans="1:17" x14ac:dyDescent="0.2">
      <c r="A2211" s="58"/>
      <c r="B2211" s="58"/>
      <c r="C2211" s="58"/>
      <c r="D2211" s="58"/>
      <c r="E2211" s="58"/>
      <c r="F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  <c r="Q2211" s="37"/>
    </row>
    <row r="2212" spans="1:17" x14ac:dyDescent="0.2">
      <c r="A2212" s="58"/>
      <c r="B2212" s="58"/>
      <c r="C2212" s="58"/>
      <c r="D2212" s="58"/>
      <c r="E2212" s="58"/>
      <c r="F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  <c r="Q2212" s="37"/>
    </row>
    <row r="2213" spans="1:17" x14ac:dyDescent="0.2">
      <c r="A2213" s="58"/>
      <c r="B2213" s="58"/>
      <c r="C2213" s="58"/>
      <c r="D2213" s="58"/>
      <c r="E2213" s="58"/>
      <c r="F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  <c r="Q2213" s="37"/>
    </row>
    <row r="2214" spans="1:17" x14ac:dyDescent="0.2">
      <c r="A2214" s="58"/>
      <c r="B2214" s="58"/>
      <c r="C2214" s="58"/>
      <c r="D2214" s="58"/>
      <c r="E2214" s="58"/>
      <c r="F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  <c r="Q2214" s="37"/>
    </row>
    <row r="2215" spans="1:17" x14ac:dyDescent="0.2">
      <c r="A2215" s="58"/>
      <c r="B2215" s="58"/>
      <c r="C2215" s="58"/>
      <c r="D2215" s="58"/>
      <c r="E2215" s="58"/>
      <c r="F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  <c r="Q2215" s="37"/>
    </row>
    <row r="2216" spans="1:17" x14ac:dyDescent="0.2">
      <c r="A2216" s="58"/>
      <c r="B2216" s="58"/>
      <c r="C2216" s="58"/>
      <c r="D2216" s="58"/>
      <c r="E2216" s="58"/>
      <c r="F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  <c r="Q2216" s="37"/>
    </row>
    <row r="2217" spans="1:17" x14ac:dyDescent="0.2">
      <c r="A2217" s="58"/>
      <c r="B2217" s="58"/>
      <c r="C2217" s="58"/>
      <c r="D2217" s="58"/>
      <c r="E2217" s="58"/>
      <c r="F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  <c r="Q2217" s="37"/>
    </row>
    <row r="2218" spans="1:17" x14ac:dyDescent="0.2">
      <c r="A2218" s="58"/>
      <c r="B2218" s="58"/>
      <c r="C2218" s="58"/>
      <c r="D2218" s="58"/>
      <c r="E2218" s="58"/>
      <c r="F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  <c r="Q2218" s="37"/>
    </row>
    <row r="2219" spans="1:17" x14ac:dyDescent="0.2">
      <c r="A2219" s="58"/>
      <c r="B2219" s="58"/>
      <c r="C2219" s="58"/>
      <c r="D2219" s="58"/>
      <c r="E2219" s="58"/>
      <c r="F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  <c r="Q2219" s="37"/>
    </row>
    <row r="2220" spans="1:17" x14ac:dyDescent="0.2">
      <c r="A2220" s="58"/>
      <c r="B2220" s="58"/>
      <c r="C2220" s="58"/>
      <c r="D2220" s="58"/>
      <c r="E2220" s="58"/>
      <c r="F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  <c r="Q2220" s="37"/>
    </row>
    <row r="2221" spans="1:17" x14ac:dyDescent="0.2">
      <c r="A2221" s="58"/>
      <c r="B2221" s="58"/>
      <c r="C2221" s="58"/>
      <c r="D2221" s="58"/>
      <c r="E2221" s="58"/>
      <c r="F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  <c r="Q2221" s="37"/>
    </row>
    <row r="2222" spans="1:17" x14ac:dyDescent="0.2">
      <c r="A2222" s="58"/>
      <c r="B2222" s="58"/>
      <c r="C2222" s="58"/>
      <c r="D2222" s="58"/>
      <c r="E2222" s="58"/>
      <c r="F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  <c r="Q2222" s="37"/>
    </row>
    <row r="2223" spans="1:17" x14ac:dyDescent="0.2">
      <c r="A2223" s="58"/>
      <c r="B2223" s="58"/>
      <c r="C2223" s="58"/>
      <c r="D2223" s="58"/>
      <c r="E2223" s="58"/>
      <c r="F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  <c r="Q2223" s="37"/>
    </row>
    <row r="2224" spans="1:17" x14ac:dyDescent="0.2">
      <c r="A2224" s="58"/>
      <c r="B2224" s="58"/>
      <c r="C2224" s="58"/>
      <c r="D2224" s="58"/>
      <c r="E2224" s="58"/>
      <c r="F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  <c r="Q2224" s="37"/>
    </row>
    <row r="2225" spans="1:17" x14ac:dyDescent="0.2">
      <c r="A2225" s="58"/>
      <c r="B2225" s="58"/>
      <c r="C2225" s="58"/>
      <c r="D2225" s="58"/>
      <c r="E2225" s="58"/>
      <c r="F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  <c r="Q2225" s="37"/>
    </row>
    <row r="2226" spans="1:17" x14ac:dyDescent="0.2">
      <c r="A2226" s="58"/>
      <c r="B2226" s="58"/>
      <c r="C2226" s="58"/>
      <c r="D2226" s="58"/>
      <c r="E2226" s="58"/>
      <c r="F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  <c r="Q2226" s="37"/>
    </row>
    <row r="2227" spans="1:17" x14ac:dyDescent="0.2">
      <c r="A2227" s="58"/>
      <c r="B2227" s="58"/>
      <c r="C2227" s="58"/>
      <c r="D2227" s="58"/>
      <c r="E2227" s="58"/>
      <c r="F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  <c r="Q2227" s="37"/>
    </row>
    <row r="2228" spans="1:17" x14ac:dyDescent="0.2">
      <c r="A2228" s="58"/>
      <c r="B2228" s="58"/>
      <c r="C2228" s="58"/>
      <c r="D2228" s="58"/>
      <c r="E2228" s="58"/>
      <c r="F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  <c r="Q2228" s="37"/>
    </row>
    <row r="2229" spans="1:17" x14ac:dyDescent="0.2">
      <c r="A2229" s="58"/>
      <c r="B2229" s="58"/>
      <c r="C2229" s="58"/>
      <c r="D2229" s="58"/>
      <c r="E2229" s="58"/>
      <c r="F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  <c r="Q2229" s="37"/>
    </row>
    <row r="2230" spans="1:17" x14ac:dyDescent="0.2">
      <c r="A2230" s="58"/>
      <c r="B2230" s="58"/>
      <c r="C2230" s="58"/>
      <c r="D2230" s="58"/>
      <c r="E2230" s="58"/>
      <c r="F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  <c r="Q2230" s="37"/>
    </row>
    <row r="2231" spans="1:17" x14ac:dyDescent="0.2">
      <c r="A2231" s="58"/>
      <c r="B2231" s="58"/>
      <c r="C2231" s="58"/>
      <c r="D2231" s="58"/>
      <c r="E2231" s="58"/>
      <c r="F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  <c r="Q2231" s="37"/>
    </row>
    <row r="2232" spans="1:17" x14ac:dyDescent="0.2">
      <c r="A2232" s="58"/>
      <c r="B2232" s="58"/>
      <c r="C2232" s="58"/>
      <c r="D2232" s="58"/>
      <c r="E2232" s="58"/>
      <c r="F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  <c r="Q2232" s="37"/>
    </row>
    <row r="2233" spans="1:17" x14ac:dyDescent="0.2">
      <c r="A2233" s="58"/>
      <c r="B2233" s="58"/>
      <c r="C2233" s="58"/>
      <c r="D2233" s="58"/>
      <c r="E2233" s="58"/>
      <c r="F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  <c r="Q2233" s="37"/>
    </row>
    <row r="2234" spans="1:17" x14ac:dyDescent="0.2">
      <c r="A2234" s="58"/>
      <c r="B2234" s="58"/>
      <c r="C2234" s="58"/>
      <c r="D2234" s="58"/>
      <c r="E2234" s="58"/>
      <c r="F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  <c r="Q2234" s="37"/>
    </row>
    <row r="2235" spans="1:17" x14ac:dyDescent="0.2">
      <c r="A2235" s="58"/>
      <c r="B2235" s="58"/>
      <c r="C2235" s="58"/>
      <c r="D2235" s="58"/>
      <c r="E2235" s="58"/>
      <c r="F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  <c r="Q2235" s="37"/>
    </row>
    <row r="2236" spans="1:17" x14ac:dyDescent="0.2">
      <c r="A2236" s="58"/>
      <c r="B2236" s="58"/>
      <c r="C2236" s="58"/>
      <c r="D2236" s="58"/>
      <c r="E2236" s="58"/>
      <c r="F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  <c r="Q2236" s="37"/>
    </row>
    <row r="2237" spans="1:17" x14ac:dyDescent="0.2">
      <c r="A2237" s="58"/>
      <c r="B2237" s="58"/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  <c r="Q2237" s="37"/>
    </row>
    <row r="2238" spans="1:17" x14ac:dyDescent="0.2">
      <c r="A2238" s="58"/>
      <c r="B2238" s="58"/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  <c r="Q2238" s="37"/>
    </row>
    <row r="2239" spans="1:17" x14ac:dyDescent="0.2">
      <c r="A2239" s="58"/>
      <c r="B2239" s="58"/>
      <c r="C2239" s="58"/>
      <c r="D2239" s="58"/>
      <c r="E2239" s="58"/>
      <c r="F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  <c r="Q2239" s="37"/>
    </row>
    <row r="2240" spans="1:17" x14ac:dyDescent="0.2">
      <c r="A2240" s="58"/>
      <c r="B2240" s="58"/>
      <c r="C2240" s="58"/>
      <c r="D2240" s="58"/>
      <c r="E2240" s="58"/>
      <c r="F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  <c r="Q2240" s="37"/>
    </row>
    <row r="2241" spans="1:17" x14ac:dyDescent="0.2">
      <c r="A2241" s="58"/>
      <c r="B2241" s="58"/>
      <c r="C2241" s="58"/>
      <c r="D2241" s="58"/>
      <c r="E2241" s="58"/>
      <c r="F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  <c r="Q2241" s="37"/>
    </row>
    <row r="2242" spans="1:17" x14ac:dyDescent="0.2">
      <c r="A2242" s="58"/>
      <c r="B2242" s="58"/>
      <c r="C2242" s="58"/>
      <c r="D2242" s="58"/>
      <c r="E2242" s="58"/>
      <c r="F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  <c r="Q2242" s="37"/>
    </row>
    <row r="2243" spans="1:17" x14ac:dyDescent="0.2">
      <c r="A2243" s="58"/>
      <c r="B2243" s="58"/>
      <c r="C2243" s="58"/>
      <c r="D2243" s="58"/>
      <c r="E2243" s="58"/>
      <c r="F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  <c r="Q2243" s="37"/>
    </row>
    <row r="2244" spans="1:17" x14ac:dyDescent="0.2">
      <c r="A2244" s="58"/>
      <c r="B2244" s="58"/>
      <c r="C2244" s="58"/>
      <c r="D2244" s="58"/>
      <c r="E2244" s="58"/>
      <c r="F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  <c r="Q2244" s="37"/>
    </row>
    <row r="2245" spans="1:17" x14ac:dyDescent="0.2">
      <c r="A2245" s="58"/>
      <c r="B2245" s="58"/>
      <c r="C2245" s="58"/>
      <c r="D2245" s="58"/>
      <c r="E2245" s="58"/>
      <c r="F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  <c r="Q2245" s="37"/>
    </row>
    <row r="2246" spans="1:17" x14ac:dyDescent="0.2">
      <c r="A2246" s="58"/>
      <c r="B2246" s="58"/>
      <c r="C2246" s="58"/>
      <c r="D2246" s="58"/>
      <c r="E2246" s="58"/>
      <c r="F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  <c r="Q2246" s="37"/>
    </row>
    <row r="2247" spans="1:17" x14ac:dyDescent="0.2">
      <c r="A2247" s="58"/>
      <c r="B2247" s="58"/>
      <c r="C2247" s="58"/>
      <c r="D2247" s="58"/>
      <c r="E2247" s="58"/>
      <c r="F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  <c r="Q2247" s="37"/>
    </row>
    <row r="2248" spans="1:17" x14ac:dyDescent="0.2">
      <c r="A2248" s="58"/>
      <c r="B2248" s="58"/>
      <c r="C2248" s="58"/>
      <c r="D2248" s="58"/>
      <c r="E2248" s="58"/>
      <c r="F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  <c r="Q2248" s="37"/>
    </row>
    <row r="2249" spans="1:17" x14ac:dyDescent="0.2">
      <c r="A2249" s="58"/>
      <c r="B2249" s="58"/>
      <c r="C2249" s="58"/>
      <c r="D2249" s="58"/>
      <c r="E2249" s="58"/>
      <c r="F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  <c r="Q2249" s="37"/>
    </row>
    <row r="2250" spans="1:17" x14ac:dyDescent="0.2">
      <c r="A2250" s="58"/>
      <c r="B2250" s="58"/>
      <c r="C2250" s="58"/>
      <c r="D2250" s="58"/>
      <c r="E2250" s="58"/>
      <c r="F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  <c r="Q2250" s="37"/>
    </row>
    <row r="2251" spans="1:17" x14ac:dyDescent="0.2">
      <c r="A2251" s="58"/>
      <c r="B2251" s="58"/>
      <c r="C2251" s="58"/>
      <c r="D2251" s="58"/>
      <c r="E2251" s="58"/>
      <c r="F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  <c r="Q2251" s="37"/>
    </row>
    <row r="2252" spans="1:17" x14ac:dyDescent="0.2">
      <c r="A2252" s="58"/>
      <c r="B2252" s="58"/>
      <c r="C2252" s="58"/>
      <c r="D2252" s="58"/>
      <c r="E2252" s="58"/>
      <c r="F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  <c r="Q2252" s="37"/>
    </row>
    <row r="2253" spans="1:17" x14ac:dyDescent="0.2">
      <c r="A2253" s="58"/>
      <c r="B2253" s="58"/>
      <c r="C2253" s="58"/>
      <c r="D2253" s="58"/>
      <c r="E2253" s="58"/>
      <c r="F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  <c r="Q2253" s="37"/>
    </row>
    <row r="2254" spans="1:17" x14ac:dyDescent="0.2">
      <c r="A2254" s="58"/>
      <c r="B2254" s="58"/>
      <c r="C2254" s="58"/>
      <c r="D2254" s="58"/>
      <c r="E2254" s="58"/>
      <c r="F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  <c r="Q2254" s="37"/>
    </row>
    <row r="2255" spans="1:17" x14ac:dyDescent="0.2">
      <c r="A2255" s="58"/>
      <c r="B2255" s="58"/>
      <c r="C2255" s="58"/>
      <c r="D2255" s="58"/>
      <c r="E2255" s="58"/>
      <c r="F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  <c r="Q2255" s="37"/>
    </row>
    <row r="2256" spans="1:17" x14ac:dyDescent="0.2">
      <c r="A2256" s="58"/>
      <c r="B2256" s="58"/>
      <c r="C2256" s="58"/>
      <c r="D2256" s="58"/>
      <c r="E2256" s="58"/>
      <c r="F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  <c r="Q2256" s="37"/>
    </row>
    <row r="2257" spans="1:17" x14ac:dyDescent="0.2">
      <c r="A2257" s="58"/>
      <c r="B2257" s="58"/>
      <c r="C2257" s="58"/>
      <c r="D2257" s="58"/>
      <c r="E2257" s="58"/>
      <c r="F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  <c r="Q2257" s="37"/>
    </row>
    <row r="2258" spans="1:17" x14ac:dyDescent="0.2">
      <c r="A2258" s="58"/>
      <c r="B2258" s="58"/>
      <c r="C2258" s="58"/>
      <c r="D2258" s="58"/>
      <c r="E2258" s="58"/>
      <c r="F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  <c r="Q2258" s="37"/>
    </row>
    <row r="2259" spans="1:17" x14ac:dyDescent="0.2">
      <c r="A2259" s="58"/>
      <c r="B2259" s="58"/>
      <c r="C2259" s="58"/>
      <c r="D2259" s="58"/>
      <c r="E2259" s="58"/>
      <c r="F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  <c r="Q2259" s="37"/>
    </row>
    <row r="2260" spans="1:17" x14ac:dyDescent="0.2">
      <c r="A2260" s="58"/>
      <c r="B2260" s="58"/>
      <c r="C2260" s="58"/>
      <c r="D2260" s="58"/>
      <c r="E2260" s="58"/>
      <c r="F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  <c r="Q2260" s="37"/>
    </row>
    <row r="2261" spans="1:17" x14ac:dyDescent="0.2">
      <c r="A2261" s="58"/>
      <c r="B2261" s="58"/>
      <c r="C2261" s="58"/>
      <c r="D2261" s="58"/>
      <c r="E2261" s="58"/>
      <c r="F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  <c r="Q2261" s="37"/>
    </row>
    <row r="2262" spans="1:17" x14ac:dyDescent="0.2">
      <c r="A2262" s="58"/>
      <c r="B2262" s="58"/>
      <c r="C2262" s="58"/>
      <c r="D2262" s="58"/>
      <c r="E2262" s="58"/>
      <c r="F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  <c r="Q2262" s="37"/>
    </row>
    <row r="2263" spans="1:17" x14ac:dyDescent="0.2">
      <c r="A2263" s="58"/>
      <c r="B2263" s="58"/>
      <c r="C2263" s="58"/>
      <c r="D2263" s="58"/>
      <c r="E2263" s="58"/>
      <c r="F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  <c r="Q2263" s="37"/>
    </row>
    <row r="2264" spans="1:17" x14ac:dyDescent="0.2">
      <c r="A2264" s="58"/>
      <c r="B2264" s="58"/>
      <c r="C2264" s="58"/>
      <c r="D2264" s="58"/>
      <c r="E2264" s="58"/>
      <c r="F2264" s="58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  <c r="Q2264" s="37"/>
    </row>
    <row r="2265" spans="1:17" x14ac:dyDescent="0.2">
      <c r="A2265" s="58"/>
      <c r="B2265" s="58"/>
      <c r="C2265" s="58"/>
      <c r="D2265" s="58"/>
      <c r="E2265" s="58"/>
      <c r="F2265" s="58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  <c r="Q2265" s="37"/>
    </row>
    <row r="2266" spans="1:17" x14ac:dyDescent="0.2">
      <c r="A2266" s="58"/>
      <c r="B2266" s="58"/>
      <c r="C2266" s="58"/>
      <c r="D2266" s="58"/>
      <c r="E2266" s="58"/>
      <c r="F2266" s="58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  <c r="Q2266" s="37"/>
    </row>
    <row r="2267" spans="1:17" x14ac:dyDescent="0.2">
      <c r="A2267" s="58"/>
      <c r="B2267" s="58"/>
      <c r="C2267" s="58"/>
      <c r="D2267" s="58"/>
      <c r="E2267" s="58"/>
      <c r="F2267" s="58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  <c r="Q2267" s="37"/>
    </row>
    <row r="2268" spans="1:17" x14ac:dyDescent="0.2">
      <c r="A2268" s="58"/>
      <c r="B2268" s="58"/>
      <c r="C2268" s="58"/>
      <c r="D2268" s="58"/>
      <c r="E2268" s="58"/>
      <c r="F2268" s="58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  <c r="Q2268" s="37"/>
    </row>
    <row r="2269" spans="1:17" x14ac:dyDescent="0.2">
      <c r="A2269" s="58"/>
      <c r="B2269" s="58"/>
      <c r="C2269" s="58"/>
      <c r="D2269" s="58"/>
      <c r="E2269" s="58"/>
      <c r="F2269" s="58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  <c r="Q2269" s="37"/>
    </row>
    <row r="2270" spans="1:17" x14ac:dyDescent="0.2">
      <c r="A2270" s="58"/>
      <c r="B2270" s="58"/>
      <c r="C2270" s="58"/>
      <c r="D2270" s="58"/>
      <c r="E2270" s="58"/>
      <c r="F2270" s="58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  <c r="Q2270" s="37"/>
    </row>
    <row r="2271" spans="1:17" x14ac:dyDescent="0.2">
      <c r="A2271" s="58"/>
      <c r="B2271" s="58"/>
      <c r="C2271" s="58"/>
      <c r="D2271" s="58"/>
      <c r="E2271" s="58"/>
      <c r="F2271" s="58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  <c r="Q2271" s="37"/>
    </row>
    <row r="2272" spans="1:17" x14ac:dyDescent="0.2">
      <c r="A2272" s="58"/>
      <c r="B2272" s="58"/>
      <c r="C2272" s="58"/>
      <c r="D2272" s="58"/>
      <c r="E2272" s="58"/>
      <c r="F2272" s="58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  <c r="Q2272" s="37"/>
    </row>
    <row r="2273" spans="1:17" x14ac:dyDescent="0.2">
      <c r="A2273" s="58"/>
      <c r="B2273" s="58"/>
      <c r="C2273" s="58"/>
      <c r="D2273" s="58"/>
      <c r="E2273" s="58"/>
      <c r="F2273" s="58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  <c r="Q2273" s="37"/>
    </row>
    <row r="2274" spans="1:17" x14ac:dyDescent="0.2">
      <c r="A2274" s="58"/>
      <c r="B2274" s="58"/>
      <c r="C2274" s="58"/>
      <c r="D2274" s="58"/>
      <c r="E2274" s="58"/>
      <c r="F2274" s="58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  <c r="Q2274" s="37"/>
    </row>
    <row r="2275" spans="1:17" x14ac:dyDescent="0.2">
      <c r="A2275" s="58"/>
      <c r="B2275" s="58"/>
      <c r="C2275" s="58"/>
      <c r="D2275" s="58"/>
      <c r="E2275" s="58"/>
      <c r="F2275" s="58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  <c r="Q2275" s="37"/>
    </row>
    <row r="2276" spans="1:17" x14ac:dyDescent="0.2">
      <c r="A2276" s="58"/>
      <c r="B2276" s="58"/>
      <c r="C2276" s="58"/>
      <c r="D2276" s="58"/>
      <c r="E2276" s="58"/>
      <c r="F2276" s="58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  <c r="Q2276" s="37"/>
    </row>
    <row r="2277" spans="1:17" x14ac:dyDescent="0.2">
      <c r="A2277" s="58"/>
      <c r="B2277" s="58"/>
      <c r="C2277" s="58"/>
      <c r="D2277" s="58"/>
      <c r="E2277" s="58"/>
      <c r="F2277" s="58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  <c r="Q2277" s="37"/>
    </row>
    <row r="2278" spans="1:17" x14ac:dyDescent="0.2">
      <c r="A2278" s="58"/>
      <c r="B2278" s="58"/>
      <c r="C2278" s="58"/>
      <c r="D2278" s="58"/>
      <c r="E2278" s="58"/>
      <c r="F2278" s="58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  <c r="Q2278" s="37"/>
    </row>
    <row r="2279" spans="1:17" x14ac:dyDescent="0.2">
      <c r="A2279" s="58"/>
      <c r="B2279" s="58"/>
      <c r="C2279" s="58"/>
      <c r="D2279" s="58"/>
      <c r="E2279" s="58"/>
      <c r="F2279" s="58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  <c r="Q2279" s="37"/>
    </row>
    <row r="2280" spans="1:17" x14ac:dyDescent="0.2">
      <c r="A2280" s="58"/>
      <c r="B2280" s="58"/>
      <c r="C2280" s="58"/>
      <c r="D2280" s="58"/>
      <c r="E2280" s="58"/>
      <c r="F2280" s="58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  <c r="Q2280" s="37"/>
    </row>
    <row r="2281" spans="1:17" x14ac:dyDescent="0.2">
      <c r="A2281" s="58"/>
      <c r="B2281" s="58"/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  <c r="Q2281" s="37"/>
    </row>
    <row r="2282" spans="1:17" x14ac:dyDescent="0.2">
      <c r="A2282" s="58"/>
      <c r="B2282" s="58"/>
      <c r="C2282" s="58"/>
      <c r="D2282" s="58"/>
      <c r="E2282" s="58"/>
      <c r="F2282" s="58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  <c r="Q2282" s="37"/>
    </row>
    <row r="2283" spans="1:17" x14ac:dyDescent="0.2">
      <c r="A2283" s="58"/>
      <c r="B2283" s="58"/>
      <c r="C2283" s="58"/>
      <c r="D2283" s="58"/>
      <c r="E2283" s="58"/>
      <c r="F2283" s="58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  <c r="Q2283" s="37"/>
    </row>
    <row r="2284" spans="1:17" x14ac:dyDescent="0.2">
      <c r="A2284" s="58"/>
      <c r="B2284" s="58"/>
      <c r="C2284" s="58"/>
      <c r="D2284" s="58"/>
      <c r="E2284" s="58"/>
      <c r="F2284" s="58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  <c r="Q2284" s="37"/>
    </row>
    <row r="2285" spans="1:17" x14ac:dyDescent="0.2">
      <c r="A2285" s="58"/>
      <c r="B2285" s="58"/>
      <c r="C2285" s="58"/>
      <c r="D2285" s="58"/>
      <c r="E2285" s="58"/>
      <c r="F2285" s="58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  <c r="Q2285" s="37"/>
    </row>
    <row r="2286" spans="1:17" x14ac:dyDescent="0.2">
      <c r="A2286" s="58"/>
      <c r="B2286" s="58"/>
      <c r="C2286" s="58"/>
      <c r="D2286" s="58"/>
      <c r="E2286" s="58"/>
      <c r="F2286" s="58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  <c r="Q2286" s="37"/>
    </row>
    <row r="2287" spans="1:17" x14ac:dyDescent="0.2">
      <c r="A2287" s="58"/>
      <c r="B2287" s="58"/>
      <c r="C2287" s="58"/>
      <c r="D2287" s="58"/>
      <c r="E2287" s="58"/>
      <c r="F2287" s="58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  <c r="Q2287" s="37"/>
    </row>
    <row r="2288" spans="1:17" x14ac:dyDescent="0.2">
      <c r="A2288" s="58"/>
      <c r="B2288" s="58"/>
      <c r="C2288" s="58"/>
      <c r="D2288" s="58"/>
      <c r="E2288" s="58"/>
      <c r="F2288" s="58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  <c r="Q2288" s="37"/>
    </row>
    <row r="2289" spans="1:17" x14ac:dyDescent="0.2">
      <c r="A2289" s="58"/>
      <c r="B2289" s="58"/>
      <c r="C2289" s="58"/>
      <c r="D2289" s="58"/>
      <c r="E2289" s="58"/>
      <c r="F2289" s="58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  <c r="Q2289" s="37"/>
    </row>
    <row r="2290" spans="1:17" x14ac:dyDescent="0.2">
      <c r="A2290" s="58"/>
      <c r="B2290" s="58"/>
      <c r="C2290" s="58"/>
      <c r="D2290" s="58"/>
      <c r="E2290" s="58"/>
      <c r="F2290" s="58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  <c r="Q2290" s="37"/>
    </row>
    <row r="2291" spans="1:17" x14ac:dyDescent="0.2">
      <c r="A2291" s="58"/>
      <c r="B2291" s="58"/>
      <c r="C2291" s="58"/>
      <c r="D2291" s="58"/>
      <c r="E2291" s="58"/>
      <c r="F2291" s="58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  <c r="Q2291" s="37"/>
    </row>
    <row r="2292" spans="1:17" x14ac:dyDescent="0.2">
      <c r="A2292" s="58"/>
      <c r="B2292" s="58"/>
      <c r="C2292" s="58"/>
      <c r="D2292" s="58"/>
      <c r="E2292" s="58"/>
      <c r="F2292" s="58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  <c r="Q2292" s="37"/>
    </row>
    <row r="2293" spans="1:17" x14ac:dyDescent="0.2">
      <c r="A2293" s="58"/>
      <c r="B2293" s="58"/>
      <c r="C2293" s="58"/>
      <c r="D2293" s="58"/>
      <c r="E2293" s="58"/>
      <c r="F2293" s="58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  <c r="Q2293" s="37"/>
    </row>
    <row r="2294" spans="1:17" x14ac:dyDescent="0.2">
      <c r="A2294" s="58"/>
      <c r="B2294" s="58"/>
      <c r="C2294" s="58"/>
      <c r="D2294" s="58"/>
      <c r="E2294" s="58"/>
      <c r="F2294" s="58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  <c r="Q2294" s="37"/>
    </row>
    <row r="2295" spans="1:17" x14ac:dyDescent="0.2">
      <c r="A2295" s="58"/>
      <c r="B2295" s="58"/>
      <c r="C2295" s="58"/>
      <c r="D2295" s="58"/>
      <c r="E2295" s="58"/>
      <c r="F2295" s="58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  <c r="Q2295" s="37"/>
    </row>
    <row r="2296" spans="1:17" x14ac:dyDescent="0.2">
      <c r="A2296" s="58"/>
      <c r="B2296" s="58"/>
      <c r="C2296" s="58"/>
      <c r="D2296" s="58"/>
      <c r="E2296" s="58"/>
      <c r="F2296" s="58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  <c r="Q2296" s="37"/>
    </row>
    <row r="2297" spans="1:17" x14ac:dyDescent="0.2">
      <c r="A2297" s="58"/>
      <c r="B2297" s="58"/>
      <c r="C2297" s="58"/>
      <c r="D2297" s="58"/>
      <c r="E2297" s="58"/>
      <c r="F2297" s="58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  <c r="Q2297" s="37"/>
    </row>
    <row r="2298" spans="1:17" x14ac:dyDescent="0.2">
      <c r="A2298" s="58"/>
      <c r="B2298" s="58"/>
      <c r="C2298" s="58"/>
      <c r="D2298" s="58"/>
      <c r="E2298" s="58"/>
      <c r="F2298" s="58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  <c r="Q2298" s="37"/>
    </row>
    <row r="2299" spans="1:17" x14ac:dyDescent="0.2">
      <c r="A2299" s="58"/>
      <c r="B2299" s="58"/>
      <c r="C2299" s="58"/>
      <c r="D2299" s="58"/>
      <c r="E2299" s="58"/>
      <c r="F2299" s="58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  <c r="Q2299" s="37"/>
    </row>
    <row r="2300" spans="1:17" x14ac:dyDescent="0.2">
      <c r="A2300" s="58"/>
      <c r="B2300" s="58"/>
      <c r="C2300" s="58"/>
      <c r="D2300" s="58"/>
      <c r="E2300" s="58"/>
      <c r="F2300" s="58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  <c r="Q2300" s="37"/>
    </row>
    <row r="2301" spans="1:17" x14ac:dyDescent="0.2">
      <c r="A2301" s="58"/>
      <c r="B2301" s="58"/>
      <c r="C2301" s="58"/>
      <c r="D2301" s="58"/>
      <c r="E2301" s="58"/>
      <c r="F2301" s="58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  <c r="Q2301" s="37"/>
    </row>
    <row r="2302" spans="1:17" x14ac:dyDescent="0.2">
      <c r="A2302" s="58"/>
      <c r="B2302" s="58"/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  <c r="Q2302" s="37"/>
    </row>
    <row r="2303" spans="1:17" x14ac:dyDescent="0.2">
      <c r="A2303" s="58"/>
      <c r="B2303" s="58"/>
      <c r="C2303" s="58"/>
      <c r="D2303" s="58"/>
      <c r="E2303" s="58"/>
      <c r="F2303" s="58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  <c r="Q2303" s="37"/>
    </row>
    <row r="2304" spans="1:17" x14ac:dyDescent="0.2">
      <c r="A2304" s="58"/>
      <c r="B2304" s="58"/>
      <c r="C2304" s="58"/>
      <c r="D2304" s="58"/>
      <c r="E2304" s="58"/>
      <c r="F2304" s="58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  <c r="Q2304" s="37"/>
    </row>
    <row r="2305" spans="1:17" x14ac:dyDescent="0.2">
      <c r="A2305" s="58"/>
      <c r="B2305" s="58"/>
      <c r="C2305" s="58"/>
      <c r="D2305" s="58"/>
      <c r="E2305" s="58"/>
      <c r="F2305" s="58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  <c r="Q2305" s="37"/>
    </row>
    <row r="2306" spans="1:17" x14ac:dyDescent="0.2">
      <c r="A2306" s="58"/>
      <c r="B2306" s="58"/>
      <c r="C2306" s="58"/>
      <c r="D2306" s="58"/>
      <c r="E2306" s="58"/>
      <c r="F2306" s="58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  <c r="Q2306" s="37"/>
    </row>
    <row r="2307" spans="1:17" x14ac:dyDescent="0.2">
      <c r="A2307" s="58"/>
      <c r="B2307" s="58"/>
      <c r="C2307" s="58"/>
      <c r="D2307" s="58"/>
      <c r="E2307" s="58"/>
      <c r="F2307" s="58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  <c r="Q2307" s="37"/>
    </row>
    <row r="2308" spans="1:17" x14ac:dyDescent="0.2">
      <c r="A2308" s="58"/>
      <c r="B2308" s="58"/>
      <c r="C2308" s="58"/>
      <c r="D2308" s="58"/>
      <c r="E2308" s="58"/>
      <c r="F2308" s="58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  <c r="Q2308" s="37"/>
    </row>
    <row r="2309" spans="1:17" x14ac:dyDescent="0.2">
      <c r="A2309" s="58"/>
      <c r="B2309" s="58"/>
      <c r="C2309" s="58"/>
      <c r="D2309" s="58"/>
      <c r="E2309" s="58"/>
      <c r="F2309" s="58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  <c r="Q2309" s="37"/>
    </row>
    <row r="2310" spans="1:17" x14ac:dyDescent="0.2">
      <c r="A2310" s="58"/>
      <c r="B2310" s="58"/>
      <c r="C2310" s="58"/>
      <c r="D2310" s="58"/>
      <c r="E2310" s="58"/>
      <c r="F2310" s="58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  <c r="Q2310" s="37"/>
    </row>
    <row r="2311" spans="1:17" x14ac:dyDescent="0.2">
      <c r="A2311" s="58"/>
      <c r="B2311" s="58"/>
      <c r="C2311" s="58"/>
      <c r="D2311" s="58"/>
      <c r="E2311" s="58"/>
      <c r="F2311" s="58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  <c r="Q2311" s="37"/>
    </row>
    <row r="2312" spans="1:17" x14ac:dyDescent="0.2">
      <c r="A2312" s="58"/>
      <c r="B2312" s="58"/>
      <c r="C2312" s="58"/>
      <c r="D2312" s="58"/>
      <c r="E2312" s="58"/>
      <c r="F2312" s="58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  <c r="Q2312" s="37"/>
    </row>
    <row r="2313" spans="1:17" x14ac:dyDescent="0.2">
      <c r="A2313" s="58"/>
      <c r="B2313" s="58"/>
      <c r="C2313" s="58"/>
      <c r="D2313" s="58"/>
      <c r="E2313" s="58"/>
      <c r="F2313" s="58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  <c r="Q2313" s="37"/>
    </row>
    <row r="2314" spans="1:17" x14ac:dyDescent="0.2">
      <c r="A2314" s="58"/>
      <c r="B2314" s="58"/>
      <c r="C2314" s="58"/>
      <c r="D2314" s="58"/>
      <c r="E2314" s="58"/>
      <c r="F2314" s="58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  <c r="Q2314" s="37"/>
    </row>
    <row r="2315" spans="1:17" x14ac:dyDescent="0.2">
      <c r="A2315" s="58"/>
      <c r="B2315" s="58"/>
      <c r="C2315" s="58"/>
      <c r="D2315" s="58"/>
      <c r="E2315" s="58"/>
      <c r="F2315" s="58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  <c r="Q2315" s="37"/>
    </row>
    <row r="2316" spans="1:17" x14ac:dyDescent="0.2">
      <c r="A2316" s="58"/>
      <c r="B2316" s="58"/>
      <c r="C2316" s="58"/>
      <c r="D2316" s="58"/>
      <c r="E2316" s="58"/>
      <c r="F2316" s="58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  <c r="Q2316" s="37"/>
    </row>
    <row r="2317" spans="1:17" x14ac:dyDescent="0.2">
      <c r="A2317" s="58"/>
      <c r="B2317" s="58"/>
      <c r="C2317" s="58"/>
      <c r="D2317" s="58"/>
      <c r="E2317" s="58"/>
      <c r="F2317" s="58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  <c r="Q2317" s="37"/>
    </row>
    <row r="2318" spans="1:17" x14ac:dyDescent="0.2">
      <c r="A2318" s="58"/>
      <c r="B2318" s="58"/>
      <c r="C2318" s="58"/>
      <c r="D2318" s="58"/>
      <c r="E2318" s="58"/>
      <c r="F2318" s="58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  <c r="Q2318" s="37"/>
    </row>
    <row r="2319" spans="1:17" x14ac:dyDescent="0.2">
      <c r="A2319" s="58"/>
      <c r="B2319" s="58"/>
      <c r="C2319" s="58"/>
      <c r="D2319" s="58"/>
      <c r="E2319" s="58"/>
      <c r="F2319" s="58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  <c r="Q2319" s="37"/>
    </row>
    <row r="2320" spans="1:17" x14ac:dyDescent="0.2">
      <c r="A2320" s="58"/>
      <c r="B2320" s="58"/>
      <c r="C2320" s="58"/>
      <c r="D2320" s="58"/>
      <c r="E2320" s="58"/>
      <c r="F2320" s="58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  <c r="Q2320" s="37"/>
    </row>
    <row r="2321" spans="1:17" x14ac:dyDescent="0.2">
      <c r="A2321" s="58"/>
      <c r="B2321" s="58"/>
      <c r="C2321" s="58"/>
      <c r="D2321" s="58"/>
      <c r="E2321" s="58"/>
      <c r="F2321" s="58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  <c r="Q2321" s="37"/>
    </row>
    <row r="2322" spans="1:17" x14ac:dyDescent="0.2">
      <c r="A2322" s="58"/>
      <c r="B2322" s="58"/>
      <c r="C2322" s="58"/>
      <c r="D2322" s="58"/>
      <c r="E2322" s="58"/>
      <c r="F2322" s="58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  <c r="Q2322" s="37"/>
    </row>
    <row r="2323" spans="1:17" x14ac:dyDescent="0.2">
      <c r="A2323" s="58"/>
      <c r="B2323" s="58"/>
      <c r="C2323" s="58"/>
      <c r="D2323" s="58"/>
      <c r="E2323" s="58"/>
      <c r="F2323" s="58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  <c r="Q2323" s="37"/>
    </row>
    <row r="2324" spans="1:17" x14ac:dyDescent="0.2">
      <c r="A2324" s="58"/>
      <c r="B2324" s="58"/>
      <c r="C2324" s="58"/>
      <c r="D2324" s="58"/>
      <c r="E2324" s="58"/>
      <c r="F2324" s="58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  <c r="Q2324" s="37"/>
    </row>
    <row r="2325" spans="1:17" x14ac:dyDescent="0.2">
      <c r="A2325" s="58"/>
      <c r="B2325" s="58"/>
      <c r="C2325" s="58"/>
      <c r="D2325" s="58"/>
      <c r="E2325" s="58"/>
      <c r="F2325" s="58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  <c r="Q2325" s="37"/>
    </row>
    <row r="2326" spans="1:17" x14ac:dyDescent="0.2">
      <c r="A2326" s="58"/>
      <c r="B2326" s="58"/>
      <c r="C2326" s="58"/>
      <c r="D2326" s="58"/>
      <c r="E2326" s="58"/>
      <c r="F2326" s="58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  <c r="Q2326" s="37"/>
    </row>
    <row r="2327" spans="1:17" x14ac:dyDescent="0.2">
      <c r="A2327" s="58"/>
      <c r="B2327" s="58"/>
      <c r="C2327" s="58"/>
      <c r="D2327" s="58"/>
      <c r="E2327" s="58"/>
      <c r="F2327" s="58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  <c r="Q2327" s="37"/>
    </row>
    <row r="2328" spans="1:17" x14ac:dyDescent="0.2">
      <c r="A2328" s="58"/>
      <c r="B2328" s="58"/>
      <c r="C2328" s="58"/>
      <c r="D2328" s="58"/>
      <c r="E2328" s="58"/>
      <c r="F2328" s="58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  <c r="Q2328" s="37"/>
    </row>
    <row r="2329" spans="1:17" x14ac:dyDescent="0.2">
      <c r="A2329" s="58"/>
      <c r="B2329" s="58"/>
      <c r="C2329" s="58"/>
      <c r="D2329" s="58"/>
      <c r="E2329" s="58"/>
      <c r="F2329" s="58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  <c r="Q2329" s="37"/>
    </row>
    <row r="2330" spans="1:17" x14ac:dyDescent="0.2">
      <c r="A2330" s="58"/>
      <c r="B2330" s="58"/>
      <c r="C2330" s="58"/>
      <c r="D2330" s="58"/>
      <c r="E2330" s="58"/>
      <c r="F2330" s="58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  <c r="Q2330" s="37"/>
    </row>
    <row r="2331" spans="1:17" x14ac:dyDescent="0.2">
      <c r="A2331" s="58"/>
      <c r="B2331" s="58"/>
      <c r="C2331" s="58"/>
      <c r="D2331" s="58"/>
      <c r="E2331" s="58"/>
      <c r="F2331" s="58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  <c r="Q2331" s="37"/>
    </row>
    <row r="2332" spans="1:17" x14ac:dyDescent="0.2">
      <c r="A2332" s="58"/>
      <c r="B2332" s="58"/>
      <c r="C2332" s="58"/>
      <c r="D2332" s="58"/>
      <c r="E2332" s="58"/>
      <c r="F2332" s="58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  <c r="Q2332" s="37"/>
    </row>
    <row r="2333" spans="1:17" x14ac:dyDescent="0.2">
      <c r="A2333" s="58"/>
      <c r="B2333" s="58"/>
      <c r="C2333" s="58"/>
      <c r="D2333" s="58"/>
      <c r="E2333" s="58"/>
      <c r="F2333" s="58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  <c r="Q2333" s="37"/>
    </row>
    <row r="2334" spans="1:17" x14ac:dyDescent="0.2">
      <c r="A2334" s="58"/>
      <c r="B2334" s="58"/>
      <c r="C2334" s="58"/>
      <c r="D2334" s="58"/>
      <c r="E2334" s="58"/>
      <c r="F2334" s="58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  <c r="Q2334" s="37"/>
    </row>
    <row r="2335" spans="1:17" x14ac:dyDescent="0.2">
      <c r="A2335" s="58"/>
      <c r="B2335" s="58"/>
      <c r="C2335" s="58"/>
      <c r="D2335" s="58"/>
      <c r="E2335" s="58"/>
      <c r="F2335" s="58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  <c r="Q2335" s="37"/>
    </row>
    <row r="2336" spans="1:17" x14ac:dyDescent="0.2">
      <c r="A2336" s="58"/>
      <c r="B2336" s="58"/>
      <c r="C2336" s="58"/>
      <c r="D2336" s="58"/>
      <c r="E2336" s="58"/>
      <c r="F2336" s="58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  <c r="Q2336" s="37"/>
    </row>
    <row r="2337" spans="1:17" x14ac:dyDescent="0.2">
      <c r="A2337" s="58"/>
      <c r="B2337" s="58"/>
      <c r="C2337" s="58"/>
      <c r="D2337" s="58"/>
      <c r="E2337" s="58"/>
      <c r="F2337" s="58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  <c r="Q2337" s="37"/>
    </row>
    <row r="2338" spans="1:17" x14ac:dyDescent="0.2">
      <c r="A2338" s="58"/>
      <c r="B2338" s="58"/>
      <c r="C2338" s="58"/>
      <c r="D2338" s="58"/>
      <c r="E2338" s="58"/>
      <c r="F2338" s="58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  <c r="Q2338" s="37"/>
    </row>
    <row r="2339" spans="1:17" x14ac:dyDescent="0.2">
      <c r="A2339" s="58"/>
      <c r="B2339" s="58"/>
      <c r="C2339" s="58"/>
      <c r="D2339" s="58"/>
      <c r="E2339" s="58"/>
      <c r="F2339" s="58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  <c r="Q2339" s="37"/>
    </row>
    <row r="2340" spans="1:17" x14ac:dyDescent="0.2">
      <c r="A2340" s="58"/>
      <c r="B2340" s="58"/>
      <c r="C2340" s="58"/>
      <c r="D2340" s="58"/>
      <c r="E2340" s="58"/>
      <c r="F2340" s="58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  <c r="Q2340" s="37"/>
    </row>
    <row r="2341" spans="1:17" x14ac:dyDescent="0.2">
      <c r="A2341" s="58"/>
      <c r="B2341" s="58"/>
      <c r="C2341" s="58"/>
      <c r="D2341" s="58"/>
      <c r="E2341" s="58"/>
      <c r="F2341" s="58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  <c r="Q2341" s="37"/>
    </row>
    <row r="2342" spans="1:17" x14ac:dyDescent="0.2">
      <c r="A2342" s="58"/>
      <c r="B2342" s="58"/>
      <c r="C2342" s="58"/>
      <c r="D2342" s="58"/>
      <c r="E2342" s="58"/>
      <c r="F2342" s="58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  <c r="Q2342" s="37"/>
    </row>
    <row r="2343" spans="1:17" x14ac:dyDescent="0.2">
      <c r="A2343" s="58"/>
      <c r="B2343" s="58"/>
      <c r="C2343" s="58"/>
      <c r="D2343" s="58"/>
      <c r="E2343" s="58"/>
      <c r="F2343" s="58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  <c r="Q2343" s="37"/>
    </row>
    <row r="2344" spans="1:17" x14ac:dyDescent="0.2">
      <c r="A2344" s="58"/>
      <c r="B2344" s="58"/>
      <c r="C2344" s="58"/>
      <c r="D2344" s="58"/>
      <c r="E2344" s="58"/>
      <c r="F2344" s="58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  <c r="Q2344" s="37"/>
    </row>
    <row r="2345" spans="1:17" x14ac:dyDescent="0.2">
      <c r="A2345" s="58"/>
      <c r="B2345" s="58"/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  <c r="Q2345" s="37"/>
    </row>
    <row r="2346" spans="1:17" x14ac:dyDescent="0.2">
      <c r="A2346" s="58"/>
      <c r="B2346" s="58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37"/>
    </row>
    <row r="2347" spans="1:17" x14ac:dyDescent="0.2">
      <c r="A2347" s="58"/>
      <c r="B2347" s="58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  <c r="Q2347" s="37"/>
    </row>
    <row r="2348" spans="1:17" x14ac:dyDescent="0.2">
      <c r="A2348" s="58"/>
      <c r="B2348" s="58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  <c r="Q2348" s="37"/>
    </row>
    <row r="2349" spans="1:17" x14ac:dyDescent="0.2">
      <c r="A2349" s="58"/>
      <c r="B2349" s="58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  <c r="Q2349" s="37"/>
    </row>
    <row r="2350" spans="1:17" x14ac:dyDescent="0.2">
      <c r="A2350" s="58"/>
      <c r="B2350" s="58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  <c r="Q2350" s="37"/>
    </row>
    <row r="2351" spans="1:17" x14ac:dyDescent="0.2">
      <c r="A2351" s="58"/>
      <c r="B2351" s="58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  <c r="Q2351" s="37"/>
    </row>
    <row r="2352" spans="1:17" x14ac:dyDescent="0.2">
      <c r="A2352" s="58"/>
      <c r="B2352" s="58"/>
      <c r="C2352" s="58"/>
      <c r="D2352" s="58"/>
      <c r="E2352" s="58"/>
      <c r="F2352" s="58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  <c r="Q2352" s="37"/>
    </row>
    <row r="2353" spans="1:17" x14ac:dyDescent="0.2">
      <c r="A2353" s="58"/>
      <c r="B2353" s="58"/>
      <c r="C2353" s="58"/>
      <c r="D2353" s="58"/>
      <c r="E2353" s="58"/>
      <c r="F2353" s="58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  <c r="Q2353" s="37"/>
    </row>
    <row r="2354" spans="1:17" x14ac:dyDescent="0.2">
      <c r="A2354" s="58"/>
      <c r="B2354" s="58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  <c r="Q2354" s="37"/>
    </row>
    <row r="2355" spans="1:17" x14ac:dyDescent="0.2">
      <c r="A2355" s="58"/>
      <c r="B2355" s="58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  <c r="Q2355" s="37"/>
    </row>
    <row r="2356" spans="1:17" x14ac:dyDescent="0.2">
      <c r="A2356" s="58"/>
      <c r="B2356" s="58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  <c r="Q2356" s="37"/>
    </row>
    <row r="2357" spans="1:17" x14ac:dyDescent="0.2">
      <c r="A2357" s="58"/>
      <c r="B2357" s="58"/>
      <c r="C2357" s="58"/>
      <c r="D2357" s="58"/>
      <c r="E2357" s="58"/>
      <c r="F2357" s="58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  <c r="Q2357" s="37"/>
    </row>
    <row r="2358" spans="1:17" x14ac:dyDescent="0.2">
      <c r="A2358" s="58"/>
      <c r="B2358" s="58"/>
      <c r="C2358" s="58"/>
      <c r="D2358" s="58"/>
      <c r="E2358" s="58"/>
      <c r="F2358" s="58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  <c r="Q2358" s="37"/>
    </row>
    <row r="2359" spans="1:17" x14ac:dyDescent="0.2">
      <c r="A2359" s="58"/>
      <c r="B2359" s="58"/>
      <c r="C2359" s="58"/>
      <c r="D2359" s="58"/>
      <c r="E2359" s="58"/>
      <c r="F2359" s="58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  <c r="Q2359" s="37"/>
    </row>
    <row r="2360" spans="1:17" x14ac:dyDescent="0.2">
      <c r="A2360" s="58"/>
      <c r="B2360" s="58"/>
      <c r="C2360" s="58"/>
      <c r="D2360" s="58"/>
      <c r="E2360" s="58"/>
      <c r="F2360" s="58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  <c r="Q2360" s="37"/>
    </row>
    <row r="2361" spans="1:17" x14ac:dyDescent="0.2">
      <c r="A2361" s="58"/>
      <c r="B2361" s="58"/>
      <c r="C2361" s="58"/>
      <c r="D2361" s="58"/>
      <c r="E2361" s="58"/>
      <c r="F2361" s="58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  <c r="Q2361" s="37"/>
    </row>
    <row r="2362" spans="1:17" x14ac:dyDescent="0.2">
      <c r="A2362" s="58"/>
      <c r="B2362" s="58"/>
      <c r="C2362" s="58"/>
      <c r="D2362" s="58"/>
      <c r="E2362" s="58"/>
      <c r="F2362" s="58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  <c r="Q2362" s="37"/>
    </row>
    <row r="2363" spans="1:17" x14ac:dyDescent="0.2">
      <c r="A2363" s="58"/>
      <c r="B2363" s="58"/>
      <c r="C2363" s="58"/>
      <c r="D2363" s="58"/>
      <c r="E2363" s="58"/>
      <c r="F2363" s="58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  <c r="Q2363" s="37"/>
    </row>
    <row r="2364" spans="1:17" x14ac:dyDescent="0.2">
      <c r="A2364" s="58"/>
      <c r="B2364" s="58"/>
      <c r="C2364" s="58"/>
      <c r="D2364" s="58"/>
      <c r="E2364" s="58"/>
      <c r="F2364" s="58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  <c r="Q2364" s="37"/>
    </row>
    <row r="2365" spans="1:17" x14ac:dyDescent="0.2">
      <c r="A2365" s="58"/>
      <c r="B2365" s="58"/>
      <c r="C2365" s="58"/>
      <c r="D2365" s="58"/>
      <c r="E2365" s="58"/>
      <c r="F2365" s="58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  <c r="Q2365" s="37"/>
    </row>
    <row r="2366" spans="1:17" x14ac:dyDescent="0.2">
      <c r="A2366" s="58"/>
      <c r="B2366" s="58"/>
      <c r="C2366" s="58"/>
      <c r="D2366" s="58"/>
      <c r="E2366" s="58"/>
      <c r="F2366" s="58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  <c r="Q2366" s="37"/>
    </row>
    <row r="2367" spans="1:17" x14ac:dyDescent="0.2">
      <c r="A2367" s="58"/>
      <c r="B2367" s="58"/>
      <c r="C2367" s="58"/>
      <c r="D2367" s="58"/>
      <c r="E2367" s="58"/>
      <c r="F2367" s="58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  <c r="Q2367" s="37"/>
    </row>
    <row r="2368" spans="1:17" x14ac:dyDescent="0.2">
      <c r="A2368" s="58"/>
      <c r="B2368" s="58"/>
      <c r="C2368" s="58"/>
      <c r="D2368" s="58"/>
      <c r="E2368" s="58"/>
      <c r="F2368" s="58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  <c r="Q2368" s="37"/>
    </row>
    <row r="2369" spans="1:17" x14ac:dyDescent="0.2">
      <c r="A2369" s="58"/>
      <c r="B2369" s="58"/>
      <c r="C2369" s="58"/>
      <c r="D2369" s="58"/>
      <c r="E2369" s="58"/>
      <c r="F2369" s="58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  <c r="Q2369" s="37"/>
    </row>
    <row r="2370" spans="1:17" x14ac:dyDescent="0.2">
      <c r="A2370" s="58"/>
      <c r="B2370" s="58"/>
      <c r="C2370" s="58"/>
      <c r="D2370" s="58"/>
      <c r="E2370" s="58"/>
      <c r="F2370" s="58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  <c r="Q2370" s="37"/>
    </row>
    <row r="2371" spans="1:17" x14ac:dyDescent="0.2">
      <c r="A2371" s="58"/>
      <c r="B2371" s="58"/>
      <c r="C2371" s="58"/>
      <c r="D2371" s="58"/>
      <c r="E2371" s="58"/>
      <c r="F2371" s="58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  <c r="Q2371" s="37"/>
    </row>
    <row r="2372" spans="1:17" x14ac:dyDescent="0.2">
      <c r="A2372" s="58"/>
      <c r="B2372" s="58"/>
      <c r="C2372" s="58"/>
      <c r="D2372" s="58"/>
      <c r="E2372" s="58"/>
      <c r="F2372" s="58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  <c r="Q2372" s="37"/>
    </row>
    <row r="2373" spans="1:17" x14ac:dyDescent="0.2">
      <c r="A2373" s="58"/>
      <c r="B2373" s="58"/>
      <c r="C2373" s="58"/>
      <c r="D2373" s="58"/>
      <c r="E2373" s="58"/>
      <c r="F2373" s="58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  <c r="Q2373" s="37"/>
    </row>
    <row r="2374" spans="1:17" x14ac:dyDescent="0.2">
      <c r="A2374" s="58"/>
      <c r="B2374" s="58"/>
      <c r="C2374" s="58"/>
      <c r="D2374" s="58"/>
      <c r="E2374" s="58"/>
      <c r="F2374" s="58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  <c r="Q2374" s="37"/>
    </row>
    <row r="2375" spans="1:17" x14ac:dyDescent="0.2">
      <c r="A2375" s="58"/>
      <c r="B2375" s="58"/>
      <c r="C2375" s="58"/>
      <c r="D2375" s="58"/>
      <c r="E2375" s="58"/>
      <c r="F2375" s="58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  <c r="Q2375" s="37"/>
    </row>
    <row r="2376" spans="1:17" x14ac:dyDescent="0.2">
      <c r="A2376" s="58"/>
      <c r="B2376" s="58"/>
      <c r="C2376" s="58"/>
      <c r="D2376" s="58"/>
      <c r="E2376" s="58"/>
      <c r="F2376" s="58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  <c r="Q2376" s="37"/>
    </row>
    <row r="2377" spans="1:17" x14ac:dyDescent="0.2">
      <c r="A2377" s="58"/>
      <c r="B2377" s="58"/>
      <c r="C2377" s="58"/>
      <c r="D2377" s="58"/>
      <c r="E2377" s="58"/>
      <c r="F2377" s="58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  <c r="Q2377" s="37"/>
    </row>
    <row r="2378" spans="1:17" x14ac:dyDescent="0.2">
      <c r="A2378" s="58"/>
      <c r="B2378" s="58"/>
      <c r="C2378" s="58"/>
      <c r="D2378" s="58"/>
      <c r="E2378" s="58"/>
      <c r="F2378" s="58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  <c r="Q2378" s="37"/>
    </row>
    <row r="2379" spans="1:17" x14ac:dyDescent="0.2">
      <c r="A2379" s="58"/>
      <c r="B2379" s="58"/>
      <c r="C2379" s="58"/>
      <c r="D2379" s="58"/>
      <c r="E2379" s="58"/>
      <c r="F2379" s="58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  <c r="Q2379" s="37"/>
    </row>
    <row r="2380" spans="1:17" x14ac:dyDescent="0.2">
      <c r="A2380" s="58"/>
      <c r="B2380" s="58"/>
      <c r="C2380" s="58"/>
      <c r="D2380" s="58"/>
      <c r="E2380" s="58"/>
      <c r="F2380" s="58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  <c r="Q2380" s="37"/>
    </row>
    <row r="2381" spans="1:17" x14ac:dyDescent="0.2">
      <c r="A2381" s="58"/>
      <c r="B2381" s="58"/>
      <c r="C2381" s="58"/>
      <c r="D2381" s="58"/>
      <c r="E2381" s="58"/>
      <c r="F2381" s="58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  <c r="Q2381" s="37"/>
    </row>
    <row r="2382" spans="1:17" x14ac:dyDescent="0.2">
      <c r="A2382" s="58"/>
      <c r="B2382" s="58"/>
      <c r="C2382" s="58"/>
      <c r="D2382" s="58"/>
      <c r="E2382" s="58"/>
      <c r="F2382" s="58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  <c r="Q2382" s="37"/>
    </row>
    <row r="2383" spans="1:17" x14ac:dyDescent="0.2">
      <c r="A2383" s="58"/>
      <c r="B2383" s="58"/>
      <c r="C2383" s="58"/>
      <c r="D2383" s="58"/>
      <c r="E2383" s="58"/>
      <c r="F2383" s="58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  <c r="Q2383" s="37"/>
    </row>
    <row r="2384" spans="1:17" x14ac:dyDescent="0.2">
      <c r="A2384" s="58"/>
      <c r="B2384" s="58"/>
      <c r="C2384" s="58"/>
      <c r="D2384" s="58"/>
      <c r="E2384" s="58"/>
      <c r="F2384" s="58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  <c r="Q2384" s="37"/>
    </row>
    <row r="2385" spans="1:17" x14ac:dyDescent="0.2">
      <c r="A2385" s="58"/>
      <c r="B2385" s="58"/>
      <c r="C2385" s="58"/>
      <c r="D2385" s="58"/>
      <c r="E2385" s="58"/>
      <c r="F2385" s="58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  <c r="Q2385" s="37"/>
    </row>
    <row r="2386" spans="1:17" x14ac:dyDescent="0.2">
      <c r="A2386" s="58"/>
      <c r="B2386" s="58"/>
      <c r="C2386" s="58"/>
      <c r="D2386" s="58"/>
      <c r="E2386" s="58"/>
      <c r="F2386" s="58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  <c r="Q2386" s="37"/>
    </row>
    <row r="2387" spans="1:17" x14ac:dyDescent="0.2">
      <c r="A2387" s="58"/>
      <c r="B2387" s="58"/>
      <c r="C2387" s="58"/>
      <c r="D2387" s="58"/>
      <c r="E2387" s="58"/>
      <c r="F2387" s="58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  <c r="Q2387" s="37"/>
    </row>
    <row r="2388" spans="1:17" x14ac:dyDescent="0.2">
      <c r="A2388" s="58"/>
      <c r="B2388" s="58"/>
      <c r="C2388" s="58"/>
      <c r="D2388" s="58"/>
      <c r="E2388" s="58"/>
      <c r="F2388" s="58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  <c r="Q2388" s="37"/>
    </row>
    <row r="2389" spans="1:17" x14ac:dyDescent="0.2">
      <c r="A2389" s="58"/>
      <c r="B2389" s="58"/>
      <c r="C2389" s="58"/>
      <c r="D2389" s="58"/>
      <c r="E2389" s="58"/>
      <c r="F2389" s="58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  <c r="Q2389" s="37"/>
    </row>
    <row r="2390" spans="1:17" x14ac:dyDescent="0.2">
      <c r="A2390" s="58"/>
      <c r="B2390" s="58"/>
      <c r="C2390" s="58"/>
      <c r="D2390" s="58"/>
      <c r="E2390" s="58"/>
      <c r="F2390" s="58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  <c r="Q2390" s="37"/>
    </row>
    <row r="2391" spans="1:17" x14ac:dyDescent="0.2">
      <c r="A2391" s="58"/>
      <c r="B2391" s="58"/>
      <c r="C2391" s="58"/>
      <c r="D2391" s="58"/>
      <c r="E2391" s="58"/>
      <c r="F2391" s="58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  <c r="Q2391" s="37"/>
    </row>
    <row r="2392" spans="1:17" x14ac:dyDescent="0.2">
      <c r="A2392" s="58"/>
      <c r="B2392" s="58"/>
      <c r="C2392" s="58"/>
      <c r="D2392" s="58"/>
      <c r="E2392" s="58"/>
      <c r="F2392" s="58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  <c r="Q2392" s="37"/>
    </row>
    <row r="2393" spans="1:17" x14ac:dyDescent="0.2">
      <c r="A2393" s="58"/>
      <c r="B2393" s="58"/>
      <c r="C2393" s="58"/>
      <c r="D2393" s="58"/>
      <c r="E2393" s="58"/>
      <c r="F2393" s="58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  <c r="Q2393" s="37"/>
    </row>
    <row r="2394" spans="1:17" x14ac:dyDescent="0.2">
      <c r="A2394" s="58"/>
      <c r="B2394" s="58"/>
      <c r="C2394" s="58"/>
      <c r="D2394" s="58"/>
      <c r="E2394" s="58"/>
      <c r="F2394" s="58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  <c r="Q2394" s="37"/>
    </row>
    <row r="2395" spans="1:17" x14ac:dyDescent="0.2">
      <c r="A2395" s="58"/>
      <c r="B2395" s="58"/>
      <c r="C2395" s="58"/>
      <c r="D2395" s="58"/>
      <c r="E2395" s="58"/>
      <c r="F2395" s="58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  <c r="Q2395" s="37"/>
    </row>
    <row r="2396" spans="1:17" x14ac:dyDescent="0.2">
      <c r="A2396" s="58"/>
      <c r="B2396" s="58"/>
      <c r="C2396" s="58"/>
      <c r="D2396" s="58"/>
      <c r="E2396" s="58"/>
      <c r="F2396" s="58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  <c r="Q2396" s="37"/>
    </row>
    <row r="2397" spans="1:17" x14ac:dyDescent="0.2">
      <c r="A2397" s="58"/>
      <c r="B2397" s="58"/>
      <c r="C2397" s="58"/>
      <c r="D2397" s="58"/>
      <c r="E2397" s="58"/>
      <c r="F2397" s="58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  <c r="Q2397" s="37"/>
    </row>
    <row r="2398" spans="1:17" x14ac:dyDescent="0.2">
      <c r="A2398" s="58"/>
      <c r="B2398" s="58"/>
      <c r="C2398" s="58"/>
      <c r="D2398" s="58"/>
      <c r="E2398" s="58"/>
      <c r="F2398" s="58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  <c r="Q2398" s="37"/>
    </row>
    <row r="2399" spans="1:17" x14ac:dyDescent="0.2">
      <c r="A2399" s="58"/>
      <c r="B2399" s="58"/>
      <c r="C2399" s="58"/>
      <c r="D2399" s="58"/>
      <c r="E2399" s="58"/>
      <c r="F2399" s="58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  <c r="Q2399" s="37"/>
    </row>
    <row r="2400" spans="1:17" x14ac:dyDescent="0.2">
      <c r="A2400" s="58"/>
      <c r="B2400" s="58"/>
      <c r="C2400" s="58"/>
      <c r="D2400" s="58"/>
      <c r="E2400" s="58"/>
      <c r="F2400" s="58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  <c r="Q2400" s="37"/>
    </row>
    <row r="2401" spans="1:17" x14ac:dyDescent="0.2">
      <c r="A2401" s="58"/>
      <c r="B2401" s="58"/>
      <c r="C2401" s="58"/>
      <c r="D2401" s="58"/>
      <c r="E2401" s="58"/>
      <c r="F2401" s="58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  <c r="Q2401" s="37"/>
    </row>
    <row r="2402" spans="1:17" x14ac:dyDescent="0.2">
      <c r="A2402" s="58"/>
      <c r="B2402" s="58"/>
      <c r="C2402" s="58"/>
      <c r="D2402" s="58"/>
      <c r="E2402" s="58"/>
      <c r="F2402" s="58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  <c r="Q2402" s="37"/>
    </row>
    <row r="2403" spans="1:17" x14ac:dyDescent="0.2">
      <c r="A2403" s="58"/>
      <c r="B2403" s="58"/>
      <c r="C2403" s="58"/>
      <c r="D2403" s="58"/>
      <c r="E2403" s="58"/>
      <c r="F2403" s="58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  <c r="Q2403" s="37"/>
    </row>
    <row r="2404" spans="1:17" x14ac:dyDescent="0.2">
      <c r="A2404" s="58"/>
      <c r="B2404" s="58"/>
      <c r="C2404" s="58"/>
      <c r="D2404" s="58"/>
      <c r="E2404" s="58"/>
      <c r="F2404" s="58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  <c r="Q2404" s="37"/>
    </row>
    <row r="2405" spans="1:17" x14ac:dyDescent="0.2">
      <c r="A2405" s="58"/>
      <c r="B2405" s="58"/>
      <c r="C2405" s="58"/>
      <c r="D2405" s="58"/>
      <c r="E2405" s="58"/>
      <c r="F2405" s="58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  <c r="Q2405" s="37"/>
    </row>
    <row r="2406" spans="1:17" x14ac:dyDescent="0.2">
      <c r="A2406" s="58"/>
      <c r="B2406" s="58"/>
      <c r="C2406" s="58"/>
      <c r="D2406" s="58"/>
      <c r="E2406" s="58"/>
      <c r="F2406" s="58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  <c r="Q2406" s="37"/>
    </row>
    <row r="2407" spans="1:17" x14ac:dyDescent="0.2">
      <c r="A2407" s="58"/>
      <c r="B2407" s="58"/>
      <c r="C2407" s="58"/>
      <c r="D2407" s="58"/>
      <c r="E2407" s="58"/>
      <c r="F2407" s="58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  <c r="Q2407" s="37"/>
    </row>
    <row r="2408" spans="1:17" x14ac:dyDescent="0.2">
      <c r="A2408" s="58"/>
      <c r="B2408" s="58"/>
      <c r="C2408" s="58"/>
      <c r="D2408" s="58"/>
      <c r="E2408" s="58"/>
      <c r="F2408" s="58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  <c r="Q2408" s="37"/>
    </row>
    <row r="2409" spans="1:17" x14ac:dyDescent="0.2">
      <c r="A2409" s="58"/>
      <c r="B2409" s="58"/>
      <c r="C2409" s="58"/>
      <c r="D2409" s="58"/>
      <c r="E2409" s="58"/>
      <c r="F2409" s="58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  <c r="Q2409" s="37"/>
    </row>
    <row r="2410" spans="1:17" x14ac:dyDescent="0.2">
      <c r="A2410" s="58"/>
      <c r="B2410" s="58"/>
      <c r="C2410" s="58"/>
      <c r="D2410" s="58"/>
      <c r="E2410" s="58"/>
      <c r="F2410" s="58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  <c r="Q2410" s="37"/>
    </row>
    <row r="2411" spans="1:17" x14ac:dyDescent="0.2">
      <c r="A2411" s="58"/>
      <c r="B2411" s="58"/>
      <c r="C2411" s="58"/>
      <c r="D2411" s="58"/>
      <c r="E2411" s="58"/>
      <c r="F2411" s="58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  <c r="Q2411" s="37"/>
    </row>
    <row r="2412" spans="1:17" x14ac:dyDescent="0.2">
      <c r="A2412" s="58"/>
      <c r="B2412" s="58"/>
      <c r="C2412" s="58"/>
      <c r="D2412" s="58"/>
      <c r="E2412" s="58"/>
      <c r="F2412" s="58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  <c r="Q2412" s="37"/>
    </row>
    <row r="2413" spans="1:17" x14ac:dyDescent="0.2">
      <c r="A2413" s="58"/>
      <c r="B2413" s="58"/>
      <c r="C2413" s="58"/>
      <c r="D2413" s="58"/>
      <c r="E2413" s="58"/>
      <c r="F2413" s="58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  <c r="Q2413" s="37"/>
    </row>
    <row r="2414" spans="1:17" x14ac:dyDescent="0.2">
      <c r="A2414" s="58"/>
      <c r="B2414" s="58"/>
      <c r="C2414" s="58"/>
      <c r="D2414" s="58"/>
      <c r="E2414" s="58"/>
      <c r="F2414" s="58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  <c r="Q2414" s="37"/>
    </row>
    <row r="2415" spans="1:17" x14ac:dyDescent="0.2">
      <c r="A2415" s="58"/>
      <c r="B2415" s="58"/>
      <c r="C2415" s="58"/>
      <c r="D2415" s="58"/>
      <c r="E2415" s="58"/>
      <c r="F2415" s="58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  <c r="Q2415" s="37"/>
    </row>
    <row r="2416" spans="1:17" x14ac:dyDescent="0.2">
      <c r="A2416" s="58"/>
      <c r="B2416" s="58"/>
      <c r="C2416" s="58"/>
      <c r="D2416" s="58"/>
      <c r="E2416" s="58"/>
      <c r="F2416" s="58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  <c r="Q2416" s="37"/>
    </row>
    <row r="2417" spans="1:17" x14ac:dyDescent="0.2">
      <c r="A2417" s="58"/>
      <c r="B2417" s="58"/>
      <c r="C2417" s="58"/>
      <c r="D2417" s="58"/>
      <c r="E2417" s="58"/>
      <c r="F2417" s="58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  <c r="Q2417" s="37"/>
    </row>
    <row r="2418" spans="1:17" x14ac:dyDescent="0.2">
      <c r="A2418" s="58"/>
      <c r="B2418" s="58"/>
      <c r="C2418" s="58"/>
      <c r="D2418" s="58"/>
      <c r="E2418" s="58"/>
      <c r="F2418" s="58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  <c r="Q2418" s="37"/>
    </row>
    <row r="2419" spans="1:17" x14ac:dyDescent="0.2">
      <c r="A2419" s="58"/>
      <c r="B2419" s="58"/>
      <c r="C2419" s="58"/>
      <c r="D2419" s="58"/>
      <c r="E2419" s="58"/>
      <c r="F2419" s="58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  <c r="Q2419" s="37"/>
    </row>
    <row r="2420" spans="1:17" x14ac:dyDescent="0.2">
      <c r="A2420" s="58"/>
      <c r="B2420" s="58"/>
      <c r="C2420" s="58"/>
      <c r="D2420" s="58"/>
      <c r="E2420" s="58"/>
      <c r="F2420" s="58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  <c r="Q2420" s="37"/>
    </row>
    <row r="2421" spans="1:17" x14ac:dyDescent="0.2">
      <c r="A2421" s="58"/>
      <c r="B2421" s="58"/>
      <c r="C2421" s="58"/>
      <c r="D2421" s="58"/>
      <c r="E2421" s="58"/>
      <c r="F2421" s="58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  <c r="Q2421" s="37"/>
    </row>
    <row r="2422" spans="1:17" x14ac:dyDescent="0.2">
      <c r="A2422" s="58"/>
      <c r="B2422" s="58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  <c r="Q2422" s="37"/>
    </row>
    <row r="2423" spans="1:17" x14ac:dyDescent="0.2">
      <c r="A2423" s="58"/>
      <c r="B2423" s="58"/>
      <c r="C2423" s="58"/>
      <c r="D2423" s="58"/>
      <c r="E2423" s="58"/>
      <c r="F2423" s="58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  <c r="Q2423" s="37"/>
    </row>
    <row r="2424" spans="1:17" x14ac:dyDescent="0.2">
      <c r="A2424" s="58"/>
      <c r="B2424" s="58"/>
      <c r="C2424" s="58"/>
      <c r="D2424" s="58"/>
      <c r="E2424" s="58"/>
      <c r="F2424" s="58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  <c r="Q2424" s="37"/>
    </row>
    <row r="2425" spans="1:17" x14ac:dyDescent="0.2">
      <c r="A2425" s="58"/>
      <c r="B2425" s="58"/>
      <c r="C2425" s="58"/>
      <c r="D2425" s="58"/>
      <c r="E2425" s="58"/>
      <c r="F2425" s="58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  <c r="Q2425" s="37"/>
    </row>
    <row r="2426" spans="1:17" x14ac:dyDescent="0.2">
      <c r="A2426" s="58"/>
      <c r="B2426" s="58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  <c r="Q2426" s="37"/>
    </row>
    <row r="2427" spans="1:17" x14ac:dyDescent="0.2">
      <c r="A2427" s="58"/>
      <c r="B2427" s="58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  <c r="Q2427" s="37"/>
    </row>
    <row r="2428" spans="1:17" x14ac:dyDescent="0.2">
      <c r="A2428" s="58"/>
      <c r="B2428" s="58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  <c r="Q2428" s="37"/>
    </row>
    <row r="2429" spans="1:17" x14ac:dyDescent="0.2">
      <c r="A2429" s="58"/>
      <c r="B2429" s="58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  <c r="Q2429" s="37"/>
    </row>
    <row r="2430" spans="1:17" x14ac:dyDescent="0.2">
      <c r="A2430" s="58"/>
      <c r="B2430" s="58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  <c r="Q2430" s="37"/>
    </row>
    <row r="2431" spans="1:17" x14ac:dyDescent="0.2">
      <c r="A2431" s="58"/>
      <c r="B2431" s="58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  <c r="Q2431" s="37"/>
    </row>
    <row r="2432" spans="1:17" x14ac:dyDescent="0.2">
      <c r="A2432" s="58"/>
      <c r="B2432" s="58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  <c r="Q2432" s="37"/>
    </row>
    <row r="2433" spans="1:17" x14ac:dyDescent="0.2">
      <c r="A2433" s="58"/>
      <c r="B2433" s="58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37"/>
    </row>
    <row r="2434" spans="1:17" x14ac:dyDescent="0.2">
      <c r="A2434" s="58"/>
      <c r="B2434" s="58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  <c r="Q2434" s="37"/>
    </row>
    <row r="2435" spans="1:17" x14ac:dyDescent="0.2">
      <c r="A2435" s="58"/>
      <c r="B2435" s="58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  <c r="Q2435" s="37"/>
    </row>
    <row r="2436" spans="1:17" x14ac:dyDescent="0.2">
      <c r="A2436" s="58"/>
      <c r="B2436" s="58"/>
      <c r="C2436" s="58"/>
      <c r="D2436" s="58"/>
      <c r="E2436" s="58"/>
      <c r="F2436" s="58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  <c r="Q2436" s="37"/>
    </row>
    <row r="2437" spans="1:17" x14ac:dyDescent="0.2">
      <c r="A2437" s="58"/>
      <c r="B2437" s="58"/>
      <c r="C2437" s="58"/>
      <c r="D2437" s="58"/>
      <c r="E2437" s="58"/>
      <c r="F2437" s="58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  <c r="Q2437" s="37"/>
    </row>
    <row r="2438" spans="1:17" x14ac:dyDescent="0.2">
      <c r="A2438" s="58"/>
      <c r="B2438" s="58"/>
      <c r="C2438" s="58"/>
      <c r="D2438" s="58"/>
      <c r="E2438" s="58"/>
      <c r="F2438" s="58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  <c r="Q2438" s="37"/>
    </row>
    <row r="2439" spans="1:17" x14ac:dyDescent="0.2">
      <c r="A2439" s="58"/>
      <c r="B2439" s="58"/>
      <c r="C2439" s="58"/>
      <c r="D2439" s="58"/>
      <c r="E2439" s="58"/>
      <c r="F2439" s="58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  <c r="Q2439" s="37"/>
    </row>
    <row r="2440" spans="1:17" x14ac:dyDescent="0.2">
      <c r="A2440" s="58"/>
      <c r="B2440" s="58"/>
      <c r="C2440" s="58"/>
      <c r="D2440" s="58"/>
      <c r="E2440" s="58"/>
      <c r="F2440" s="58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  <c r="Q2440" s="37"/>
    </row>
    <row r="2441" spans="1:17" x14ac:dyDescent="0.2">
      <c r="A2441" s="58"/>
      <c r="B2441" s="58"/>
      <c r="C2441" s="58"/>
      <c r="D2441" s="58"/>
      <c r="E2441" s="58"/>
      <c r="F2441" s="58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  <c r="Q2441" s="37"/>
    </row>
    <row r="2442" spans="1:17" x14ac:dyDescent="0.2">
      <c r="A2442" s="58"/>
      <c r="B2442" s="58"/>
      <c r="C2442" s="58"/>
      <c r="D2442" s="58"/>
      <c r="E2442" s="58"/>
      <c r="F2442" s="58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  <c r="Q2442" s="37"/>
    </row>
    <row r="2443" spans="1:17" x14ac:dyDescent="0.2">
      <c r="A2443" s="58"/>
      <c r="B2443" s="58"/>
      <c r="C2443" s="58"/>
      <c r="D2443" s="58"/>
      <c r="E2443" s="58"/>
      <c r="F2443" s="58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  <c r="Q2443" s="37"/>
    </row>
    <row r="2444" spans="1:17" x14ac:dyDescent="0.2">
      <c r="A2444" s="58"/>
      <c r="B2444" s="58"/>
      <c r="C2444" s="58"/>
      <c r="D2444" s="58"/>
      <c r="E2444" s="58"/>
      <c r="F2444" s="58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  <c r="Q2444" s="37"/>
    </row>
    <row r="2445" spans="1:17" x14ac:dyDescent="0.2">
      <c r="A2445" s="58"/>
      <c r="B2445" s="58"/>
      <c r="C2445" s="58"/>
      <c r="D2445" s="58"/>
      <c r="E2445" s="58"/>
      <c r="F2445" s="58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  <c r="Q2445" s="37"/>
    </row>
    <row r="2446" spans="1:17" x14ac:dyDescent="0.2">
      <c r="A2446" s="58"/>
      <c r="B2446" s="58"/>
      <c r="C2446" s="58"/>
      <c r="D2446" s="58"/>
      <c r="E2446" s="58"/>
      <c r="F2446" s="58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  <c r="Q2446" s="37"/>
    </row>
    <row r="2447" spans="1:17" x14ac:dyDescent="0.2">
      <c r="A2447" s="58"/>
      <c r="B2447" s="58"/>
      <c r="C2447" s="58"/>
      <c r="D2447" s="58"/>
      <c r="E2447" s="58"/>
      <c r="F2447" s="58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  <c r="Q2447" s="37"/>
    </row>
    <row r="2448" spans="1:17" x14ac:dyDescent="0.2">
      <c r="A2448" s="58"/>
      <c r="B2448" s="58"/>
      <c r="C2448" s="58"/>
      <c r="D2448" s="58"/>
      <c r="E2448" s="58"/>
      <c r="F2448" s="58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  <c r="Q2448" s="37"/>
    </row>
    <row r="2449" spans="1:17" x14ac:dyDescent="0.2">
      <c r="A2449" s="58"/>
      <c r="B2449" s="58"/>
      <c r="C2449" s="58"/>
      <c r="D2449" s="58"/>
      <c r="E2449" s="58"/>
      <c r="F2449" s="58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  <c r="Q2449" s="37"/>
    </row>
    <row r="2450" spans="1:17" x14ac:dyDescent="0.2">
      <c r="A2450" s="58"/>
      <c r="B2450" s="58"/>
      <c r="C2450" s="58"/>
      <c r="D2450" s="58"/>
      <c r="E2450" s="58"/>
      <c r="F2450" s="58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  <c r="Q2450" s="37"/>
    </row>
    <row r="2451" spans="1:17" x14ac:dyDescent="0.2">
      <c r="A2451" s="58"/>
      <c r="B2451" s="58"/>
      <c r="C2451" s="58"/>
      <c r="D2451" s="58"/>
      <c r="E2451" s="58"/>
      <c r="F2451" s="58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  <c r="Q2451" s="37"/>
    </row>
    <row r="2452" spans="1:17" x14ac:dyDescent="0.2">
      <c r="A2452" s="58"/>
      <c r="B2452" s="58"/>
      <c r="C2452" s="58"/>
      <c r="D2452" s="58"/>
      <c r="E2452" s="58"/>
      <c r="F2452" s="58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  <c r="Q2452" s="37"/>
    </row>
    <row r="2453" spans="1:17" x14ac:dyDescent="0.2">
      <c r="A2453" s="58"/>
      <c r="B2453" s="58"/>
      <c r="C2453" s="58"/>
      <c r="D2453" s="58"/>
      <c r="E2453" s="58"/>
      <c r="F2453" s="58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  <c r="Q2453" s="37"/>
    </row>
    <row r="2454" spans="1:17" x14ac:dyDescent="0.2">
      <c r="A2454" s="58"/>
      <c r="B2454" s="58"/>
      <c r="C2454" s="58"/>
      <c r="D2454" s="58"/>
      <c r="E2454" s="58"/>
      <c r="F2454" s="58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  <c r="Q2454" s="37"/>
    </row>
    <row r="2455" spans="1:17" x14ac:dyDescent="0.2">
      <c r="A2455" s="58"/>
      <c r="B2455" s="58"/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  <c r="Q2455" s="37"/>
    </row>
    <row r="2456" spans="1:17" x14ac:dyDescent="0.2">
      <c r="A2456" s="58"/>
      <c r="B2456" s="58"/>
      <c r="C2456" s="58"/>
      <c r="D2456" s="58"/>
      <c r="E2456" s="58"/>
      <c r="F2456" s="58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  <c r="Q2456" s="37"/>
    </row>
    <row r="2457" spans="1:17" x14ac:dyDescent="0.2">
      <c r="A2457" s="58"/>
      <c r="B2457" s="58"/>
      <c r="C2457" s="58"/>
      <c r="D2457" s="58"/>
      <c r="E2457" s="58"/>
      <c r="F2457" s="58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  <c r="Q2457" s="37"/>
    </row>
    <row r="2458" spans="1:17" x14ac:dyDescent="0.2">
      <c r="A2458" s="58"/>
      <c r="B2458" s="58"/>
      <c r="C2458" s="58"/>
      <c r="D2458" s="58"/>
      <c r="E2458" s="58"/>
      <c r="F2458" s="58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  <c r="Q2458" s="37"/>
    </row>
    <row r="2459" spans="1:17" x14ac:dyDescent="0.2">
      <c r="A2459" s="58"/>
      <c r="B2459" s="58"/>
      <c r="C2459" s="58"/>
      <c r="D2459" s="58"/>
      <c r="E2459" s="58"/>
      <c r="F2459" s="58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  <c r="Q2459" s="37"/>
    </row>
    <row r="2460" spans="1:17" x14ac:dyDescent="0.2">
      <c r="A2460" s="58"/>
      <c r="B2460" s="58"/>
      <c r="C2460" s="58"/>
      <c r="D2460" s="58"/>
      <c r="E2460" s="58"/>
      <c r="F2460" s="58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  <c r="Q2460" s="37"/>
    </row>
    <row r="2461" spans="1:17" x14ac:dyDescent="0.2">
      <c r="A2461" s="58"/>
      <c r="B2461" s="58"/>
      <c r="C2461" s="58"/>
      <c r="D2461" s="58"/>
      <c r="E2461" s="58"/>
      <c r="F2461" s="58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  <c r="Q2461" s="37"/>
    </row>
    <row r="2462" spans="1:17" x14ac:dyDescent="0.2">
      <c r="A2462" s="58"/>
      <c r="B2462" s="58"/>
      <c r="C2462" s="58"/>
      <c r="D2462" s="58"/>
      <c r="E2462" s="58"/>
      <c r="F2462" s="58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  <c r="Q2462" s="37"/>
    </row>
    <row r="2463" spans="1:17" x14ac:dyDescent="0.2">
      <c r="A2463" s="58"/>
      <c r="B2463" s="58"/>
      <c r="C2463" s="58"/>
      <c r="D2463" s="58"/>
      <c r="E2463" s="58"/>
      <c r="F2463" s="58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  <c r="Q2463" s="37"/>
    </row>
    <row r="2464" spans="1:17" x14ac:dyDescent="0.2">
      <c r="A2464" s="58"/>
      <c r="B2464" s="58"/>
      <c r="C2464" s="58"/>
      <c r="D2464" s="58"/>
      <c r="E2464" s="58"/>
      <c r="F2464" s="58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  <c r="Q2464" s="37"/>
    </row>
    <row r="2465" spans="1:17" x14ac:dyDescent="0.2">
      <c r="A2465" s="58"/>
      <c r="B2465" s="58"/>
      <c r="C2465" s="58"/>
      <c r="D2465" s="58"/>
      <c r="E2465" s="58"/>
      <c r="F2465" s="58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  <c r="Q2465" s="37"/>
    </row>
    <row r="2466" spans="1:17" x14ac:dyDescent="0.2">
      <c r="A2466" s="58"/>
      <c r="B2466" s="58"/>
      <c r="C2466" s="58"/>
      <c r="D2466" s="58"/>
      <c r="E2466" s="58"/>
      <c r="F2466" s="58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  <c r="Q2466" s="37"/>
    </row>
    <row r="2467" spans="1:17" x14ac:dyDescent="0.2">
      <c r="A2467" s="58"/>
      <c r="B2467" s="58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  <c r="Q2467" s="37"/>
    </row>
    <row r="2468" spans="1:17" x14ac:dyDescent="0.2">
      <c r="A2468" s="58"/>
      <c r="B2468" s="58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  <c r="Q2468" s="37"/>
    </row>
    <row r="2469" spans="1:17" x14ac:dyDescent="0.2">
      <c r="A2469" s="58"/>
      <c r="B2469" s="58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  <c r="Q2469" s="37"/>
    </row>
    <row r="2470" spans="1:17" x14ac:dyDescent="0.2">
      <c r="A2470" s="58"/>
      <c r="B2470" s="58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  <c r="Q2470" s="37"/>
    </row>
    <row r="2471" spans="1:17" x14ac:dyDescent="0.2">
      <c r="A2471" s="58"/>
      <c r="B2471" s="58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  <c r="Q2471" s="37"/>
    </row>
    <row r="2472" spans="1:17" x14ac:dyDescent="0.2">
      <c r="A2472" s="58"/>
      <c r="B2472" s="58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  <c r="Q2472" s="37"/>
    </row>
    <row r="2473" spans="1:17" x14ac:dyDescent="0.2">
      <c r="A2473" s="58"/>
      <c r="B2473" s="58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  <c r="Q2473" s="37"/>
    </row>
    <row r="2474" spans="1:17" x14ac:dyDescent="0.2">
      <c r="A2474" s="58"/>
      <c r="B2474" s="58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  <c r="Q2474" s="37"/>
    </row>
    <row r="2475" spans="1:17" x14ac:dyDescent="0.2">
      <c r="A2475" s="58"/>
      <c r="B2475" s="58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  <c r="Q2475" s="37"/>
    </row>
    <row r="2476" spans="1:17" x14ac:dyDescent="0.2">
      <c r="A2476" s="58"/>
      <c r="B2476" s="58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37"/>
    </row>
    <row r="2477" spans="1:17" x14ac:dyDescent="0.2">
      <c r="A2477" s="58"/>
      <c r="B2477" s="58"/>
      <c r="C2477" s="58"/>
      <c r="D2477" s="58"/>
      <c r="E2477" s="58"/>
      <c r="F2477" s="58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  <c r="Q2477" s="37"/>
    </row>
    <row r="2478" spans="1:17" x14ac:dyDescent="0.2">
      <c r="A2478" s="58"/>
      <c r="B2478" s="58"/>
      <c r="C2478" s="58"/>
      <c r="D2478" s="58"/>
      <c r="E2478" s="58"/>
      <c r="F2478" s="58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  <c r="Q2478" s="37"/>
    </row>
    <row r="2479" spans="1:17" x14ac:dyDescent="0.2">
      <c r="A2479" s="58"/>
      <c r="B2479" s="58"/>
      <c r="C2479" s="58"/>
      <c r="D2479" s="58"/>
      <c r="E2479" s="58"/>
      <c r="F2479" s="58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  <c r="Q2479" s="37"/>
    </row>
    <row r="2480" spans="1:17" x14ac:dyDescent="0.2">
      <c r="A2480" s="58"/>
      <c r="B2480" s="58"/>
      <c r="C2480" s="58"/>
      <c r="D2480" s="58"/>
      <c r="E2480" s="58"/>
      <c r="F2480" s="58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  <c r="Q2480" s="37"/>
    </row>
    <row r="2481" spans="1:17" x14ac:dyDescent="0.2">
      <c r="A2481" s="58"/>
      <c r="B2481" s="58"/>
      <c r="C2481" s="58"/>
      <c r="D2481" s="58"/>
      <c r="E2481" s="58"/>
      <c r="F2481" s="58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  <c r="Q2481" s="37"/>
    </row>
    <row r="2482" spans="1:17" x14ac:dyDescent="0.2">
      <c r="A2482" s="58"/>
      <c r="B2482" s="58"/>
      <c r="C2482" s="58"/>
      <c r="D2482" s="58"/>
      <c r="E2482" s="58"/>
      <c r="F2482" s="58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  <c r="Q2482" s="37"/>
    </row>
    <row r="2483" spans="1:17" x14ac:dyDescent="0.2">
      <c r="A2483" s="58"/>
      <c r="B2483" s="58"/>
      <c r="C2483" s="58"/>
      <c r="D2483" s="58"/>
      <c r="E2483" s="58"/>
      <c r="F2483" s="58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  <c r="Q2483" s="37"/>
    </row>
    <row r="2484" spans="1:17" x14ac:dyDescent="0.2">
      <c r="A2484" s="58"/>
      <c r="B2484" s="58"/>
      <c r="C2484" s="58"/>
      <c r="D2484" s="58"/>
      <c r="E2484" s="58"/>
      <c r="F2484" s="58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  <c r="Q2484" s="37"/>
    </row>
    <row r="2485" spans="1:17" x14ac:dyDescent="0.2">
      <c r="A2485" s="58"/>
      <c r="B2485" s="58"/>
      <c r="C2485" s="58"/>
      <c r="D2485" s="58"/>
      <c r="E2485" s="58"/>
      <c r="F2485" s="58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  <c r="Q2485" s="37"/>
    </row>
    <row r="2486" spans="1:17" x14ac:dyDescent="0.2">
      <c r="A2486" s="58"/>
      <c r="B2486" s="58"/>
      <c r="C2486" s="58"/>
      <c r="D2486" s="58"/>
      <c r="E2486" s="58"/>
      <c r="F2486" s="58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  <c r="Q2486" s="37"/>
    </row>
    <row r="2487" spans="1:17" x14ac:dyDescent="0.2">
      <c r="A2487" s="58"/>
      <c r="B2487" s="58"/>
      <c r="C2487" s="58"/>
      <c r="D2487" s="58"/>
      <c r="E2487" s="58"/>
      <c r="F2487" s="58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  <c r="Q2487" s="37"/>
    </row>
    <row r="2488" spans="1:17" x14ac:dyDescent="0.2">
      <c r="A2488" s="58"/>
      <c r="B2488" s="58"/>
      <c r="C2488" s="58"/>
      <c r="D2488" s="58"/>
      <c r="E2488" s="58"/>
      <c r="F2488" s="58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  <c r="Q2488" s="37"/>
    </row>
    <row r="2489" spans="1:17" x14ac:dyDescent="0.2">
      <c r="A2489" s="58"/>
      <c r="B2489" s="58"/>
      <c r="C2489" s="58"/>
      <c r="D2489" s="58"/>
      <c r="E2489" s="58"/>
      <c r="F2489" s="58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  <c r="Q2489" s="37"/>
    </row>
    <row r="2490" spans="1:17" x14ac:dyDescent="0.2">
      <c r="A2490" s="58"/>
      <c r="B2490" s="58"/>
      <c r="C2490" s="58"/>
      <c r="D2490" s="58"/>
      <c r="E2490" s="58"/>
      <c r="F2490" s="58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  <c r="Q2490" s="37"/>
    </row>
    <row r="2491" spans="1:17" x14ac:dyDescent="0.2">
      <c r="A2491" s="58"/>
      <c r="B2491" s="58"/>
      <c r="C2491" s="58"/>
      <c r="D2491" s="58"/>
      <c r="E2491" s="58"/>
      <c r="F2491" s="58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  <c r="Q2491" s="37"/>
    </row>
    <row r="2492" spans="1:17" x14ac:dyDescent="0.2">
      <c r="A2492" s="58"/>
      <c r="B2492" s="58"/>
      <c r="C2492" s="58"/>
      <c r="D2492" s="58"/>
      <c r="E2492" s="58"/>
      <c r="F2492" s="58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  <c r="Q2492" s="37"/>
    </row>
    <row r="2493" spans="1:17" x14ac:dyDescent="0.2">
      <c r="A2493" s="58"/>
      <c r="B2493" s="58"/>
      <c r="C2493" s="58"/>
      <c r="D2493" s="58"/>
      <c r="E2493" s="58"/>
      <c r="F2493" s="58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  <c r="Q2493" s="37"/>
    </row>
    <row r="2494" spans="1:17" x14ac:dyDescent="0.2">
      <c r="A2494" s="58"/>
      <c r="B2494" s="58"/>
      <c r="C2494" s="58"/>
      <c r="D2494" s="58"/>
      <c r="E2494" s="58"/>
      <c r="F2494" s="58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  <c r="Q2494" s="37"/>
    </row>
    <row r="2495" spans="1:17" x14ac:dyDescent="0.2">
      <c r="A2495" s="58"/>
      <c r="B2495" s="58"/>
      <c r="C2495" s="58"/>
      <c r="D2495" s="58"/>
      <c r="E2495" s="58"/>
      <c r="F2495" s="58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  <c r="Q2495" s="37"/>
    </row>
    <row r="2496" spans="1:17" x14ac:dyDescent="0.2">
      <c r="A2496" s="58"/>
      <c r="B2496" s="58"/>
      <c r="C2496" s="58"/>
      <c r="D2496" s="58"/>
      <c r="E2496" s="58"/>
      <c r="F2496" s="58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  <c r="Q2496" s="37"/>
    </row>
    <row r="2497" spans="1:17" x14ac:dyDescent="0.2">
      <c r="A2497" s="58"/>
      <c r="B2497" s="58"/>
      <c r="C2497" s="58"/>
      <c r="D2497" s="58"/>
      <c r="E2497" s="58"/>
      <c r="F2497" s="58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  <c r="Q2497" s="37"/>
    </row>
    <row r="2498" spans="1:17" x14ac:dyDescent="0.2">
      <c r="A2498" s="58"/>
      <c r="B2498" s="58"/>
      <c r="C2498" s="58"/>
      <c r="D2498" s="58"/>
      <c r="E2498" s="58"/>
      <c r="F2498" s="58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  <c r="Q2498" s="37"/>
    </row>
    <row r="2499" spans="1:17" x14ac:dyDescent="0.2">
      <c r="A2499" s="58"/>
      <c r="B2499" s="58"/>
      <c r="C2499" s="58"/>
      <c r="D2499" s="58"/>
      <c r="E2499" s="58"/>
      <c r="F2499" s="58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  <c r="Q2499" s="37"/>
    </row>
    <row r="2500" spans="1:17" x14ac:dyDescent="0.2">
      <c r="A2500" s="58"/>
      <c r="B2500" s="58"/>
      <c r="C2500" s="58"/>
      <c r="D2500" s="58"/>
      <c r="E2500" s="58"/>
      <c r="F2500" s="58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  <c r="Q2500" s="37"/>
    </row>
    <row r="2501" spans="1:17" x14ac:dyDescent="0.2">
      <c r="A2501" s="58"/>
      <c r="B2501" s="58"/>
      <c r="C2501" s="58"/>
      <c r="D2501" s="58"/>
      <c r="E2501" s="58"/>
      <c r="F2501" s="58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  <c r="Q2501" s="37"/>
    </row>
    <row r="2502" spans="1:17" x14ac:dyDescent="0.2">
      <c r="A2502" s="58"/>
      <c r="B2502" s="58"/>
      <c r="C2502" s="58"/>
      <c r="D2502" s="58"/>
      <c r="E2502" s="58"/>
      <c r="F2502" s="58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  <c r="Q2502" s="37"/>
    </row>
    <row r="2503" spans="1:17" x14ac:dyDescent="0.2">
      <c r="A2503" s="58"/>
      <c r="B2503" s="58"/>
      <c r="C2503" s="58"/>
      <c r="D2503" s="58"/>
      <c r="E2503" s="58"/>
      <c r="F2503" s="58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  <c r="Q2503" s="37"/>
    </row>
    <row r="2504" spans="1:17" x14ac:dyDescent="0.2">
      <c r="A2504" s="58"/>
      <c r="B2504" s="58"/>
      <c r="C2504" s="58"/>
      <c r="D2504" s="58"/>
      <c r="E2504" s="58"/>
      <c r="F2504" s="58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  <c r="Q2504" s="37"/>
    </row>
    <row r="2505" spans="1:17" x14ac:dyDescent="0.2">
      <c r="A2505" s="58"/>
      <c r="B2505" s="58"/>
      <c r="C2505" s="58"/>
      <c r="D2505" s="58"/>
      <c r="E2505" s="58"/>
      <c r="F2505" s="58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  <c r="Q2505" s="37"/>
    </row>
    <row r="2506" spans="1:17" x14ac:dyDescent="0.2">
      <c r="A2506" s="58"/>
      <c r="B2506" s="58"/>
      <c r="C2506" s="58"/>
      <c r="D2506" s="58"/>
      <c r="E2506" s="58"/>
      <c r="F2506" s="58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  <c r="Q2506" s="37"/>
    </row>
    <row r="2507" spans="1:17" x14ac:dyDescent="0.2">
      <c r="A2507" s="58"/>
      <c r="B2507" s="58"/>
      <c r="C2507" s="58"/>
      <c r="D2507" s="58"/>
      <c r="E2507" s="58"/>
      <c r="F2507" s="58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  <c r="Q2507" s="37"/>
    </row>
    <row r="2508" spans="1:17" x14ac:dyDescent="0.2">
      <c r="A2508" s="58"/>
      <c r="B2508" s="58"/>
      <c r="C2508" s="58"/>
      <c r="D2508" s="58"/>
      <c r="E2508" s="58"/>
      <c r="F2508" s="58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  <c r="Q2508" s="37"/>
    </row>
    <row r="2509" spans="1:17" x14ac:dyDescent="0.2">
      <c r="A2509" s="58"/>
      <c r="B2509" s="58"/>
      <c r="C2509" s="58"/>
      <c r="D2509" s="58"/>
      <c r="E2509" s="58"/>
      <c r="F2509" s="58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  <c r="Q2509" s="37"/>
    </row>
    <row r="2510" spans="1:17" x14ac:dyDescent="0.2">
      <c r="A2510" s="58"/>
      <c r="B2510" s="58"/>
      <c r="C2510" s="58"/>
      <c r="D2510" s="58"/>
      <c r="E2510" s="58"/>
      <c r="F2510" s="58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  <c r="Q2510" s="37"/>
    </row>
    <row r="2511" spans="1:17" x14ac:dyDescent="0.2">
      <c r="A2511" s="58"/>
      <c r="B2511" s="58"/>
      <c r="C2511" s="58"/>
      <c r="D2511" s="58"/>
      <c r="E2511" s="58"/>
      <c r="F2511" s="58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  <c r="Q2511" s="37"/>
    </row>
    <row r="2512" spans="1:17" x14ac:dyDescent="0.2">
      <c r="A2512" s="58"/>
      <c r="B2512" s="58"/>
      <c r="C2512" s="58"/>
      <c r="D2512" s="58"/>
      <c r="E2512" s="58"/>
      <c r="F2512" s="58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  <c r="Q2512" s="37"/>
    </row>
    <row r="2513" spans="1:17" x14ac:dyDescent="0.2">
      <c r="A2513" s="58"/>
      <c r="B2513" s="58"/>
      <c r="C2513" s="58"/>
      <c r="D2513" s="58"/>
      <c r="E2513" s="58"/>
      <c r="F2513" s="58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  <c r="Q2513" s="37"/>
    </row>
    <row r="2514" spans="1:17" x14ac:dyDescent="0.2">
      <c r="A2514" s="58"/>
      <c r="B2514" s="58"/>
      <c r="C2514" s="58"/>
      <c r="D2514" s="58"/>
      <c r="E2514" s="58"/>
      <c r="F2514" s="58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  <c r="Q2514" s="37"/>
    </row>
    <row r="2515" spans="1:17" x14ac:dyDescent="0.2">
      <c r="A2515" s="58"/>
      <c r="B2515" s="58"/>
      <c r="C2515" s="58"/>
      <c r="D2515" s="58"/>
      <c r="E2515" s="58"/>
      <c r="F2515" s="58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  <c r="Q2515" s="37"/>
    </row>
    <row r="2516" spans="1:17" x14ac:dyDescent="0.2">
      <c r="A2516" s="58"/>
      <c r="B2516" s="58"/>
      <c r="C2516" s="58"/>
      <c r="D2516" s="58"/>
      <c r="E2516" s="58"/>
      <c r="F2516" s="58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  <c r="Q2516" s="37"/>
    </row>
    <row r="2517" spans="1:17" x14ac:dyDescent="0.2">
      <c r="A2517" s="58"/>
      <c r="B2517" s="58"/>
      <c r="C2517" s="58"/>
      <c r="D2517" s="58"/>
      <c r="E2517" s="58"/>
      <c r="F2517" s="58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  <c r="Q2517" s="37"/>
    </row>
    <row r="2518" spans="1:17" x14ac:dyDescent="0.2">
      <c r="A2518" s="58"/>
      <c r="B2518" s="58"/>
      <c r="C2518" s="58"/>
      <c r="D2518" s="58"/>
      <c r="E2518" s="58"/>
      <c r="F2518" s="58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  <c r="Q2518" s="37"/>
    </row>
    <row r="2519" spans="1:17" x14ac:dyDescent="0.2">
      <c r="A2519" s="58"/>
      <c r="B2519" s="58"/>
      <c r="C2519" s="58"/>
      <c r="D2519" s="58"/>
      <c r="E2519" s="58"/>
      <c r="F2519" s="58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  <c r="Q2519" s="37"/>
    </row>
    <row r="2520" spans="1:17" x14ac:dyDescent="0.2">
      <c r="A2520" s="58"/>
      <c r="B2520" s="58"/>
      <c r="C2520" s="58"/>
      <c r="D2520" s="58"/>
      <c r="E2520" s="58"/>
      <c r="F2520" s="58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  <c r="Q2520" s="37"/>
    </row>
    <row r="2521" spans="1:17" x14ac:dyDescent="0.2">
      <c r="A2521" s="58"/>
      <c r="B2521" s="58"/>
      <c r="C2521" s="58"/>
      <c r="D2521" s="58"/>
      <c r="E2521" s="58"/>
      <c r="F2521" s="58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  <c r="Q2521" s="37"/>
    </row>
    <row r="2522" spans="1:17" x14ac:dyDescent="0.2">
      <c r="A2522" s="58"/>
      <c r="B2522" s="58"/>
      <c r="C2522" s="58"/>
      <c r="D2522" s="58"/>
      <c r="E2522" s="58"/>
      <c r="F2522" s="58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  <c r="Q2522" s="37"/>
    </row>
    <row r="2523" spans="1:17" x14ac:dyDescent="0.2">
      <c r="A2523" s="58"/>
      <c r="B2523" s="58"/>
      <c r="C2523" s="58"/>
      <c r="D2523" s="58"/>
      <c r="E2523" s="58"/>
      <c r="F2523" s="58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  <c r="Q2523" s="37"/>
    </row>
    <row r="2524" spans="1:17" x14ac:dyDescent="0.2">
      <c r="A2524" s="58"/>
      <c r="B2524" s="58"/>
      <c r="C2524" s="58"/>
      <c r="D2524" s="58"/>
      <c r="E2524" s="58"/>
      <c r="F2524" s="58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  <c r="Q2524" s="37"/>
    </row>
    <row r="2525" spans="1:17" x14ac:dyDescent="0.2">
      <c r="A2525" s="58"/>
      <c r="B2525" s="58"/>
      <c r="C2525" s="58"/>
      <c r="D2525" s="58"/>
      <c r="E2525" s="58"/>
      <c r="F2525" s="58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  <c r="Q2525" s="37"/>
    </row>
    <row r="2526" spans="1:17" x14ac:dyDescent="0.2">
      <c r="A2526" s="58"/>
      <c r="B2526" s="58"/>
      <c r="C2526" s="58"/>
      <c r="D2526" s="58"/>
      <c r="E2526" s="58"/>
      <c r="F2526" s="58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  <c r="Q2526" s="37"/>
    </row>
    <row r="2527" spans="1:17" x14ac:dyDescent="0.2">
      <c r="A2527" s="58"/>
      <c r="B2527" s="58"/>
      <c r="C2527" s="58"/>
      <c r="D2527" s="58"/>
      <c r="E2527" s="58"/>
      <c r="F2527" s="58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  <c r="Q2527" s="37"/>
    </row>
    <row r="2528" spans="1:17" x14ac:dyDescent="0.2">
      <c r="A2528" s="58"/>
      <c r="B2528" s="58"/>
      <c r="C2528" s="58"/>
      <c r="D2528" s="58"/>
      <c r="E2528" s="58"/>
      <c r="F2528" s="58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  <c r="Q2528" s="37"/>
    </row>
    <row r="2529" spans="1:17" x14ac:dyDescent="0.2">
      <c r="A2529" s="58"/>
      <c r="B2529" s="58"/>
      <c r="C2529" s="58"/>
      <c r="D2529" s="58"/>
      <c r="E2529" s="58"/>
      <c r="F2529" s="58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  <c r="Q2529" s="37"/>
    </row>
    <row r="2530" spans="1:17" x14ac:dyDescent="0.2">
      <c r="A2530" s="58"/>
      <c r="B2530" s="58"/>
      <c r="C2530" s="58"/>
      <c r="D2530" s="58"/>
      <c r="E2530" s="58"/>
      <c r="F2530" s="58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  <c r="Q2530" s="37"/>
    </row>
    <row r="2531" spans="1:17" x14ac:dyDescent="0.2">
      <c r="A2531" s="58"/>
      <c r="B2531" s="58"/>
      <c r="C2531" s="58"/>
      <c r="D2531" s="58"/>
      <c r="E2531" s="58"/>
      <c r="F2531" s="58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  <c r="Q2531" s="37"/>
    </row>
    <row r="2532" spans="1:17" x14ac:dyDescent="0.2">
      <c r="A2532" s="58"/>
      <c r="B2532" s="58"/>
      <c r="C2532" s="58"/>
      <c r="D2532" s="58"/>
      <c r="E2532" s="58"/>
      <c r="F2532" s="58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  <c r="Q2532" s="37"/>
    </row>
    <row r="2533" spans="1:17" x14ac:dyDescent="0.2">
      <c r="A2533" s="58"/>
      <c r="B2533" s="58"/>
      <c r="C2533" s="58"/>
      <c r="D2533" s="58"/>
      <c r="E2533" s="58"/>
      <c r="F2533" s="58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  <c r="Q2533" s="37"/>
    </row>
    <row r="2534" spans="1:17" x14ac:dyDescent="0.2">
      <c r="A2534" s="58"/>
      <c r="B2534" s="58"/>
      <c r="C2534" s="58"/>
      <c r="D2534" s="58"/>
      <c r="E2534" s="58"/>
      <c r="F2534" s="58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  <c r="Q2534" s="37"/>
    </row>
    <row r="2535" spans="1:17" x14ac:dyDescent="0.2">
      <c r="A2535" s="58"/>
      <c r="B2535" s="58"/>
      <c r="C2535" s="58"/>
      <c r="D2535" s="58"/>
      <c r="E2535" s="58"/>
      <c r="F2535" s="58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  <c r="Q2535" s="37"/>
    </row>
    <row r="2536" spans="1:17" x14ac:dyDescent="0.2">
      <c r="A2536" s="58"/>
      <c r="B2536" s="58"/>
      <c r="C2536" s="58"/>
      <c r="D2536" s="58"/>
      <c r="E2536" s="58"/>
      <c r="F2536" s="58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  <c r="Q2536" s="37"/>
    </row>
    <row r="2537" spans="1:17" x14ac:dyDescent="0.2">
      <c r="A2537" s="58"/>
      <c r="B2537" s="58"/>
      <c r="C2537" s="58"/>
      <c r="D2537" s="58"/>
      <c r="E2537" s="58"/>
      <c r="F2537" s="58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  <c r="Q2537" s="37"/>
    </row>
    <row r="2538" spans="1:17" x14ac:dyDescent="0.2">
      <c r="A2538" s="58"/>
      <c r="B2538" s="58"/>
      <c r="C2538" s="58"/>
      <c r="D2538" s="58"/>
      <c r="E2538" s="58"/>
      <c r="F2538" s="58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  <c r="Q2538" s="37"/>
    </row>
    <row r="2539" spans="1:17" x14ac:dyDescent="0.2">
      <c r="A2539" s="58"/>
      <c r="B2539" s="58"/>
      <c r="C2539" s="58"/>
      <c r="D2539" s="58"/>
      <c r="E2539" s="58"/>
      <c r="F2539" s="58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  <c r="Q2539" s="37"/>
    </row>
    <row r="2540" spans="1:17" x14ac:dyDescent="0.2">
      <c r="A2540" s="58"/>
      <c r="B2540" s="58"/>
      <c r="C2540" s="58"/>
      <c r="D2540" s="58"/>
      <c r="E2540" s="58"/>
      <c r="F2540" s="58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  <c r="Q2540" s="37"/>
    </row>
    <row r="2541" spans="1:17" x14ac:dyDescent="0.2">
      <c r="A2541" s="58"/>
      <c r="B2541" s="58"/>
      <c r="C2541" s="58"/>
      <c r="D2541" s="58"/>
      <c r="E2541" s="58"/>
      <c r="F2541" s="58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  <c r="Q2541" s="37"/>
    </row>
    <row r="2542" spans="1:17" x14ac:dyDescent="0.2">
      <c r="A2542" s="58"/>
      <c r="B2542" s="58"/>
      <c r="C2542" s="58"/>
      <c r="D2542" s="58"/>
      <c r="E2542" s="58"/>
      <c r="F2542" s="58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  <c r="Q2542" s="37"/>
    </row>
    <row r="2543" spans="1:17" x14ac:dyDescent="0.2">
      <c r="A2543" s="58"/>
      <c r="B2543" s="58"/>
      <c r="C2543" s="58"/>
      <c r="D2543" s="58"/>
      <c r="E2543" s="58"/>
      <c r="F2543" s="58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  <c r="Q2543" s="37"/>
    </row>
    <row r="2544" spans="1:17" x14ac:dyDescent="0.2">
      <c r="A2544" s="58"/>
      <c r="B2544" s="58"/>
      <c r="C2544" s="58"/>
      <c r="D2544" s="58"/>
      <c r="E2544" s="58"/>
      <c r="F2544" s="58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  <c r="Q2544" s="37"/>
    </row>
    <row r="2545" spans="1:17" x14ac:dyDescent="0.2">
      <c r="A2545" s="58"/>
      <c r="B2545" s="58"/>
      <c r="C2545" s="58"/>
      <c r="D2545" s="58"/>
      <c r="E2545" s="58"/>
      <c r="F2545" s="58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  <c r="Q2545" s="37"/>
    </row>
    <row r="2546" spans="1:17" x14ac:dyDescent="0.2">
      <c r="A2546" s="58"/>
      <c r="B2546" s="58"/>
      <c r="C2546" s="58"/>
      <c r="D2546" s="58"/>
      <c r="E2546" s="58"/>
      <c r="F2546" s="58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  <c r="Q2546" s="37"/>
    </row>
    <row r="2547" spans="1:17" x14ac:dyDescent="0.2">
      <c r="A2547" s="58"/>
      <c r="B2547" s="58"/>
      <c r="C2547" s="58"/>
      <c r="D2547" s="58"/>
      <c r="E2547" s="58"/>
      <c r="F2547" s="58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  <c r="Q2547" s="37"/>
    </row>
    <row r="2548" spans="1:17" x14ac:dyDescent="0.2">
      <c r="A2548" s="58"/>
      <c r="B2548" s="58"/>
      <c r="C2548" s="58"/>
      <c r="D2548" s="58"/>
      <c r="E2548" s="58"/>
      <c r="F2548" s="58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  <c r="Q2548" s="37"/>
    </row>
    <row r="2549" spans="1:17" x14ac:dyDescent="0.2">
      <c r="A2549" s="58"/>
      <c r="B2549" s="58"/>
      <c r="C2549" s="58"/>
      <c r="D2549" s="58"/>
      <c r="E2549" s="58"/>
      <c r="F2549" s="58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  <c r="Q2549" s="37"/>
    </row>
    <row r="2550" spans="1:17" x14ac:dyDescent="0.2">
      <c r="A2550" s="58"/>
      <c r="B2550" s="58"/>
      <c r="C2550" s="58"/>
      <c r="D2550" s="58"/>
      <c r="E2550" s="58"/>
      <c r="F2550" s="58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  <c r="Q2550" s="37"/>
    </row>
    <row r="2551" spans="1:17" x14ac:dyDescent="0.2">
      <c r="A2551" s="58"/>
      <c r="B2551" s="58"/>
      <c r="C2551" s="58"/>
      <c r="D2551" s="58"/>
      <c r="E2551" s="58"/>
      <c r="F2551" s="58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  <c r="Q2551" s="37"/>
    </row>
    <row r="2552" spans="1:17" x14ac:dyDescent="0.2">
      <c r="A2552" s="58"/>
      <c r="B2552" s="58"/>
      <c r="C2552" s="58"/>
      <c r="D2552" s="58"/>
      <c r="E2552" s="58"/>
      <c r="F2552" s="58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  <c r="Q2552" s="37"/>
    </row>
    <row r="2553" spans="1:17" x14ac:dyDescent="0.2">
      <c r="A2553" s="58"/>
      <c r="B2553" s="58"/>
      <c r="C2553" s="58"/>
      <c r="D2553" s="58"/>
      <c r="E2553" s="58"/>
      <c r="F2553" s="58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  <c r="Q2553" s="37"/>
    </row>
    <row r="2554" spans="1:17" x14ac:dyDescent="0.2">
      <c r="A2554" s="58"/>
      <c r="B2554" s="58"/>
      <c r="C2554" s="58"/>
      <c r="D2554" s="58"/>
      <c r="E2554" s="58"/>
      <c r="F2554" s="58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  <c r="Q2554" s="37"/>
    </row>
    <row r="2555" spans="1:17" x14ac:dyDescent="0.2">
      <c r="A2555" s="58"/>
      <c r="B2555" s="58"/>
      <c r="C2555" s="58"/>
      <c r="D2555" s="58"/>
      <c r="E2555" s="58"/>
      <c r="F2555" s="58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  <c r="Q2555" s="37"/>
    </row>
    <row r="2556" spans="1:17" x14ac:dyDescent="0.2">
      <c r="A2556" s="58"/>
      <c r="B2556" s="58"/>
      <c r="C2556" s="58"/>
      <c r="D2556" s="58"/>
      <c r="E2556" s="58"/>
      <c r="F2556" s="58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  <c r="Q2556" s="37"/>
    </row>
    <row r="2557" spans="1:17" x14ac:dyDescent="0.2">
      <c r="A2557" s="58"/>
      <c r="B2557" s="58"/>
      <c r="C2557" s="58"/>
      <c r="D2557" s="58"/>
      <c r="E2557" s="58"/>
      <c r="F2557" s="58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  <c r="Q2557" s="37"/>
    </row>
    <row r="2558" spans="1:17" x14ac:dyDescent="0.2">
      <c r="A2558" s="58"/>
      <c r="B2558" s="58"/>
      <c r="C2558" s="58"/>
      <c r="D2558" s="58"/>
      <c r="E2558" s="58"/>
      <c r="F2558" s="58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  <c r="Q2558" s="37"/>
    </row>
    <row r="2559" spans="1:17" x14ac:dyDescent="0.2">
      <c r="A2559" s="58"/>
      <c r="B2559" s="58"/>
      <c r="C2559" s="58"/>
      <c r="D2559" s="58"/>
      <c r="E2559" s="58"/>
      <c r="F2559" s="58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  <c r="Q2559" s="37"/>
    </row>
    <row r="2560" spans="1:17" x14ac:dyDescent="0.2">
      <c r="A2560" s="58"/>
      <c r="B2560" s="58"/>
      <c r="C2560" s="58"/>
      <c r="D2560" s="58"/>
      <c r="E2560" s="58"/>
      <c r="F2560" s="58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  <c r="Q2560" s="37"/>
    </row>
    <row r="2561" spans="1:17" x14ac:dyDescent="0.2">
      <c r="A2561" s="58"/>
      <c r="B2561" s="58"/>
      <c r="C2561" s="58"/>
      <c r="D2561" s="58"/>
      <c r="E2561" s="58"/>
      <c r="F2561" s="58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  <c r="Q2561" s="37"/>
    </row>
    <row r="2562" spans="1:17" x14ac:dyDescent="0.2">
      <c r="A2562" s="58"/>
      <c r="B2562" s="58"/>
      <c r="C2562" s="58"/>
      <c r="D2562" s="58"/>
      <c r="E2562" s="58"/>
      <c r="F2562" s="58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  <c r="Q2562" s="37"/>
    </row>
    <row r="2563" spans="1:17" x14ac:dyDescent="0.2">
      <c r="A2563" s="58"/>
      <c r="B2563" s="58"/>
      <c r="C2563" s="58"/>
      <c r="D2563" s="58"/>
      <c r="E2563" s="58"/>
      <c r="F2563" s="58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  <c r="Q2563" s="37"/>
    </row>
    <row r="2564" spans="1:17" x14ac:dyDescent="0.2">
      <c r="A2564" s="58"/>
      <c r="B2564" s="58"/>
      <c r="C2564" s="58"/>
      <c r="D2564" s="58"/>
      <c r="E2564" s="58"/>
      <c r="F2564" s="58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  <c r="Q2564" s="37"/>
    </row>
    <row r="2565" spans="1:17" x14ac:dyDescent="0.2">
      <c r="A2565" s="58"/>
      <c r="B2565" s="58"/>
      <c r="C2565" s="58"/>
      <c r="D2565" s="58"/>
      <c r="E2565" s="58"/>
      <c r="F2565" s="58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  <c r="Q2565" s="37"/>
    </row>
    <row r="2566" spans="1:17" x14ac:dyDescent="0.2">
      <c r="A2566" s="58"/>
      <c r="B2566" s="58"/>
      <c r="C2566" s="58"/>
      <c r="D2566" s="58"/>
      <c r="E2566" s="58"/>
      <c r="F2566" s="58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  <c r="Q2566" s="37"/>
    </row>
    <row r="2567" spans="1:17" x14ac:dyDescent="0.2">
      <c r="A2567" s="58"/>
      <c r="B2567" s="58"/>
      <c r="C2567" s="58"/>
      <c r="D2567" s="58"/>
      <c r="E2567" s="58"/>
      <c r="F2567" s="58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  <c r="Q2567" s="37"/>
    </row>
    <row r="2568" spans="1:17" x14ac:dyDescent="0.2">
      <c r="A2568" s="58"/>
      <c r="B2568" s="58"/>
      <c r="C2568" s="58"/>
      <c r="D2568" s="58"/>
      <c r="E2568" s="58"/>
      <c r="F2568" s="58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  <c r="Q2568" s="37"/>
    </row>
    <row r="2569" spans="1:17" x14ac:dyDescent="0.2">
      <c r="A2569" s="58"/>
      <c r="B2569" s="58"/>
      <c r="C2569" s="58"/>
      <c r="D2569" s="58"/>
      <c r="E2569" s="58"/>
      <c r="F2569" s="58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  <c r="Q2569" s="37"/>
    </row>
    <row r="2570" spans="1:17" x14ac:dyDescent="0.2">
      <c r="A2570" s="58"/>
      <c r="B2570" s="58"/>
      <c r="C2570" s="58"/>
      <c r="D2570" s="58"/>
      <c r="E2570" s="58"/>
      <c r="F2570" s="58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  <c r="Q2570" s="37"/>
    </row>
    <row r="2571" spans="1:17" x14ac:dyDescent="0.2">
      <c r="A2571" s="58"/>
      <c r="B2571" s="58"/>
      <c r="C2571" s="58"/>
      <c r="D2571" s="58"/>
      <c r="E2571" s="58"/>
      <c r="F2571" s="58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  <c r="Q2571" s="37"/>
    </row>
    <row r="2572" spans="1:17" x14ac:dyDescent="0.2">
      <c r="A2572" s="58"/>
      <c r="B2572" s="58"/>
      <c r="C2572" s="58"/>
      <c r="D2572" s="58"/>
      <c r="E2572" s="58"/>
      <c r="F2572" s="58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  <c r="Q2572" s="37"/>
    </row>
    <row r="2573" spans="1:17" x14ac:dyDescent="0.2">
      <c r="A2573" s="58"/>
      <c r="B2573" s="58"/>
      <c r="C2573" s="58"/>
      <c r="D2573" s="58"/>
      <c r="E2573" s="58"/>
      <c r="F2573" s="58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  <c r="Q2573" s="37"/>
    </row>
    <row r="2574" spans="1:17" x14ac:dyDescent="0.2">
      <c r="A2574" s="58"/>
      <c r="B2574" s="58"/>
      <c r="C2574" s="58"/>
      <c r="D2574" s="58"/>
      <c r="E2574" s="58"/>
      <c r="F2574" s="58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  <c r="Q2574" s="37"/>
    </row>
    <row r="2575" spans="1:17" x14ac:dyDescent="0.2">
      <c r="A2575" s="58"/>
      <c r="B2575" s="58"/>
      <c r="C2575" s="58"/>
      <c r="D2575" s="58"/>
      <c r="E2575" s="58"/>
      <c r="F2575" s="58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  <c r="Q2575" s="37"/>
    </row>
    <row r="2576" spans="1:17" x14ac:dyDescent="0.2">
      <c r="A2576" s="58"/>
      <c r="B2576" s="58"/>
      <c r="C2576" s="58"/>
      <c r="D2576" s="58"/>
      <c r="E2576" s="58"/>
      <c r="F2576" s="58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  <c r="Q2576" s="37"/>
    </row>
    <row r="2577" spans="1:17" x14ac:dyDescent="0.2">
      <c r="A2577" s="58"/>
      <c r="B2577" s="58"/>
      <c r="C2577" s="58"/>
      <c r="D2577" s="58"/>
      <c r="E2577" s="58"/>
      <c r="F2577" s="58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  <c r="Q2577" s="37"/>
    </row>
    <row r="2578" spans="1:17" x14ac:dyDescent="0.2">
      <c r="A2578" s="58"/>
      <c r="B2578" s="58"/>
      <c r="C2578" s="58"/>
      <c r="D2578" s="58"/>
      <c r="E2578" s="58"/>
      <c r="F2578" s="58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  <c r="Q2578" s="37"/>
    </row>
    <row r="2579" spans="1:17" x14ac:dyDescent="0.2">
      <c r="A2579" s="58"/>
      <c r="B2579" s="58"/>
      <c r="C2579" s="58"/>
      <c r="D2579" s="58"/>
      <c r="E2579" s="58"/>
      <c r="F2579" s="58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  <c r="Q2579" s="37"/>
    </row>
    <row r="2580" spans="1:17" x14ac:dyDescent="0.2">
      <c r="A2580" s="58"/>
      <c r="B2580" s="58"/>
      <c r="C2580" s="58"/>
      <c r="D2580" s="58"/>
      <c r="E2580" s="58"/>
      <c r="F2580" s="58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  <c r="Q2580" s="37"/>
    </row>
    <row r="2581" spans="1:17" x14ac:dyDescent="0.2">
      <c r="A2581" s="58"/>
      <c r="B2581" s="58"/>
      <c r="C2581" s="58"/>
      <c r="D2581" s="58"/>
      <c r="E2581" s="58"/>
      <c r="F2581" s="58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  <c r="Q2581" s="37"/>
    </row>
    <row r="2582" spans="1:17" x14ac:dyDescent="0.2">
      <c r="A2582" s="58"/>
      <c r="B2582" s="58"/>
      <c r="C2582" s="58"/>
      <c r="D2582" s="58"/>
      <c r="E2582" s="58"/>
      <c r="F2582" s="58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  <c r="Q2582" s="37"/>
    </row>
    <row r="2583" spans="1:17" x14ac:dyDescent="0.2">
      <c r="A2583" s="58"/>
      <c r="B2583" s="58"/>
      <c r="C2583" s="58"/>
      <c r="D2583" s="58"/>
      <c r="E2583" s="58"/>
      <c r="F2583" s="58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  <c r="Q2583" s="37"/>
    </row>
    <row r="2584" spans="1:17" x14ac:dyDescent="0.2">
      <c r="A2584" s="58"/>
      <c r="B2584" s="58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  <c r="Q2584" s="37"/>
    </row>
    <row r="2585" spans="1:17" x14ac:dyDescent="0.2">
      <c r="A2585" s="58"/>
      <c r="B2585" s="58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  <c r="Q2585" s="37"/>
    </row>
    <row r="2586" spans="1:17" x14ac:dyDescent="0.2">
      <c r="A2586" s="58"/>
      <c r="B2586" s="58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  <c r="Q2586" s="37"/>
    </row>
    <row r="2587" spans="1:17" x14ac:dyDescent="0.2">
      <c r="A2587" s="58"/>
      <c r="B2587" s="58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  <c r="Q2587" s="37"/>
    </row>
    <row r="2588" spans="1:17" x14ac:dyDescent="0.2">
      <c r="A2588" s="58"/>
      <c r="B2588" s="58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  <c r="Q2588" s="37"/>
    </row>
    <row r="2589" spans="1:17" x14ac:dyDescent="0.2">
      <c r="A2589" s="58"/>
      <c r="B2589" s="58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  <c r="Q2589" s="37"/>
    </row>
    <row r="2590" spans="1:17" x14ac:dyDescent="0.2">
      <c r="A2590" s="58"/>
      <c r="B2590" s="58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  <c r="Q2590" s="37"/>
    </row>
    <row r="2591" spans="1:17" x14ac:dyDescent="0.2">
      <c r="A2591" s="58"/>
      <c r="B2591" s="58"/>
      <c r="C2591" s="58"/>
      <c r="D2591" s="58"/>
      <c r="E2591" s="58"/>
      <c r="F2591" s="58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  <c r="Q2591" s="37"/>
    </row>
    <row r="2592" spans="1:17" x14ac:dyDescent="0.2">
      <c r="A2592" s="58"/>
      <c r="B2592" s="58"/>
      <c r="C2592" s="58"/>
      <c r="D2592" s="58"/>
      <c r="E2592" s="58"/>
      <c r="F2592" s="58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  <c r="Q2592" s="37"/>
    </row>
    <row r="2593" spans="1:17" x14ac:dyDescent="0.2">
      <c r="A2593" s="58"/>
      <c r="B2593" s="58"/>
      <c r="C2593" s="58"/>
      <c r="D2593" s="58"/>
      <c r="E2593" s="58"/>
      <c r="F2593" s="58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  <c r="Q2593" s="37"/>
    </row>
    <row r="2594" spans="1:17" x14ac:dyDescent="0.2">
      <c r="A2594" s="58"/>
      <c r="B2594" s="58"/>
      <c r="C2594" s="58"/>
      <c r="D2594" s="58"/>
      <c r="E2594" s="58"/>
      <c r="F2594" s="58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  <c r="Q2594" s="37"/>
    </row>
    <row r="2595" spans="1:17" x14ac:dyDescent="0.2">
      <c r="A2595" s="58"/>
      <c r="B2595" s="58"/>
      <c r="C2595" s="58"/>
      <c r="D2595" s="58"/>
      <c r="E2595" s="58"/>
      <c r="F2595" s="58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  <c r="Q2595" s="37"/>
    </row>
    <row r="2596" spans="1:17" x14ac:dyDescent="0.2">
      <c r="A2596" s="58"/>
      <c r="B2596" s="58"/>
      <c r="C2596" s="58"/>
      <c r="D2596" s="58"/>
      <c r="E2596" s="58"/>
      <c r="F2596" s="58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  <c r="Q2596" s="37"/>
    </row>
    <row r="2597" spans="1:17" x14ac:dyDescent="0.2">
      <c r="A2597" s="58"/>
      <c r="B2597" s="58"/>
      <c r="C2597" s="58"/>
      <c r="D2597" s="58"/>
      <c r="E2597" s="58"/>
      <c r="F2597" s="58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  <c r="Q2597" s="37"/>
    </row>
    <row r="2598" spans="1:17" x14ac:dyDescent="0.2">
      <c r="A2598" s="58"/>
      <c r="B2598" s="58"/>
      <c r="C2598" s="58"/>
      <c r="D2598" s="58"/>
      <c r="E2598" s="58"/>
      <c r="F2598" s="58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  <c r="Q2598" s="37"/>
    </row>
    <row r="2599" spans="1:17" x14ac:dyDescent="0.2">
      <c r="A2599" s="58"/>
      <c r="B2599" s="58"/>
      <c r="C2599" s="58"/>
      <c r="D2599" s="58"/>
      <c r="E2599" s="58"/>
      <c r="F2599" s="58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  <c r="Q2599" s="37"/>
    </row>
    <row r="2600" spans="1:17" x14ac:dyDescent="0.2">
      <c r="A2600" s="58"/>
      <c r="B2600" s="58"/>
      <c r="C2600" s="58"/>
      <c r="D2600" s="58"/>
      <c r="E2600" s="58"/>
      <c r="F2600" s="58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  <c r="Q2600" s="37"/>
    </row>
    <row r="2601" spans="1:17" x14ac:dyDescent="0.2">
      <c r="A2601" s="58"/>
      <c r="B2601" s="58"/>
      <c r="C2601" s="58"/>
      <c r="D2601" s="58"/>
      <c r="E2601" s="58"/>
      <c r="F2601" s="58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  <c r="Q2601" s="37"/>
    </row>
    <row r="2602" spans="1:17" x14ac:dyDescent="0.2">
      <c r="A2602" s="58"/>
      <c r="B2602" s="58"/>
      <c r="C2602" s="58"/>
      <c r="D2602" s="58"/>
      <c r="E2602" s="58"/>
      <c r="F2602" s="58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  <c r="Q2602" s="37"/>
    </row>
    <row r="2603" spans="1:17" x14ac:dyDescent="0.2">
      <c r="A2603" s="58"/>
      <c r="B2603" s="58"/>
      <c r="C2603" s="58"/>
      <c r="D2603" s="58"/>
      <c r="E2603" s="58"/>
      <c r="F2603" s="58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  <c r="Q2603" s="37"/>
    </row>
    <row r="2604" spans="1:17" x14ac:dyDescent="0.2">
      <c r="A2604" s="58"/>
      <c r="B2604" s="58"/>
      <c r="C2604" s="58"/>
      <c r="D2604" s="58"/>
      <c r="E2604" s="58"/>
      <c r="F2604" s="58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  <c r="Q2604" s="37"/>
    </row>
    <row r="2605" spans="1:17" x14ac:dyDescent="0.2">
      <c r="A2605" s="58"/>
      <c r="B2605" s="58"/>
      <c r="C2605" s="58"/>
      <c r="D2605" s="58"/>
      <c r="E2605" s="58"/>
      <c r="F2605" s="58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  <c r="Q2605" s="37"/>
    </row>
    <row r="2606" spans="1:17" x14ac:dyDescent="0.2">
      <c r="A2606" s="58"/>
      <c r="B2606" s="58"/>
      <c r="C2606" s="58"/>
      <c r="D2606" s="58"/>
      <c r="E2606" s="58"/>
      <c r="F2606" s="58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  <c r="Q2606" s="37"/>
    </row>
    <row r="2607" spans="1:17" x14ac:dyDescent="0.2">
      <c r="A2607" s="58"/>
      <c r="B2607" s="58"/>
      <c r="C2607" s="58"/>
      <c r="D2607" s="58"/>
      <c r="E2607" s="58"/>
      <c r="F2607" s="58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  <c r="Q2607" s="37"/>
    </row>
    <row r="2608" spans="1:17" x14ac:dyDescent="0.2">
      <c r="A2608" s="58"/>
      <c r="B2608" s="58"/>
      <c r="C2608" s="58"/>
      <c r="D2608" s="58"/>
      <c r="E2608" s="58"/>
      <c r="F2608" s="58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  <c r="Q2608" s="37"/>
    </row>
    <row r="2609" spans="1:17" x14ac:dyDescent="0.2">
      <c r="A2609" s="58"/>
      <c r="B2609" s="58"/>
      <c r="C2609" s="58"/>
      <c r="D2609" s="58"/>
      <c r="E2609" s="58"/>
      <c r="F2609" s="58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  <c r="Q2609" s="37"/>
    </row>
    <row r="2610" spans="1:17" x14ac:dyDescent="0.2">
      <c r="A2610" s="58"/>
      <c r="B2610" s="58"/>
      <c r="C2610" s="58"/>
      <c r="D2610" s="58"/>
      <c r="E2610" s="58"/>
      <c r="F2610" s="58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  <c r="Q2610" s="37"/>
    </row>
    <row r="2611" spans="1:17" x14ac:dyDescent="0.2">
      <c r="A2611" s="58"/>
      <c r="B2611" s="58"/>
      <c r="C2611" s="58"/>
      <c r="D2611" s="58"/>
      <c r="E2611" s="58"/>
      <c r="F2611" s="58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  <c r="Q2611" s="37"/>
    </row>
    <row r="2612" spans="1:17" x14ac:dyDescent="0.2">
      <c r="A2612" s="58"/>
      <c r="B2612" s="58"/>
      <c r="C2612" s="58"/>
      <c r="D2612" s="58"/>
      <c r="E2612" s="58"/>
      <c r="F2612" s="58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  <c r="Q2612" s="37"/>
    </row>
    <row r="2613" spans="1:17" x14ac:dyDescent="0.2">
      <c r="A2613" s="58"/>
      <c r="B2613" s="58"/>
      <c r="C2613" s="58"/>
      <c r="D2613" s="58"/>
      <c r="E2613" s="58"/>
      <c r="F2613" s="58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  <c r="Q2613" s="37"/>
    </row>
    <row r="2614" spans="1:17" x14ac:dyDescent="0.2">
      <c r="A2614" s="58"/>
      <c r="B2614" s="58"/>
      <c r="C2614" s="58"/>
      <c r="D2614" s="58"/>
      <c r="E2614" s="58"/>
      <c r="F2614" s="58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  <c r="Q2614" s="37"/>
    </row>
    <row r="2615" spans="1:17" x14ac:dyDescent="0.2">
      <c r="A2615" s="58"/>
      <c r="B2615" s="58"/>
      <c r="C2615" s="58"/>
      <c r="D2615" s="58"/>
      <c r="E2615" s="58"/>
      <c r="F2615" s="58"/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  <c r="Q2615" s="37"/>
    </row>
    <row r="2616" spans="1:17" x14ac:dyDescent="0.2">
      <c r="A2616" s="58"/>
      <c r="B2616" s="58"/>
      <c r="C2616" s="58"/>
      <c r="D2616" s="58"/>
      <c r="E2616" s="58"/>
      <c r="F2616" s="58"/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  <c r="Q2616" s="37"/>
    </row>
    <row r="2617" spans="1:17" x14ac:dyDescent="0.2">
      <c r="A2617" s="58"/>
      <c r="B2617" s="58"/>
      <c r="C2617" s="58"/>
      <c r="D2617" s="58"/>
      <c r="E2617" s="58"/>
      <c r="F2617" s="58"/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  <c r="Q2617" s="37"/>
    </row>
    <row r="2618" spans="1:17" x14ac:dyDescent="0.2">
      <c r="A2618" s="58"/>
      <c r="B2618" s="58"/>
      <c r="C2618" s="58"/>
      <c r="D2618" s="58"/>
      <c r="E2618" s="58"/>
      <c r="F2618" s="58"/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  <c r="Q2618" s="37"/>
    </row>
    <row r="2619" spans="1:17" x14ac:dyDescent="0.2">
      <c r="A2619" s="58"/>
      <c r="B2619" s="58"/>
      <c r="C2619" s="58"/>
      <c r="D2619" s="58"/>
      <c r="E2619" s="58"/>
      <c r="F2619" s="58"/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  <c r="Q2619" s="37"/>
    </row>
    <row r="2620" spans="1:17" x14ac:dyDescent="0.2">
      <c r="A2620" s="58"/>
      <c r="B2620" s="58"/>
      <c r="C2620" s="58"/>
      <c r="D2620" s="58"/>
      <c r="E2620" s="58"/>
      <c r="F2620" s="58"/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  <c r="Q2620" s="37"/>
    </row>
    <row r="2621" spans="1:17" x14ac:dyDescent="0.2">
      <c r="A2621" s="58"/>
      <c r="B2621" s="58"/>
      <c r="C2621" s="58"/>
      <c r="D2621" s="58"/>
      <c r="E2621" s="58"/>
      <c r="F2621" s="58"/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  <c r="Q2621" s="37"/>
    </row>
    <row r="2622" spans="1:17" x14ac:dyDescent="0.2">
      <c r="A2622" s="58"/>
      <c r="B2622" s="58"/>
      <c r="C2622" s="58"/>
      <c r="D2622" s="58"/>
      <c r="E2622" s="58"/>
      <c r="F2622" s="58"/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  <c r="Q2622" s="37"/>
    </row>
    <row r="2623" spans="1:17" x14ac:dyDescent="0.2">
      <c r="A2623" s="58"/>
      <c r="B2623" s="58"/>
      <c r="C2623" s="58"/>
      <c r="D2623" s="58"/>
      <c r="E2623" s="58"/>
      <c r="F2623" s="58"/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  <c r="Q2623" s="37"/>
    </row>
    <row r="2624" spans="1:17" x14ac:dyDescent="0.2">
      <c r="A2624" s="58"/>
      <c r="B2624" s="58"/>
      <c r="C2624" s="58"/>
      <c r="D2624" s="58"/>
      <c r="E2624" s="58"/>
      <c r="F2624" s="58"/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  <c r="Q2624" s="37"/>
    </row>
    <row r="2625" spans="1:17" x14ac:dyDescent="0.2">
      <c r="A2625" s="58"/>
      <c r="B2625" s="58"/>
      <c r="C2625" s="58"/>
      <c r="D2625" s="58"/>
      <c r="E2625" s="58"/>
      <c r="F2625" s="58"/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  <c r="Q2625" s="37"/>
    </row>
    <row r="2626" spans="1:17" x14ac:dyDescent="0.2">
      <c r="A2626" s="58"/>
      <c r="B2626" s="58"/>
      <c r="C2626" s="58"/>
      <c r="D2626" s="58"/>
      <c r="E2626" s="58"/>
      <c r="F2626" s="58"/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  <c r="Q2626" s="37"/>
    </row>
    <row r="2627" spans="1:17" x14ac:dyDescent="0.2">
      <c r="A2627" s="58"/>
      <c r="B2627" s="58"/>
      <c r="C2627" s="58"/>
      <c r="D2627" s="58"/>
      <c r="E2627" s="58"/>
      <c r="F2627" s="58"/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  <c r="Q2627" s="37"/>
    </row>
    <row r="2628" spans="1:17" x14ac:dyDescent="0.2">
      <c r="A2628" s="58"/>
      <c r="B2628" s="58"/>
      <c r="C2628" s="58"/>
      <c r="D2628" s="58"/>
      <c r="E2628" s="58"/>
      <c r="F2628" s="58"/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  <c r="Q2628" s="37"/>
    </row>
    <row r="2629" spans="1:17" x14ac:dyDescent="0.2">
      <c r="A2629" s="58"/>
      <c r="B2629" s="58"/>
      <c r="C2629" s="58"/>
      <c r="D2629" s="58"/>
      <c r="E2629" s="58"/>
      <c r="F2629" s="58"/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  <c r="Q2629" s="37"/>
    </row>
    <row r="2630" spans="1:17" x14ac:dyDescent="0.2">
      <c r="A2630" s="58"/>
      <c r="B2630" s="58"/>
      <c r="C2630" s="58"/>
      <c r="D2630" s="58"/>
      <c r="E2630" s="58"/>
      <c r="F2630" s="58"/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  <c r="Q2630" s="37"/>
    </row>
    <row r="2631" spans="1:17" x14ac:dyDescent="0.2">
      <c r="A2631" s="58"/>
      <c r="B2631" s="58"/>
      <c r="C2631" s="58"/>
      <c r="D2631" s="58"/>
      <c r="E2631" s="58"/>
      <c r="F2631" s="58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  <c r="Q2631" s="37"/>
    </row>
    <row r="2632" spans="1:17" x14ac:dyDescent="0.2">
      <c r="A2632" s="58"/>
      <c r="B2632" s="58"/>
      <c r="C2632" s="58"/>
      <c r="D2632" s="58"/>
      <c r="E2632" s="58"/>
      <c r="F2632" s="58"/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  <c r="Q2632" s="37"/>
    </row>
    <row r="2633" spans="1:17" x14ac:dyDescent="0.2">
      <c r="A2633" s="58"/>
      <c r="B2633" s="58"/>
      <c r="C2633" s="58"/>
      <c r="D2633" s="58"/>
      <c r="E2633" s="58"/>
      <c r="F2633" s="58"/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  <c r="Q2633" s="37"/>
    </row>
    <row r="2634" spans="1:17" x14ac:dyDescent="0.2">
      <c r="A2634" s="58"/>
      <c r="B2634" s="58"/>
      <c r="C2634" s="58"/>
      <c r="D2634" s="58"/>
      <c r="E2634" s="58"/>
      <c r="F2634" s="58"/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  <c r="Q2634" s="37"/>
    </row>
    <row r="2635" spans="1:17" x14ac:dyDescent="0.2">
      <c r="A2635" s="58"/>
      <c r="B2635" s="58"/>
      <c r="C2635" s="58"/>
      <c r="D2635" s="58"/>
      <c r="E2635" s="58"/>
      <c r="F2635" s="58"/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  <c r="Q2635" s="37"/>
    </row>
    <row r="2636" spans="1:17" x14ac:dyDescent="0.2">
      <c r="A2636" s="58"/>
      <c r="B2636" s="58"/>
      <c r="C2636" s="58"/>
      <c r="D2636" s="58"/>
      <c r="E2636" s="58"/>
      <c r="F2636" s="58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  <c r="Q2636" s="37"/>
    </row>
    <row r="2637" spans="1:17" x14ac:dyDescent="0.2">
      <c r="A2637" s="58"/>
      <c r="B2637" s="58"/>
      <c r="C2637" s="58"/>
      <c r="D2637" s="58"/>
      <c r="E2637" s="58"/>
      <c r="F2637" s="58"/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  <c r="Q2637" s="37"/>
    </row>
    <row r="2638" spans="1:17" x14ac:dyDescent="0.2">
      <c r="A2638" s="58"/>
      <c r="B2638" s="58"/>
      <c r="C2638" s="58"/>
      <c r="D2638" s="58"/>
      <c r="E2638" s="58"/>
      <c r="F2638" s="58"/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  <c r="Q2638" s="37"/>
    </row>
    <row r="2639" spans="1:17" x14ac:dyDescent="0.2">
      <c r="A2639" s="58"/>
      <c r="B2639" s="58"/>
      <c r="C2639" s="58"/>
      <c r="D2639" s="58"/>
      <c r="E2639" s="58"/>
      <c r="F2639" s="58"/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  <c r="Q2639" s="37"/>
    </row>
    <row r="2640" spans="1:17" x14ac:dyDescent="0.2">
      <c r="A2640" s="58"/>
      <c r="B2640" s="58"/>
      <c r="C2640" s="58"/>
      <c r="D2640" s="58"/>
      <c r="E2640" s="58"/>
      <c r="F2640" s="58"/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  <c r="Q2640" s="37"/>
    </row>
    <row r="2641" spans="1:17" x14ac:dyDescent="0.2">
      <c r="A2641" s="58"/>
      <c r="B2641" s="58"/>
      <c r="C2641" s="58"/>
      <c r="D2641" s="58"/>
      <c r="E2641" s="58"/>
      <c r="F2641" s="58"/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  <c r="Q2641" s="37"/>
    </row>
    <row r="2642" spans="1:17" x14ac:dyDescent="0.2">
      <c r="A2642" s="58"/>
      <c r="B2642" s="58"/>
      <c r="C2642" s="58"/>
      <c r="D2642" s="58"/>
      <c r="E2642" s="58"/>
      <c r="F2642" s="58"/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  <c r="Q2642" s="37"/>
    </row>
    <row r="2643" spans="1:17" x14ac:dyDescent="0.2">
      <c r="A2643" s="58"/>
      <c r="B2643" s="58"/>
      <c r="C2643" s="58"/>
      <c r="D2643" s="58"/>
      <c r="E2643" s="58"/>
      <c r="F2643" s="58"/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  <c r="Q2643" s="37"/>
    </row>
    <row r="2644" spans="1:17" x14ac:dyDescent="0.2">
      <c r="A2644" s="58"/>
      <c r="B2644" s="58"/>
      <c r="C2644" s="58"/>
      <c r="D2644" s="58"/>
      <c r="E2644" s="58"/>
      <c r="F2644" s="58"/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  <c r="Q2644" s="37"/>
    </row>
    <row r="2645" spans="1:17" x14ac:dyDescent="0.2">
      <c r="A2645" s="58"/>
      <c r="B2645" s="58"/>
      <c r="C2645" s="58"/>
      <c r="D2645" s="58"/>
      <c r="E2645" s="58"/>
      <c r="F2645" s="58"/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  <c r="Q2645" s="37"/>
    </row>
    <row r="2646" spans="1:17" x14ac:dyDescent="0.2">
      <c r="A2646" s="58"/>
      <c r="B2646" s="58"/>
      <c r="C2646" s="58"/>
      <c r="D2646" s="58"/>
      <c r="E2646" s="58"/>
      <c r="F2646" s="58"/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  <c r="Q2646" s="37"/>
    </row>
    <row r="2647" spans="1:17" x14ac:dyDescent="0.2">
      <c r="A2647" s="58"/>
      <c r="B2647" s="58"/>
      <c r="C2647" s="58"/>
      <c r="D2647" s="58"/>
      <c r="E2647" s="58"/>
      <c r="F2647" s="58"/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  <c r="Q2647" s="37"/>
    </row>
    <row r="2648" spans="1:17" x14ac:dyDescent="0.2">
      <c r="A2648" s="58"/>
      <c r="B2648" s="58"/>
      <c r="C2648" s="58"/>
      <c r="D2648" s="58"/>
      <c r="E2648" s="58"/>
      <c r="F2648" s="58"/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  <c r="Q2648" s="37"/>
    </row>
    <row r="2649" spans="1:17" x14ac:dyDescent="0.2">
      <c r="A2649" s="58"/>
      <c r="B2649" s="58"/>
      <c r="C2649" s="58"/>
      <c r="D2649" s="58"/>
      <c r="E2649" s="58"/>
      <c r="F2649" s="58"/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  <c r="Q2649" s="37"/>
    </row>
    <row r="2650" spans="1:17" x14ac:dyDescent="0.2">
      <c r="A2650" s="58"/>
      <c r="B2650" s="58"/>
      <c r="C2650" s="58"/>
      <c r="D2650" s="58"/>
      <c r="E2650" s="58"/>
      <c r="F2650" s="58"/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  <c r="Q2650" s="37"/>
    </row>
    <row r="2651" spans="1:17" x14ac:dyDescent="0.2">
      <c r="A2651" s="58"/>
      <c r="B2651" s="58"/>
      <c r="C2651" s="58"/>
      <c r="D2651" s="58"/>
      <c r="E2651" s="58"/>
      <c r="F2651" s="58"/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  <c r="Q2651" s="37"/>
    </row>
    <row r="2652" spans="1:17" x14ac:dyDescent="0.2">
      <c r="A2652" s="58"/>
      <c r="B2652" s="58"/>
      <c r="C2652" s="58"/>
      <c r="D2652" s="58"/>
      <c r="E2652" s="58"/>
      <c r="F2652" s="58"/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  <c r="Q2652" s="37"/>
    </row>
    <row r="2653" spans="1:17" x14ac:dyDescent="0.2">
      <c r="A2653" s="58"/>
      <c r="B2653" s="58"/>
      <c r="C2653" s="58"/>
      <c r="D2653" s="58"/>
      <c r="E2653" s="58"/>
      <c r="F2653" s="58"/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  <c r="Q2653" s="37"/>
    </row>
    <row r="2654" spans="1:17" x14ac:dyDescent="0.2">
      <c r="A2654" s="58"/>
      <c r="B2654" s="58"/>
      <c r="C2654" s="58"/>
      <c r="D2654" s="58"/>
      <c r="E2654" s="58"/>
      <c r="F2654" s="58"/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  <c r="Q2654" s="37"/>
    </row>
    <row r="2655" spans="1:17" x14ac:dyDescent="0.2">
      <c r="A2655" s="58"/>
      <c r="B2655" s="58"/>
      <c r="C2655" s="58"/>
      <c r="D2655" s="58"/>
      <c r="E2655" s="58"/>
      <c r="F2655" s="58"/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  <c r="Q2655" s="37"/>
    </row>
    <row r="2656" spans="1:17" x14ac:dyDescent="0.2">
      <c r="A2656" s="58"/>
      <c r="B2656" s="58"/>
      <c r="C2656" s="58"/>
      <c r="D2656" s="58"/>
      <c r="E2656" s="58"/>
      <c r="F2656" s="58"/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  <c r="Q2656" s="37"/>
    </row>
    <row r="2657" spans="1:17" x14ac:dyDescent="0.2">
      <c r="A2657" s="58"/>
      <c r="B2657" s="58"/>
      <c r="C2657" s="58"/>
      <c r="D2657" s="58"/>
      <c r="E2657" s="58"/>
      <c r="F2657" s="58"/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  <c r="Q2657" s="37"/>
    </row>
    <row r="2658" spans="1:17" x14ac:dyDescent="0.2">
      <c r="A2658" s="58"/>
      <c r="B2658" s="58"/>
      <c r="C2658" s="58"/>
      <c r="D2658" s="58"/>
      <c r="E2658" s="58"/>
      <c r="F2658" s="58"/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  <c r="Q2658" s="37"/>
    </row>
    <row r="2659" spans="1:17" x14ac:dyDescent="0.2">
      <c r="A2659" s="58"/>
      <c r="B2659" s="58"/>
      <c r="C2659" s="58"/>
      <c r="D2659" s="58"/>
      <c r="E2659" s="58"/>
      <c r="F2659" s="58"/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  <c r="Q2659" s="37"/>
    </row>
    <row r="2660" spans="1:17" x14ac:dyDescent="0.2">
      <c r="A2660" s="58"/>
      <c r="B2660" s="58"/>
      <c r="C2660" s="58"/>
      <c r="D2660" s="58"/>
      <c r="E2660" s="58"/>
      <c r="F2660" s="58"/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  <c r="Q2660" s="37"/>
    </row>
    <row r="2661" spans="1:17" x14ac:dyDescent="0.2">
      <c r="A2661" s="58"/>
      <c r="B2661" s="58"/>
      <c r="C2661" s="58"/>
      <c r="D2661" s="58"/>
      <c r="E2661" s="58"/>
      <c r="F2661" s="58"/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  <c r="Q2661" s="37"/>
    </row>
    <row r="2662" spans="1:17" x14ac:dyDescent="0.2">
      <c r="A2662" s="58"/>
      <c r="B2662" s="58"/>
      <c r="C2662" s="58"/>
      <c r="D2662" s="58"/>
      <c r="E2662" s="58"/>
      <c r="F2662" s="58"/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  <c r="Q2662" s="37"/>
    </row>
    <row r="2663" spans="1:17" x14ac:dyDescent="0.2">
      <c r="A2663" s="58"/>
      <c r="B2663" s="58"/>
      <c r="C2663" s="58"/>
      <c r="D2663" s="58"/>
      <c r="E2663" s="58"/>
      <c r="F2663" s="58"/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  <c r="Q2663" s="37"/>
    </row>
    <row r="2664" spans="1:17" x14ac:dyDescent="0.2">
      <c r="A2664" s="58"/>
      <c r="B2664" s="58"/>
      <c r="C2664" s="58"/>
      <c r="D2664" s="58"/>
      <c r="E2664" s="58"/>
      <c r="F2664" s="58"/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  <c r="Q2664" s="37"/>
    </row>
    <row r="2665" spans="1:17" x14ac:dyDescent="0.2">
      <c r="A2665" s="58"/>
      <c r="B2665" s="58"/>
      <c r="C2665" s="58"/>
      <c r="D2665" s="58"/>
      <c r="E2665" s="58"/>
      <c r="F2665" s="58"/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  <c r="Q2665" s="37"/>
    </row>
    <row r="2666" spans="1:17" x14ac:dyDescent="0.2">
      <c r="A2666" s="58"/>
      <c r="B2666" s="58"/>
      <c r="C2666" s="58"/>
      <c r="D2666" s="58"/>
      <c r="E2666" s="58"/>
      <c r="F2666" s="58"/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  <c r="Q2666" s="37"/>
    </row>
    <row r="2667" spans="1:17" x14ac:dyDescent="0.2">
      <c r="A2667" s="58"/>
      <c r="B2667" s="58"/>
      <c r="C2667" s="58"/>
      <c r="D2667" s="58"/>
      <c r="E2667" s="58"/>
      <c r="F2667" s="58"/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  <c r="Q2667" s="37"/>
    </row>
    <row r="2668" spans="1:17" x14ac:dyDescent="0.2">
      <c r="A2668" s="58"/>
      <c r="B2668" s="58"/>
      <c r="C2668" s="58"/>
      <c r="D2668" s="58"/>
      <c r="E2668" s="58"/>
      <c r="F2668" s="58"/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  <c r="Q2668" s="37"/>
    </row>
    <row r="2669" spans="1:17" x14ac:dyDescent="0.2">
      <c r="A2669" s="58"/>
      <c r="B2669" s="58"/>
      <c r="C2669" s="58"/>
      <c r="D2669" s="58"/>
      <c r="E2669" s="58"/>
      <c r="F2669" s="58"/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  <c r="Q2669" s="37"/>
    </row>
    <row r="2670" spans="1:17" x14ac:dyDescent="0.2">
      <c r="A2670" s="58"/>
      <c r="B2670" s="58"/>
      <c r="C2670" s="58"/>
      <c r="D2670" s="58"/>
      <c r="E2670" s="58"/>
      <c r="F2670" s="58"/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  <c r="Q2670" s="37"/>
    </row>
    <row r="2671" spans="1:17" x14ac:dyDescent="0.2">
      <c r="A2671" s="58"/>
      <c r="B2671" s="58"/>
      <c r="C2671" s="58"/>
      <c r="D2671" s="58"/>
      <c r="E2671" s="58"/>
      <c r="F2671" s="58"/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  <c r="Q2671" s="37"/>
    </row>
    <row r="2672" spans="1:17" x14ac:dyDescent="0.2">
      <c r="A2672" s="58"/>
      <c r="B2672" s="58"/>
      <c r="C2672" s="58"/>
      <c r="D2672" s="58"/>
      <c r="E2672" s="58"/>
      <c r="F2672" s="58"/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  <c r="Q2672" s="37"/>
    </row>
    <row r="2673" spans="1:17" x14ac:dyDescent="0.2">
      <c r="A2673" s="58"/>
      <c r="B2673" s="58"/>
      <c r="C2673" s="58"/>
      <c r="D2673" s="58"/>
      <c r="E2673" s="58"/>
      <c r="F2673" s="58"/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  <c r="Q2673" s="37"/>
    </row>
    <row r="2674" spans="1:17" x14ac:dyDescent="0.2">
      <c r="A2674" s="58"/>
      <c r="B2674" s="58"/>
      <c r="C2674" s="58"/>
      <c r="D2674" s="58"/>
      <c r="E2674" s="58"/>
      <c r="F2674" s="58"/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  <c r="Q2674" s="37"/>
    </row>
    <row r="2675" spans="1:17" x14ac:dyDescent="0.2">
      <c r="A2675" s="58"/>
      <c r="B2675" s="58"/>
      <c r="C2675" s="58"/>
      <c r="D2675" s="58"/>
      <c r="E2675" s="58"/>
      <c r="F2675" s="58"/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  <c r="Q2675" s="37"/>
    </row>
    <row r="2676" spans="1:17" x14ac:dyDescent="0.2">
      <c r="A2676" s="58"/>
      <c r="B2676" s="58"/>
      <c r="C2676" s="58"/>
      <c r="D2676" s="58"/>
      <c r="E2676" s="58"/>
      <c r="F2676" s="58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  <c r="Q2676" s="37"/>
    </row>
    <row r="2677" spans="1:17" x14ac:dyDescent="0.2">
      <c r="A2677" s="58"/>
      <c r="B2677" s="58"/>
      <c r="C2677" s="58"/>
      <c r="D2677" s="58"/>
      <c r="E2677" s="58"/>
      <c r="F2677" s="58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  <c r="Q2677" s="37"/>
    </row>
    <row r="2678" spans="1:17" x14ac:dyDescent="0.2">
      <c r="A2678" s="58"/>
      <c r="B2678" s="58"/>
      <c r="C2678" s="58"/>
      <c r="D2678" s="58"/>
      <c r="E2678" s="58"/>
      <c r="F2678" s="58"/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  <c r="Q2678" s="37"/>
    </row>
    <row r="2679" spans="1:17" x14ac:dyDescent="0.2">
      <c r="A2679" s="58"/>
      <c r="B2679" s="58"/>
      <c r="C2679" s="58"/>
      <c r="D2679" s="58"/>
      <c r="E2679" s="58"/>
      <c r="F2679" s="58"/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  <c r="Q2679" s="37"/>
    </row>
    <row r="2680" spans="1:17" x14ac:dyDescent="0.2">
      <c r="A2680" s="58"/>
      <c r="B2680" s="58"/>
      <c r="C2680" s="58"/>
      <c r="D2680" s="58"/>
      <c r="E2680" s="58"/>
      <c r="F2680" s="58"/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  <c r="Q2680" s="37"/>
    </row>
    <row r="2681" spans="1:17" x14ac:dyDescent="0.2">
      <c r="A2681" s="58"/>
      <c r="B2681" s="58"/>
      <c r="C2681" s="58"/>
      <c r="D2681" s="58"/>
      <c r="E2681" s="58"/>
      <c r="F2681" s="58"/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  <c r="Q2681" s="37"/>
    </row>
    <row r="2682" spans="1:17" x14ac:dyDescent="0.2">
      <c r="A2682" s="58"/>
      <c r="B2682" s="58"/>
      <c r="C2682" s="58"/>
      <c r="D2682" s="58"/>
      <c r="E2682" s="58"/>
      <c r="F2682" s="58"/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  <c r="Q2682" s="37"/>
    </row>
    <row r="2683" spans="1:17" x14ac:dyDescent="0.2">
      <c r="A2683" s="58"/>
      <c r="B2683" s="58"/>
      <c r="C2683" s="58"/>
      <c r="D2683" s="58"/>
      <c r="E2683" s="58"/>
      <c r="F2683" s="58"/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  <c r="Q2683" s="37"/>
    </row>
    <row r="2684" spans="1:17" x14ac:dyDescent="0.2">
      <c r="A2684" s="58"/>
      <c r="B2684" s="58"/>
      <c r="C2684" s="58"/>
      <c r="D2684" s="58"/>
      <c r="E2684" s="58"/>
      <c r="F2684" s="58"/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  <c r="Q2684" s="37"/>
    </row>
    <row r="2685" spans="1:17" x14ac:dyDescent="0.2">
      <c r="A2685" s="58"/>
      <c r="B2685" s="58"/>
      <c r="C2685" s="58"/>
      <c r="D2685" s="58"/>
      <c r="E2685" s="58"/>
      <c r="F2685" s="58"/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  <c r="Q2685" s="37"/>
    </row>
    <row r="2686" spans="1:17" x14ac:dyDescent="0.2">
      <c r="A2686" s="58"/>
      <c r="B2686" s="58"/>
      <c r="C2686" s="58"/>
      <c r="D2686" s="58"/>
      <c r="E2686" s="58"/>
      <c r="F2686" s="58"/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  <c r="Q2686" s="37"/>
    </row>
    <row r="2687" spans="1:17" x14ac:dyDescent="0.2">
      <c r="A2687" s="58"/>
      <c r="B2687" s="58"/>
      <c r="C2687" s="58"/>
      <c r="D2687" s="58"/>
      <c r="E2687" s="58"/>
      <c r="F2687" s="58"/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  <c r="Q2687" s="37"/>
    </row>
    <row r="2688" spans="1:17" x14ac:dyDescent="0.2">
      <c r="A2688" s="58"/>
      <c r="B2688" s="58"/>
      <c r="C2688" s="58"/>
      <c r="D2688" s="58"/>
      <c r="E2688" s="58"/>
      <c r="F2688" s="58"/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  <c r="Q2688" s="37"/>
    </row>
    <row r="2689" spans="1:17" x14ac:dyDescent="0.2">
      <c r="A2689" s="58"/>
      <c r="B2689" s="58"/>
      <c r="C2689" s="58"/>
      <c r="D2689" s="58"/>
      <c r="E2689" s="58"/>
      <c r="F2689" s="58"/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  <c r="Q2689" s="37"/>
    </row>
    <row r="2690" spans="1:17" x14ac:dyDescent="0.2">
      <c r="A2690" s="58"/>
      <c r="B2690" s="58"/>
      <c r="C2690" s="58"/>
      <c r="D2690" s="58"/>
      <c r="E2690" s="58"/>
      <c r="F2690" s="58"/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  <c r="Q2690" s="37"/>
    </row>
    <row r="2691" spans="1:17" x14ac:dyDescent="0.2">
      <c r="A2691" s="58"/>
      <c r="B2691" s="58"/>
      <c r="C2691" s="58"/>
      <c r="D2691" s="58"/>
      <c r="E2691" s="58"/>
      <c r="F2691" s="58"/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  <c r="Q2691" s="37"/>
    </row>
    <row r="2692" spans="1:17" x14ac:dyDescent="0.2">
      <c r="A2692" s="58"/>
      <c r="B2692" s="58"/>
      <c r="C2692" s="58"/>
      <c r="D2692" s="58"/>
      <c r="E2692" s="58"/>
      <c r="F2692" s="58"/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  <c r="Q2692" s="37"/>
    </row>
    <row r="2693" spans="1:17" x14ac:dyDescent="0.2">
      <c r="A2693" s="58"/>
      <c r="B2693" s="58"/>
      <c r="C2693" s="58"/>
      <c r="D2693" s="58"/>
      <c r="E2693" s="58"/>
      <c r="F2693" s="58"/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  <c r="Q2693" s="37"/>
    </row>
    <row r="2694" spans="1:17" x14ac:dyDescent="0.2">
      <c r="A2694" s="58"/>
      <c r="B2694" s="58"/>
      <c r="C2694" s="58"/>
      <c r="D2694" s="58"/>
      <c r="E2694" s="58"/>
      <c r="F2694" s="58"/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  <c r="Q2694" s="37"/>
    </row>
    <row r="2695" spans="1:17" x14ac:dyDescent="0.2">
      <c r="A2695" s="58"/>
      <c r="B2695" s="58"/>
      <c r="C2695" s="58"/>
      <c r="D2695" s="58"/>
      <c r="E2695" s="58"/>
      <c r="F2695" s="58"/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  <c r="Q2695" s="37"/>
    </row>
    <row r="2696" spans="1:17" x14ac:dyDescent="0.2">
      <c r="A2696" s="58"/>
      <c r="B2696" s="58"/>
      <c r="C2696" s="58"/>
      <c r="D2696" s="58"/>
      <c r="E2696" s="58"/>
      <c r="F2696" s="58"/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  <c r="Q2696" s="37"/>
    </row>
    <row r="2697" spans="1:17" x14ac:dyDescent="0.2">
      <c r="A2697" s="58"/>
      <c r="B2697" s="58"/>
      <c r="C2697" s="58"/>
      <c r="D2697" s="58"/>
      <c r="E2697" s="58"/>
      <c r="F2697" s="58"/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  <c r="Q2697" s="37"/>
    </row>
    <row r="2698" spans="1:17" x14ac:dyDescent="0.2">
      <c r="A2698" s="58"/>
      <c r="B2698" s="58"/>
      <c r="C2698" s="58"/>
      <c r="D2698" s="58"/>
      <c r="E2698" s="58"/>
      <c r="F2698" s="58"/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  <c r="Q2698" s="37"/>
    </row>
    <row r="2699" spans="1:17" x14ac:dyDescent="0.2">
      <c r="A2699" s="58"/>
      <c r="B2699" s="58"/>
      <c r="C2699" s="58"/>
      <c r="D2699" s="58"/>
      <c r="E2699" s="58"/>
      <c r="F2699" s="58"/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  <c r="Q2699" s="37"/>
    </row>
    <row r="2700" spans="1:17" x14ac:dyDescent="0.2">
      <c r="A2700" s="58"/>
      <c r="B2700" s="58"/>
      <c r="C2700" s="58"/>
      <c r="D2700" s="58"/>
      <c r="E2700" s="58"/>
      <c r="F2700" s="58"/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  <c r="Q2700" s="37"/>
    </row>
    <row r="2701" spans="1:17" x14ac:dyDescent="0.2">
      <c r="A2701" s="58"/>
      <c r="B2701" s="58"/>
      <c r="C2701" s="58"/>
      <c r="D2701" s="58"/>
      <c r="E2701" s="58"/>
      <c r="F2701" s="58"/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  <c r="Q2701" s="37"/>
    </row>
    <row r="2702" spans="1:17" x14ac:dyDescent="0.2">
      <c r="A2702" s="58"/>
      <c r="B2702" s="58"/>
      <c r="C2702" s="58"/>
      <c r="D2702" s="58"/>
      <c r="E2702" s="58"/>
      <c r="F2702" s="58"/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  <c r="Q2702" s="37"/>
    </row>
    <row r="2703" spans="1:17" x14ac:dyDescent="0.2">
      <c r="A2703" s="58"/>
      <c r="B2703" s="58"/>
      <c r="C2703" s="58"/>
      <c r="D2703" s="58"/>
      <c r="E2703" s="58"/>
      <c r="F2703" s="58"/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  <c r="Q2703" s="37"/>
    </row>
    <row r="2704" spans="1:17" x14ac:dyDescent="0.2">
      <c r="A2704" s="58"/>
      <c r="B2704" s="58"/>
      <c r="C2704" s="58"/>
      <c r="D2704" s="58"/>
      <c r="E2704" s="58"/>
      <c r="F2704" s="58"/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  <c r="Q2704" s="37"/>
    </row>
    <row r="2705" spans="1:17" x14ac:dyDescent="0.2">
      <c r="A2705" s="58"/>
      <c r="B2705" s="58"/>
      <c r="C2705" s="58"/>
      <c r="D2705" s="58"/>
      <c r="E2705" s="58"/>
      <c r="F2705" s="58"/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  <c r="Q2705" s="37"/>
    </row>
    <row r="2706" spans="1:17" x14ac:dyDescent="0.2">
      <c r="A2706" s="58"/>
      <c r="B2706" s="58"/>
      <c r="C2706" s="58"/>
      <c r="D2706" s="58"/>
      <c r="E2706" s="58"/>
      <c r="F2706" s="58"/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  <c r="Q2706" s="37"/>
    </row>
    <row r="2707" spans="1:17" x14ac:dyDescent="0.2">
      <c r="A2707" s="58"/>
      <c r="B2707" s="58"/>
      <c r="C2707" s="58"/>
      <c r="D2707" s="58"/>
      <c r="E2707" s="58"/>
      <c r="F2707" s="58"/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  <c r="Q2707" s="37"/>
    </row>
    <row r="2708" spans="1:17" x14ac:dyDescent="0.2">
      <c r="A2708" s="58"/>
      <c r="B2708" s="58"/>
      <c r="C2708" s="58"/>
      <c r="D2708" s="58"/>
      <c r="E2708" s="58"/>
      <c r="F2708" s="58"/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  <c r="Q2708" s="37"/>
    </row>
    <row r="2709" spans="1:17" x14ac:dyDescent="0.2">
      <c r="A2709" s="58"/>
      <c r="B2709" s="58"/>
      <c r="C2709" s="58"/>
      <c r="D2709" s="58"/>
      <c r="E2709" s="58"/>
      <c r="F2709" s="58"/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  <c r="Q2709" s="37"/>
    </row>
    <row r="2710" spans="1:17" x14ac:dyDescent="0.2">
      <c r="A2710" s="58"/>
      <c r="B2710" s="58"/>
      <c r="C2710" s="58"/>
      <c r="D2710" s="58"/>
      <c r="E2710" s="58"/>
      <c r="F2710" s="58"/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  <c r="Q2710" s="37"/>
    </row>
    <row r="2711" spans="1:17" x14ac:dyDescent="0.2">
      <c r="A2711" s="58"/>
      <c r="B2711" s="58"/>
      <c r="C2711" s="58"/>
      <c r="D2711" s="58"/>
      <c r="E2711" s="58"/>
      <c r="F2711" s="58"/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  <c r="Q2711" s="37"/>
    </row>
    <row r="2712" spans="1:17" x14ac:dyDescent="0.2">
      <c r="A2712" s="58"/>
      <c r="B2712" s="58"/>
      <c r="C2712" s="58"/>
      <c r="D2712" s="58"/>
      <c r="E2712" s="58"/>
      <c r="F2712" s="58"/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  <c r="Q2712" s="37"/>
    </row>
    <row r="2713" spans="1:17" x14ac:dyDescent="0.2">
      <c r="A2713" s="58"/>
      <c r="B2713" s="58"/>
      <c r="C2713" s="58"/>
      <c r="D2713" s="58"/>
      <c r="E2713" s="58"/>
      <c r="F2713" s="58"/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  <c r="Q2713" s="37"/>
    </row>
    <row r="2714" spans="1:17" x14ac:dyDescent="0.2">
      <c r="A2714" s="58"/>
      <c r="B2714" s="58"/>
      <c r="C2714" s="58"/>
      <c r="D2714" s="58"/>
      <c r="E2714" s="58"/>
      <c r="F2714" s="58"/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  <c r="Q2714" s="37"/>
    </row>
    <row r="2715" spans="1:17" x14ac:dyDescent="0.2">
      <c r="A2715" s="58"/>
      <c r="B2715" s="58"/>
      <c r="C2715" s="58"/>
      <c r="D2715" s="58"/>
      <c r="E2715" s="58"/>
      <c r="F2715" s="58"/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  <c r="Q2715" s="37"/>
    </row>
    <row r="2716" spans="1:17" x14ac:dyDescent="0.2">
      <c r="A2716" s="58"/>
      <c r="B2716" s="58"/>
      <c r="C2716" s="58"/>
      <c r="D2716" s="58"/>
      <c r="E2716" s="58"/>
      <c r="F2716" s="58"/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  <c r="Q2716" s="37"/>
    </row>
    <row r="2717" spans="1:17" x14ac:dyDescent="0.2">
      <c r="A2717" s="58"/>
      <c r="B2717" s="58"/>
      <c r="C2717" s="58"/>
      <c r="D2717" s="58"/>
      <c r="E2717" s="58"/>
      <c r="F2717" s="58"/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  <c r="Q2717" s="37"/>
    </row>
    <row r="2718" spans="1:17" x14ac:dyDescent="0.2">
      <c r="A2718" s="58"/>
      <c r="B2718" s="58"/>
      <c r="C2718" s="58"/>
      <c r="D2718" s="58"/>
      <c r="E2718" s="58"/>
      <c r="F2718" s="58"/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  <c r="Q2718" s="37"/>
    </row>
    <row r="2719" spans="1:17" x14ac:dyDescent="0.2">
      <c r="A2719" s="58"/>
      <c r="B2719" s="58"/>
      <c r="C2719" s="58"/>
      <c r="D2719" s="58"/>
      <c r="E2719" s="58"/>
      <c r="F2719" s="58"/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  <c r="Q2719" s="37"/>
    </row>
    <row r="2720" spans="1:17" x14ac:dyDescent="0.2">
      <c r="A2720" s="58"/>
      <c r="B2720" s="58"/>
      <c r="C2720" s="58"/>
      <c r="D2720" s="58"/>
      <c r="E2720" s="58"/>
      <c r="F2720" s="58"/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  <c r="Q2720" s="37"/>
    </row>
    <row r="2721" spans="1:17" x14ac:dyDescent="0.2">
      <c r="A2721" s="58"/>
      <c r="B2721" s="58"/>
      <c r="C2721" s="58"/>
      <c r="D2721" s="58"/>
      <c r="E2721" s="58"/>
      <c r="F2721" s="58"/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  <c r="Q2721" s="37"/>
    </row>
    <row r="2722" spans="1:17" x14ac:dyDescent="0.2">
      <c r="A2722" s="58"/>
      <c r="B2722" s="58"/>
      <c r="C2722" s="58"/>
      <c r="D2722" s="58"/>
      <c r="E2722" s="58"/>
      <c r="F2722" s="58"/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  <c r="Q2722" s="37"/>
    </row>
    <row r="2723" spans="1:17" x14ac:dyDescent="0.2">
      <c r="A2723" s="58"/>
      <c r="B2723" s="58"/>
      <c r="C2723" s="58"/>
      <c r="D2723" s="58"/>
      <c r="E2723" s="58"/>
      <c r="F2723" s="58"/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  <c r="Q2723" s="37"/>
    </row>
    <row r="2724" spans="1:17" x14ac:dyDescent="0.2">
      <c r="A2724" s="58"/>
      <c r="B2724" s="58"/>
      <c r="C2724" s="58"/>
      <c r="D2724" s="58"/>
      <c r="E2724" s="58"/>
      <c r="F2724" s="58"/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  <c r="Q2724" s="37"/>
    </row>
    <row r="2725" spans="1:17" x14ac:dyDescent="0.2">
      <c r="A2725" s="58"/>
      <c r="B2725" s="58"/>
      <c r="C2725" s="58"/>
      <c r="D2725" s="58"/>
      <c r="E2725" s="58"/>
      <c r="F2725" s="58"/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  <c r="Q2725" s="37"/>
    </row>
    <row r="2726" spans="1:17" x14ac:dyDescent="0.2">
      <c r="A2726" s="58"/>
      <c r="B2726" s="58"/>
      <c r="C2726" s="58"/>
      <c r="D2726" s="58"/>
      <c r="E2726" s="58"/>
      <c r="F2726" s="58"/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  <c r="Q2726" s="37"/>
    </row>
    <row r="2727" spans="1:17" x14ac:dyDescent="0.2">
      <c r="A2727" s="58"/>
      <c r="B2727" s="58"/>
      <c r="C2727" s="58"/>
      <c r="D2727" s="58"/>
      <c r="E2727" s="58"/>
      <c r="F2727" s="58"/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  <c r="Q2727" s="37"/>
    </row>
    <row r="2728" spans="1:17" x14ac:dyDescent="0.2">
      <c r="A2728" s="58"/>
      <c r="B2728" s="58"/>
      <c r="C2728" s="58"/>
      <c r="D2728" s="58"/>
      <c r="E2728" s="58"/>
      <c r="F2728" s="58"/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  <c r="Q2728" s="37"/>
    </row>
    <row r="2729" spans="1:17" x14ac:dyDescent="0.2">
      <c r="A2729" s="58"/>
      <c r="B2729" s="58"/>
      <c r="C2729" s="58"/>
      <c r="D2729" s="58"/>
      <c r="E2729" s="58"/>
      <c r="F2729" s="58"/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  <c r="Q2729" s="37"/>
    </row>
    <row r="2730" spans="1:17" x14ac:dyDescent="0.2">
      <c r="A2730" s="58"/>
      <c r="B2730" s="58"/>
      <c r="C2730" s="58"/>
      <c r="D2730" s="58"/>
      <c r="E2730" s="58"/>
      <c r="F2730" s="58"/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  <c r="Q2730" s="37"/>
    </row>
    <row r="2731" spans="1:17" x14ac:dyDescent="0.2">
      <c r="A2731" s="58"/>
      <c r="B2731" s="58"/>
      <c r="C2731" s="58"/>
      <c r="D2731" s="58"/>
      <c r="E2731" s="58"/>
      <c r="F2731" s="58"/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  <c r="Q2731" s="37"/>
    </row>
    <row r="2732" spans="1:17" x14ac:dyDescent="0.2">
      <c r="A2732" s="58"/>
      <c r="B2732" s="58"/>
      <c r="C2732" s="58"/>
      <c r="D2732" s="58"/>
      <c r="E2732" s="58"/>
      <c r="F2732" s="58"/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  <c r="Q2732" s="37"/>
    </row>
    <row r="2733" spans="1:17" x14ac:dyDescent="0.2">
      <c r="A2733" s="58"/>
      <c r="B2733" s="58"/>
      <c r="C2733" s="58"/>
      <c r="D2733" s="58"/>
      <c r="E2733" s="58"/>
      <c r="F2733" s="58"/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  <c r="Q2733" s="37"/>
    </row>
    <row r="2734" spans="1:17" x14ac:dyDescent="0.2">
      <c r="A2734" s="58"/>
      <c r="B2734" s="58"/>
      <c r="C2734" s="58"/>
      <c r="D2734" s="58"/>
      <c r="E2734" s="58"/>
      <c r="F2734" s="58"/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  <c r="Q2734" s="37"/>
    </row>
    <row r="2735" spans="1:17" x14ac:dyDescent="0.2">
      <c r="A2735" s="58"/>
      <c r="B2735" s="58"/>
      <c r="C2735" s="58"/>
      <c r="D2735" s="58"/>
      <c r="E2735" s="58"/>
      <c r="F2735" s="58"/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  <c r="Q2735" s="37"/>
    </row>
    <row r="2736" spans="1:17" x14ac:dyDescent="0.2">
      <c r="A2736" s="58"/>
      <c r="B2736" s="58"/>
      <c r="C2736" s="58"/>
      <c r="D2736" s="58"/>
      <c r="E2736" s="58"/>
      <c r="F2736" s="58"/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  <c r="Q2736" s="37"/>
    </row>
    <row r="2737" spans="1:17" x14ac:dyDescent="0.2">
      <c r="A2737" s="58"/>
      <c r="B2737" s="58"/>
      <c r="C2737" s="58"/>
      <c r="D2737" s="58"/>
      <c r="E2737" s="58"/>
      <c r="F2737" s="58"/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  <c r="Q2737" s="37"/>
    </row>
    <row r="2738" spans="1:17" x14ac:dyDescent="0.2">
      <c r="A2738" s="58"/>
      <c r="B2738" s="58"/>
      <c r="C2738" s="58"/>
      <c r="D2738" s="58"/>
      <c r="E2738" s="58"/>
      <c r="F2738" s="58"/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  <c r="Q2738" s="37"/>
    </row>
    <row r="2739" spans="1:17" x14ac:dyDescent="0.2">
      <c r="A2739" s="58"/>
      <c r="B2739" s="58"/>
      <c r="C2739" s="58"/>
      <c r="D2739" s="58"/>
      <c r="E2739" s="58"/>
      <c r="F2739" s="58"/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  <c r="Q2739" s="37"/>
    </row>
    <row r="2740" spans="1:17" x14ac:dyDescent="0.2">
      <c r="A2740" s="58"/>
      <c r="B2740" s="58"/>
      <c r="C2740" s="58"/>
      <c r="D2740" s="58"/>
      <c r="E2740" s="58"/>
      <c r="F2740" s="58"/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  <c r="Q2740" s="37"/>
    </row>
    <row r="2741" spans="1:17" x14ac:dyDescent="0.2">
      <c r="A2741" s="58"/>
      <c r="B2741" s="58"/>
      <c r="C2741" s="58"/>
      <c r="D2741" s="58"/>
      <c r="E2741" s="58"/>
      <c r="F2741" s="58"/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  <c r="Q2741" s="37"/>
    </row>
    <row r="2742" spans="1:17" x14ac:dyDescent="0.2">
      <c r="A2742" s="58"/>
      <c r="B2742" s="58"/>
      <c r="C2742" s="58"/>
      <c r="D2742" s="58"/>
      <c r="E2742" s="58"/>
      <c r="F2742" s="58"/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  <c r="Q2742" s="37"/>
    </row>
    <row r="2743" spans="1:17" x14ac:dyDescent="0.2">
      <c r="A2743" s="58"/>
      <c r="B2743" s="58"/>
      <c r="C2743" s="58"/>
      <c r="D2743" s="58"/>
      <c r="E2743" s="58"/>
      <c r="F2743" s="58"/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  <c r="Q2743" s="37"/>
    </row>
    <row r="2744" spans="1:17" x14ac:dyDescent="0.2">
      <c r="A2744" s="58"/>
      <c r="B2744" s="58"/>
      <c r="C2744" s="58"/>
      <c r="D2744" s="58"/>
      <c r="E2744" s="58"/>
      <c r="F2744" s="58"/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  <c r="Q2744" s="37"/>
    </row>
    <row r="2745" spans="1:17" x14ac:dyDescent="0.2">
      <c r="A2745" s="58"/>
      <c r="B2745" s="58"/>
      <c r="C2745" s="58"/>
      <c r="D2745" s="58"/>
      <c r="E2745" s="58"/>
      <c r="F2745" s="58"/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  <c r="Q2745" s="37"/>
    </row>
    <row r="2746" spans="1:17" x14ac:dyDescent="0.2">
      <c r="A2746" s="58"/>
      <c r="B2746" s="58"/>
      <c r="C2746" s="58"/>
      <c r="D2746" s="58"/>
      <c r="E2746" s="58"/>
      <c r="F2746" s="58"/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  <c r="Q2746" s="37"/>
    </row>
    <row r="2747" spans="1:17" x14ac:dyDescent="0.2">
      <c r="A2747" s="58"/>
      <c r="B2747" s="58"/>
      <c r="C2747" s="58"/>
      <c r="D2747" s="58"/>
      <c r="E2747" s="58"/>
      <c r="F2747" s="58"/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  <c r="Q2747" s="37"/>
    </row>
    <row r="2748" spans="1:17" x14ac:dyDescent="0.2">
      <c r="A2748" s="58"/>
      <c r="B2748" s="58"/>
      <c r="C2748" s="58"/>
      <c r="D2748" s="58"/>
      <c r="E2748" s="58"/>
      <c r="F2748" s="58"/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  <c r="Q2748" s="37"/>
    </row>
    <row r="2749" spans="1:17" x14ac:dyDescent="0.2">
      <c r="A2749" s="58"/>
      <c r="B2749" s="58"/>
      <c r="C2749" s="58"/>
      <c r="D2749" s="58"/>
      <c r="E2749" s="58"/>
      <c r="F2749" s="58"/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  <c r="Q2749" s="37"/>
    </row>
    <row r="2750" spans="1:17" x14ac:dyDescent="0.2">
      <c r="A2750" s="58"/>
      <c r="B2750" s="58"/>
      <c r="C2750" s="58"/>
      <c r="D2750" s="58"/>
      <c r="E2750" s="58"/>
      <c r="F2750" s="58"/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  <c r="Q2750" s="37"/>
    </row>
    <row r="2751" spans="1:17" x14ac:dyDescent="0.2">
      <c r="A2751" s="58"/>
      <c r="B2751" s="58"/>
      <c r="C2751" s="58"/>
      <c r="D2751" s="58"/>
      <c r="E2751" s="58"/>
      <c r="F2751" s="58"/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  <c r="Q2751" s="37"/>
    </row>
    <row r="2752" spans="1:17" x14ac:dyDescent="0.2">
      <c r="A2752" s="58"/>
      <c r="B2752" s="58"/>
      <c r="C2752" s="58"/>
      <c r="D2752" s="58"/>
      <c r="E2752" s="58"/>
      <c r="F2752" s="58"/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  <c r="Q2752" s="37"/>
    </row>
    <row r="2753" spans="1:17" x14ac:dyDescent="0.2">
      <c r="A2753" s="58"/>
      <c r="B2753" s="58"/>
      <c r="C2753" s="58"/>
      <c r="D2753" s="58"/>
      <c r="E2753" s="58"/>
      <c r="F2753" s="58"/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  <c r="Q2753" s="37"/>
    </row>
    <row r="2754" spans="1:17" x14ac:dyDescent="0.2">
      <c r="A2754" s="58"/>
      <c r="B2754" s="58"/>
      <c r="C2754" s="58"/>
      <c r="D2754" s="58"/>
      <c r="E2754" s="58"/>
      <c r="F2754" s="58"/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  <c r="Q2754" s="37"/>
    </row>
    <row r="2755" spans="1:17" x14ac:dyDescent="0.2">
      <c r="A2755" s="58"/>
      <c r="B2755" s="58"/>
      <c r="C2755" s="58"/>
      <c r="D2755" s="58"/>
      <c r="E2755" s="58"/>
      <c r="F2755" s="58"/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  <c r="Q2755" s="37"/>
    </row>
    <row r="2756" spans="1:17" x14ac:dyDescent="0.2">
      <c r="A2756" s="58"/>
      <c r="B2756" s="58"/>
      <c r="C2756" s="58"/>
      <c r="D2756" s="58"/>
      <c r="E2756" s="58"/>
      <c r="F2756" s="58"/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  <c r="Q2756" s="37"/>
    </row>
    <row r="2757" spans="1:17" x14ac:dyDescent="0.2">
      <c r="A2757" s="58"/>
      <c r="B2757" s="58"/>
      <c r="C2757" s="58"/>
      <c r="D2757" s="58"/>
      <c r="E2757" s="58"/>
      <c r="F2757" s="58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  <c r="Q2757" s="37"/>
    </row>
    <row r="2758" spans="1:17" x14ac:dyDescent="0.2">
      <c r="A2758" s="58"/>
      <c r="B2758" s="58"/>
      <c r="C2758" s="58"/>
      <c r="D2758" s="58"/>
      <c r="E2758" s="58"/>
      <c r="F2758" s="58"/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  <c r="Q2758" s="37"/>
    </row>
    <row r="2759" spans="1:17" x14ac:dyDescent="0.2">
      <c r="A2759" s="58"/>
      <c r="B2759" s="58"/>
      <c r="C2759" s="58"/>
      <c r="D2759" s="58"/>
      <c r="E2759" s="58"/>
      <c r="F2759" s="58"/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  <c r="Q2759" s="37"/>
    </row>
    <row r="2760" spans="1:17" x14ac:dyDescent="0.2">
      <c r="A2760" s="58"/>
      <c r="B2760" s="58"/>
      <c r="C2760" s="58"/>
      <c r="D2760" s="58"/>
      <c r="E2760" s="58"/>
      <c r="F2760" s="58"/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  <c r="Q2760" s="37"/>
    </row>
    <row r="2761" spans="1:17" x14ac:dyDescent="0.2">
      <c r="A2761" s="58"/>
      <c r="B2761" s="58"/>
      <c r="C2761" s="58"/>
      <c r="D2761" s="58"/>
      <c r="E2761" s="58"/>
      <c r="F2761" s="58"/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  <c r="Q2761" s="37"/>
    </row>
    <row r="2762" spans="1:17" x14ac:dyDescent="0.2">
      <c r="A2762" s="58"/>
      <c r="B2762" s="58"/>
      <c r="C2762" s="58"/>
      <c r="D2762" s="58"/>
      <c r="E2762" s="58"/>
      <c r="F2762" s="58"/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  <c r="Q2762" s="37"/>
    </row>
    <row r="2763" spans="1:17" x14ac:dyDescent="0.2">
      <c r="A2763" s="58"/>
      <c r="B2763" s="58"/>
      <c r="C2763" s="58"/>
      <c r="D2763" s="58"/>
      <c r="E2763" s="58"/>
      <c r="F2763" s="58"/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  <c r="Q2763" s="37"/>
    </row>
    <row r="2764" spans="1:17" x14ac:dyDescent="0.2">
      <c r="A2764" s="58"/>
      <c r="B2764" s="58"/>
      <c r="C2764" s="58"/>
      <c r="D2764" s="58"/>
      <c r="E2764" s="58"/>
      <c r="F2764" s="58"/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  <c r="Q2764" s="37"/>
    </row>
    <row r="2765" spans="1:17" x14ac:dyDescent="0.2">
      <c r="A2765" s="58"/>
      <c r="B2765" s="58"/>
      <c r="C2765" s="58"/>
      <c r="D2765" s="58"/>
      <c r="E2765" s="58"/>
      <c r="F2765" s="58"/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  <c r="Q2765" s="37"/>
    </row>
    <row r="2766" spans="1:17" x14ac:dyDescent="0.2">
      <c r="A2766" s="58"/>
      <c r="B2766" s="58"/>
      <c r="C2766" s="58"/>
      <c r="D2766" s="58"/>
      <c r="E2766" s="58"/>
      <c r="F2766" s="58"/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  <c r="Q2766" s="37"/>
    </row>
    <row r="2767" spans="1:17" x14ac:dyDescent="0.2">
      <c r="A2767" s="58"/>
      <c r="B2767" s="58"/>
      <c r="C2767" s="58"/>
      <c r="D2767" s="58"/>
      <c r="E2767" s="58"/>
      <c r="F2767" s="58"/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  <c r="Q2767" s="37"/>
    </row>
    <row r="2768" spans="1:17" x14ac:dyDescent="0.2">
      <c r="A2768" s="58"/>
      <c r="B2768" s="58"/>
      <c r="C2768" s="58"/>
      <c r="D2768" s="58"/>
      <c r="E2768" s="58"/>
      <c r="F2768" s="58"/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  <c r="Q2768" s="37"/>
    </row>
    <row r="2769" spans="1:17" x14ac:dyDescent="0.2">
      <c r="A2769" s="58"/>
      <c r="B2769" s="58"/>
      <c r="C2769" s="58"/>
      <c r="D2769" s="58"/>
      <c r="E2769" s="58"/>
      <c r="F2769" s="58"/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  <c r="Q2769" s="37"/>
    </row>
    <row r="2770" spans="1:17" x14ac:dyDescent="0.2">
      <c r="A2770" s="58"/>
      <c r="B2770" s="58"/>
      <c r="C2770" s="58"/>
      <c r="D2770" s="58"/>
      <c r="E2770" s="58"/>
      <c r="F2770" s="58"/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  <c r="Q2770" s="37"/>
    </row>
    <row r="2771" spans="1:17" x14ac:dyDescent="0.2">
      <c r="A2771" s="58"/>
      <c r="B2771" s="58"/>
      <c r="C2771" s="58"/>
      <c r="D2771" s="58"/>
      <c r="E2771" s="58"/>
      <c r="F2771" s="58"/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  <c r="Q2771" s="37"/>
    </row>
    <row r="2772" spans="1:17" x14ac:dyDescent="0.2">
      <c r="A2772" s="58"/>
      <c r="B2772" s="58"/>
      <c r="C2772" s="58"/>
      <c r="D2772" s="58"/>
      <c r="E2772" s="58"/>
      <c r="F2772" s="58"/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  <c r="Q2772" s="37"/>
    </row>
    <row r="2773" spans="1:17" x14ac:dyDescent="0.2">
      <c r="A2773" s="58"/>
      <c r="B2773" s="58"/>
      <c r="C2773" s="58"/>
      <c r="D2773" s="58"/>
      <c r="E2773" s="58"/>
      <c r="F2773" s="58"/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  <c r="Q2773" s="37"/>
    </row>
    <row r="2774" spans="1:17" x14ac:dyDescent="0.2">
      <c r="A2774" s="58"/>
      <c r="B2774" s="58"/>
      <c r="C2774" s="58"/>
      <c r="D2774" s="58"/>
      <c r="E2774" s="58"/>
      <c r="F2774" s="58"/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  <c r="Q2774" s="37"/>
    </row>
    <row r="2775" spans="1:17" x14ac:dyDescent="0.2">
      <c r="A2775" s="58"/>
      <c r="B2775" s="58"/>
      <c r="C2775" s="58"/>
      <c r="D2775" s="58"/>
      <c r="E2775" s="58"/>
      <c r="F2775" s="58"/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  <c r="Q2775" s="37"/>
    </row>
    <row r="2776" spans="1:17" x14ac:dyDescent="0.2">
      <c r="A2776" s="58"/>
      <c r="B2776" s="58"/>
      <c r="C2776" s="58"/>
      <c r="D2776" s="58"/>
      <c r="E2776" s="58"/>
      <c r="F2776" s="58"/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  <c r="Q2776" s="37"/>
    </row>
    <row r="2777" spans="1:17" x14ac:dyDescent="0.2">
      <c r="A2777" s="58"/>
      <c r="B2777" s="58"/>
      <c r="C2777" s="58"/>
      <c r="D2777" s="58"/>
      <c r="E2777" s="58"/>
      <c r="F2777" s="58"/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  <c r="Q2777" s="37"/>
    </row>
    <row r="2778" spans="1:17" x14ac:dyDescent="0.2">
      <c r="A2778" s="58"/>
      <c r="B2778" s="58"/>
      <c r="C2778" s="58"/>
      <c r="D2778" s="58"/>
      <c r="E2778" s="58"/>
      <c r="F2778" s="58"/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  <c r="Q2778" s="37"/>
    </row>
    <row r="2779" spans="1:17" x14ac:dyDescent="0.2">
      <c r="A2779" s="58"/>
      <c r="B2779" s="58"/>
      <c r="C2779" s="58"/>
      <c r="D2779" s="58"/>
      <c r="E2779" s="58"/>
      <c r="F2779" s="58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  <c r="Q2779" s="37"/>
    </row>
    <row r="2780" spans="1:17" x14ac:dyDescent="0.2">
      <c r="A2780" s="58"/>
      <c r="B2780" s="58"/>
      <c r="C2780" s="58"/>
      <c r="D2780" s="58"/>
      <c r="E2780" s="58"/>
      <c r="F2780" s="58"/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  <c r="Q2780" s="37"/>
    </row>
    <row r="2781" spans="1:17" x14ac:dyDescent="0.2">
      <c r="A2781" s="58"/>
      <c r="B2781" s="58"/>
      <c r="C2781" s="58"/>
      <c r="D2781" s="58"/>
      <c r="E2781" s="58"/>
      <c r="F2781" s="58"/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  <c r="Q2781" s="37"/>
    </row>
    <row r="2782" spans="1:17" x14ac:dyDescent="0.2">
      <c r="A2782" s="58"/>
      <c r="B2782" s="58"/>
      <c r="C2782" s="58"/>
      <c r="D2782" s="58"/>
      <c r="E2782" s="58"/>
      <c r="F2782" s="58"/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  <c r="Q2782" s="37"/>
    </row>
    <row r="2783" spans="1:17" x14ac:dyDescent="0.2">
      <c r="A2783" s="58"/>
      <c r="B2783" s="58"/>
      <c r="C2783" s="58"/>
      <c r="D2783" s="58"/>
      <c r="E2783" s="58"/>
      <c r="F2783" s="58"/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  <c r="Q2783" s="37"/>
    </row>
    <row r="2784" spans="1:17" x14ac:dyDescent="0.2">
      <c r="A2784" s="58"/>
      <c r="B2784" s="58"/>
      <c r="C2784" s="58"/>
      <c r="D2784" s="58"/>
      <c r="E2784" s="58"/>
      <c r="F2784" s="58"/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  <c r="Q2784" s="37"/>
    </row>
    <row r="2785" spans="1:17" x14ac:dyDescent="0.2">
      <c r="A2785" s="58"/>
      <c r="B2785" s="58"/>
      <c r="C2785" s="58"/>
      <c r="D2785" s="58"/>
      <c r="E2785" s="58"/>
      <c r="F2785" s="58"/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  <c r="Q2785" s="37"/>
    </row>
    <row r="2786" spans="1:17" x14ac:dyDescent="0.2">
      <c r="A2786" s="58"/>
      <c r="B2786" s="58"/>
      <c r="C2786" s="58"/>
      <c r="D2786" s="58"/>
      <c r="E2786" s="58"/>
      <c r="F2786" s="58"/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  <c r="Q2786" s="37"/>
    </row>
    <row r="2787" spans="1:17" x14ac:dyDescent="0.2">
      <c r="A2787" s="58"/>
      <c r="B2787" s="58"/>
      <c r="C2787" s="58"/>
      <c r="D2787" s="58"/>
      <c r="E2787" s="58"/>
      <c r="F2787" s="58"/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  <c r="Q2787" s="37"/>
    </row>
    <row r="2788" spans="1:17" x14ac:dyDescent="0.2">
      <c r="A2788" s="58"/>
      <c r="B2788" s="58"/>
      <c r="C2788" s="58"/>
      <c r="D2788" s="58"/>
      <c r="E2788" s="58"/>
      <c r="F2788" s="58"/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  <c r="Q2788" s="37"/>
    </row>
    <row r="2789" spans="1:17" x14ac:dyDescent="0.2">
      <c r="A2789" s="58"/>
      <c r="B2789" s="58"/>
      <c r="C2789" s="58"/>
      <c r="D2789" s="58"/>
      <c r="E2789" s="58"/>
      <c r="F2789" s="58"/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  <c r="Q2789" s="37"/>
    </row>
    <row r="2790" spans="1:17" x14ac:dyDescent="0.2">
      <c r="A2790" s="58"/>
      <c r="B2790" s="58"/>
      <c r="C2790" s="58"/>
      <c r="D2790" s="58"/>
      <c r="E2790" s="58"/>
      <c r="F2790" s="58"/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  <c r="Q2790" s="37"/>
    </row>
    <row r="2791" spans="1:17" x14ac:dyDescent="0.2">
      <c r="A2791" s="58"/>
      <c r="B2791" s="58"/>
      <c r="C2791" s="58"/>
      <c r="D2791" s="58"/>
      <c r="E2791" s="58"/>
      <c r="F2791" s="58"/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  <c r="Q2791" s="37"/>
    </row>
    <row r="2792" spans="1:17" x14ac:dyDescent="0.2">
      <c r="A2792" s="58"/>
      <c r="B2792" s="58"/>
      <c r="C2792" s="58"/>
      <c r="D2792" s="58"/>
      <c r="E2792" s="58"/>
      <c r="F2792" s="58"/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  <c r="Q2792" s="37"/>
    </row>
    <row r="2793" spans="1:17" x14ac:dyDescent="0.2">
      <c r="A2793" s="58"/>
      <c r="B2793" s="58"/>
      <c r="C2793" s="58"/>
      <c r="D2793" s="58"/>
      <c r="E2793" s="58"/>
      <c r="F2793" s="58"/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  <c r="Q2793" s="37"/>
    </row>
    <row r="2794" spans="1:17" x14ac:dyDescent="0.2">
      <c r="A2794" s="58"/>
      <c r="B2794" s="58"/>
      <c r="C2794" s="58"/>
      <c r="D2794" s="58"/>
      <c r="E2794" s="58"/>
      <c r="F2794" s="58"/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  <c r="Q2794" s="37"/>
    </row>
    <row r="2795" spans="1:17" x14ac:dyDescent="0.2">
      <c r="A2795" s="58"/>
      <c r="B2795" s="58"/>
      <c r="C2795" s="58"/>
      <c r="D2795" s="58"/>
      <c r="E2795" s="58"/>
      <c r="F2795" s="58"/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  <c r="Q2795" s="37"/>
    </row>
    <row r="2796" spans="1:17" x14ac:dyDescent="0.2">
      <c r="A2796" s="58"/>
      <c r="B2796" s="58"/>
      <c r="C2796" s="58"/>
      <c r="D2796" s="58"/>
      <c r="E2796" s="58"/>
      <c r="F2796" s="58"/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  <c r="Q2796" s="37"/>
    </row>
    <row r="2797" spans="1:17" x14ac:dyDescent="0.2">
      <c r="A2797" s="58"/>
      <c r="B2797" s="58"/>
      <c r="C2797" s="58"/>
      <c r="D2797" s="58"/>
      <c r="E2797" s="58"/>
      <c r="F2797" s="58"/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  <c r="Q2797" s="37"/>
    </row>
    <row r="2798" spans="1:17" x14ac:dyDescent="0.2">
      <c r="A2798" s="58"/>
      <c r="B2798" s="58"/>
      <c r="C2798" s="58"/>
      <c r="D2798" s="58"/>
      <c r="E2798" s="58"/>
      <c r="F2798" s="58"/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  <c r="Q2798" s="37"/>
    </row>
    <row r="2799" spans="1:17" x14ac:dyDescent="0.2">
      <c r="A2799" s="58"/>
      <c r="B2799" s="58"/>
      <c r="C2799" s="58"/>
      <c r="D2799" s="58"/>
      <c r="E2799" s="58"/>
      <c r="F2799" s="58"/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  <c r="Q2799" s="37"/>
    </row>
    <row r="2800" spans="1:17" x14ac:dyDescent="0.2">
      <c r="A2800" s="58"/>
      <c r="B2800" s="58"/>
      <c r="C2800" s="58"/>
      <c r="D2800" s="58"/>
      <c r="E2800" s="58"/>
      <c r="F2800" s="58"/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  <c r="Q2800" s="37"/>
    </row>
    <row r="2801" spans="1:17" x14ac:dyDescent="0.2">
      <c r="A2801" s="58"/>
      <c r="B2801" s="58"/>
      <c r="C2801" s="58"/>
      <c r="D2801" s="58"/>
      <c r="E2801" s="58"/>
      <c r="F2801" s="58"/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  <c r="Q2801" s="37"/>
    </row>
    <row r="2802" spans="1:17" x14ac:dyDescent="0.2">
      <c r="A2802" s="58"/>
      <c r="B2802" s="58"/>
      <c r="C2802" s="58"/>
      <c r="D2802" s="58"/>
      <c r="E2802" s="58"/>
      <c r="F2802" s="58"/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  <c r="Q2802" s="37"/>
    </row>
    <row r="2803" spans="1:17" x14ac:dyDescent="0.2">
      <c r="A2803" s="58"/>
      <c r="B2803" s="58"/>
      <c r="C2803" s="58"/>
      <c r="D2803" s="58"/>
      <c r="E2803" s="58"/>
      <c r="F2803" s="58"/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  <c r="Q2803" s="37"/>
    </row>
    <row r="2804" spans="1:17" x14ac:dyDescent="0.2">
      <c r="A2804" s="58"/>
      <c r="B2804" s="58"/>
      <c r="C2804" s="58"/>
      <c r="D2804" s="58"/>
      <c r="E2804" s="58"/>
      <c r="F2804" s="58"/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  <c r="Q2804" s="37"/>
    </row>
    <row r="2805" spans="1:17" x14ac:dyDescent="0.2">
      <c r="A2805" s="58"/>
      <c r="B2805" s="58"/>
      <c r="C2805" s="58"/>
      <c r="D2805" s="58"/>
      <c r="E2805" s="58"/>
      <c r="F2805" s="58"/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  <c r="Q2805" s="37"/>
    </row>
    <row r="2806" spans="1:17" x14ac:dyDescent="0.2">
      <c r="A2806" s="58"/>
      <c r="B2806" s="58"/>
      <c r="C2806" s="58"/>
      <c r="D2806" s="58"/>
      <c r="E2806" s="58"/>
      <c r="F2806" s="58"/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  <c r="Q2806" s="37"/>
    </row>
    <row r="2807" spans="1:17" x14ac:dyDescent="0.2">
      <c r="A2807" s="58"/>
      <c r="B2807" s="58"/>
      <c r="C2807" s="58"/>
      <c r="D2807" s="58"/>
      <c r="E2807" s="58"/>
      <c r="F2807" s="58"/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  <c r="Q2807" s="37"/>
    </row>
    <row r="2808" spans="1:17" x14ac:dyDescent="0.2">
      <c r="A2808" s="58"/>
      <c r="B2808" s="58"/>
      <c r="C2808" s="58"/>
      <c r="D2808" s="58"/>
      <c r="E2808" s="58"/>
      <c r="F2808" s="58"/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  <c r="Q2808" s="37"/>
    </row>
    <row r="2809" spans="1:17" x14ac:dyDescent="0.2">
      <c r="A2809" s="58"/>
      <c r="B2809" s="58"/>
      <c r="C2809" s="58"/>
      <c r="D2809" s="58"/>
      <c r="E2809" s="58"/>
      <c r="F2809" s="58"/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  <c r="Q2809" s="37"/>
    </row>
    <row r="2810" spans="1:17" x14ac:dyDescent="0.2">
      <c r="A2810" s="58"/>
      <c r="B2810" s="58"/>
      <c r="C2810" s="58"/>
      <c r="D2810" s="58"/>
      <c r="E2810" s="58"/>
      <c r="F2810" s="58"/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  <c r="Q2810" s="37"/>
    </row>
    <row r="2811" spans="1:17" x14ac:dyDescent="0.2">
      <c r="A2811" s="58"/>
      <c r="B2811" s="58"/>
      <c r="C2811" s="58"/>
      <c r="D2811" s="58"/>
      <c r="E2811" s="58"/>
      <c r="F2811" s="58"/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  <c r="Q2811" s="37"/>
    </row>
    <row r="2812" spans="1:17" x14ac:dyDescent="0.2">
      <c r="A2812" s="58"/>
      <c r="B2812" s="58"/>
      <c r="C2812" s="58"/>
      <c r="D2812" s="58"/>
      <c r="E2812" s="58"/>
      <c r="F2812" s="58"/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  <c r="Q2812" s="37"/>
    </row>
    <row r="2813" spans="1:17" x14ac:dyDescent="0.2">
      <c r="A2813" s="58"/>
      <c r="B2813" s="58"/>
      <c r="C2813" s="58"/>
      <c r="D2813" s="58"/>
      <c r="E2813" s="58"/>
      <c r="F2813" s="58"/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  <c r="Q2813" s="37"/>
    </row>
    <row r="2814" spans="1:17" x14ac:dyDescent="0.2">
      <c r="A2814" s="58"/>
      <c r="B2814" s="58"/>
      <c r="C2814" s="58"/>
      <c r="D2814" s="58"/>
      <c r="E2814" s="58"/>
      <c r="F2814" s="58"/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  <c r="Q2814" s="37"/>
    </row>
    <row r="2815" spans="1:17" x14ac:dyDescent="0.2">
      <c r="A2815" s="58"/>
      <c r="B2815" s="58"/>
      <c r="C2815" s="58"/>
      <c r="D2815" s="58"/>
      <c r="E2815" s="58"/>
      <c r="F2815" s="58"/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  <c r="Q2815" s="37"/>
    </row>
    <row r="2816" spans="1:17" x14ac:dyDescent="0.2">
      <c r="A2816" s="58"/>
      <c r="B2816" s="58"/>
      <c r="C2816" s="58"/>
      <c r="D2816" s="58"/>
      <c r="E2816" s="58"/>
      <c r="F2816" s="58"/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  <c r="Q2816" s="37"/>
    </row>
    <row r="2817" spans="1:17" x14ac:dyDescent="0.2">
      <c r="A2817" s="58"/>
      <c r="B2817" s="58"/>
      <c r="C2817" s="58"/>
      <c r="D2817" s="58"/>
      <c r="E2817" s="58"/>
      <c r="F2817" s="58"/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  <c r="Q2817" s="37"/>
    </row>
    <row r="2818" spans="1:17" x14ac:dyDescent="0.2">
      <c r="A2818" s="58"/>
      <c r="B2818" s="58"/>
      <c r="C2818" s="58"/>
      <c r="D2818" s="58"/>
      <c r="E2818" s="58"/>
      <c r="F2818" s="58"/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  <c r="Q2818" s="37"/>
    </row>
    <row r="2819" spans="1:17" x14ac:dyDescent="0.2">
      <c r="A2819" s="58"/>
      <c r="B2819" s="58"/>
      <c r="C2819" s="58"/>
      <c r="D2819" s="58"/>
      <c r="E2819" s="58"/>
      <c r="F2819" s="58"/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  <c r="Q2819" s="37"/>
    </row>
    <row r="2820" spans="1:17" x14ac:dyDescent="0.2">
      <c r="A2820" s="58"/>
      <c r="B2820" s="58"/>
      <c r="C2820" s="58"/>
      <c r="D2820" s="58"/>
      <c r="E2820" s="58"/>
      <c r="F2820" s="58"/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  <c r="Q2820" s="37"/>
    </row>
    <row r="2821" spans="1:17" x14ac:dyDescent="0.2">
      <c r="A2821" s="58"/>
      <c r="B2821" s="58"/>
      <c r="C2821" s="58"/>
      <c r="D2821" s="58"/>
      <c r="E2821" s="58"/>
      <c r="F2821" s="58"/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  <c r="Q2821" s="37"/>
    </row>
    <row r="2822" spans="1:17" x14ac:dyDescent="0.2">
      <c r="A2822" s="58"/>
      <c r="B2822" s="58"/>
      <c r="C2822" s="58"/>
      <c r="D2822" s="58"/>
      <c r="E2822" s="58"/>
      <c r="F2822" s="58"/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  <c r="Q2822" s="37"/>
    </row>
    <row r="2823" spans="1:17" x14ac:dyDescent="0.2">
      <c r="A2823" s="58"/>
      <c r="B2823" s="58"/>
      <c r="C2823" s="58"/>
      <c r="D2823" s="58"/>
      <c r="E2823" s="58"/>
      <c r="F2823" s="58"/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  <c r="Q2823" s="37"/>
    </row>
    <row r="2824" spans="1:17" x14ac:dyDescent="0.2">
      <c r="A2824" s="58"/>
      <c r="B2824" s="58"/>
      <c r="C2824" s="58"/>
      <c r="D2824" s="58"/>
      <c r="E2824" s="58"/>
      <c r="F2824" s="58"/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  <c r="Q2824" s="37"/>
    </row>
    <row r="2825" spans="1:17" x14ac:dyDescent="0.2">
      <c r="A2825" s="58"/>
      <c r="B2825" s="58"/>
      <c r="C2825" s="58"/>
      <c r="D2825" s="58"/>
      <c r="E2825" s="58"/>
      <c r="F2825" s="58"/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  <c r="Q2825" s="37"/>
    </row>
    <row r="2826" spans="1:17" x14ac:dyDescent="0.2">
      <c r="A2826" s="58"/>
      <c r="B2826" s="58"/>
      <c r="C2826" s="58"/>
      <c r="D2826" s="58"/>
      <c r="E2826" s="58"/>
      <c r="F2826" s="58"/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  <c r="Q2826" s="37"/>
    </row>
    <row r="2827" spans="1:17" x14ac:dyDescent="0.2">
      <c r="A2827" s="58"/>
      <c r="B2827" s="58"/>
      <c r="C2827" s="58"/>
      <c r="D2827" s="58"/>
      <c r="E2827" s="58"/>
      <c r="F2827" s="58"/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  <c r="Q2827" s="37"/>
    </row>
    <row r="2828" spans="1:17" x14ac:dyDescent="0.2">
      <c r="A2828" s="58"/>
      <c r="B2828" s="58"/>
      <c r="C2828" s="58"/>
      <c r="D2828" s="58"/>
      <c r="E2828" s="58"/>
      <c r="F2828" s="58"/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  <c r="Q2828" s="37"/>
    </row>
    <row r="2829" spans="1:17" x14ac:dyDescent="0.2">
      <c r="A2829" s="58"/>
      <c r="B2829" s="58"/>
      <c r="C2829" s="58"/>
      <c r="D2829" s="58"/>
      <c r="E2829" s="58"/>
      <c r="F2829" s="58"/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  <c r="Q2829" s="37"/>
    </row>
    <row r="2830" spans="1:17" x14ac:dyDescent="0.2">
      <c r="A2830" s="58"/>
      <c r="B2830" s="58"/>
      <c r="C2830" s="58"/>
      <c r="D2830" s="58"/>
      <c r="E2830" s="58"/>
      <c r="F2830" s="58"/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  <c r="Q2830" s="37"/>
    </row>
    <row r="2831" spans="1:17" x14ac:dyDescent="0.2">
      <c r="A2831" s="58"/>
      <c r="B2831" s="58"/>
      <c r="C2831" s="58"/>
      <c r="D2831" s="58"/>
      <c r="E2831" s="58"/>
      <c r="F2831" s="58"/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  <c r="Q2831" s="37"/>
    </row>
    <row r="2832" spans="1:17" x14ac:dyDescent="0.2">
      <c r="A2832" s="58"/>
      <c r="B2832" s="58"/>
      <c r="C2832" s="58"/>
      <c r="D2832" s="58"/>
      <c r="E2832" s="58"/>
      <c r="F2832" s="58"/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  <c r="Q2832" s="37"/>
    </row>
    <row r="2833" spans="1:17" x14ac:dyDescent="0.2">
      <c r="A2833" s="58"/>
      <c r="B2833" s="58"/>
      <c r="C2833" s="58"/>
      <c r="D2833" s="58"/>
      <c r="E2833" s="58"/>
      <c r="F2833" s="58"/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  <c r="Q2833" s="37"/>
    </row>
    <row r="2834" spans="1:17" x14ac:dyDescent="0.2">
      <c r="A2834" s="58"/>
      <c r="B2834" s="58"/>
      <c r="C2834" s="58"/>
      <c r="D2834" s="58"/>
      <c r="E2834" s="58"/>
      <c r="F2834" s="58"/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  <c r="Q2834" s="37"/>
    </row>
    <row r="2835" spans="1:17" x14ac:dyDescent="0.2">
      <c r="A2835" s="58"/>
      <c r="B2835" s="58"/>
      <c r="C2835" s="58"/>
      <c r="D2835" s="58"/>
      <c r="E2835" s="58"/>
      <c r="F2835" s="58"/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  <c r="Q2835" s="37"/>
    </row>
    <row r="2836" spans="1:17" x14ac:dyDescent="0.2">
      <c r="A2836" s="58"/>
      <c r="B2836" s="58"/>
      <c r="C2836" s="58"/>
      <c r="D2836" s="58"/>
      <c r="E2836" s="58"/>
      <c r="F2836" s="58"/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  <c r="Q2836" s="37"/>
    </row>
    <row r="2837" spans="1:17" x14ac:dyDescent="0.2">
      <c r="A2837" s="58"/>
      <c r="B2837" s="58"/>
      <c r="C2837" s="58"/>
      <c r="D2837" s="58"/>
      <c r="E2837" s="58"/>
      <c r="F2837" s="58"/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  <c r="Q2837" s="37"/>
    </row>
    <row r="2838" spans="1:17" x14ac:dyDescent="0.2">
      <c r="A2838" s="58"/>
      <c r="B2838" s="58"/>
      <c r="C2838" s="58"/>
      <c r="D2838" s="58"/>
      <c r="E2838" s="58"/>
      <c r="F2838" s="58"/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  <c r="Q2838" s="37"/>
    </row>
    <row r="2839" spans="1:17" x14ac:dyDescent="0.2">
      <c r="A2839" s="58"/>
      <c r="B2839" s="58"/>
      <c r="C2839" s="58"/>
      <c r="D2839" s="58"/>
      <c r="E2839" s="58"/>
      <c r="F2839" s="58"/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  <c r="Q2839" s="37"/>
    </row>
    <row r="2840" spans="1:17" x14ac:dyDescent="0.2">
      <c r="A2840" s="58"/>
      <c r="B2840" s="58"/>
      <c r="C2840" s="58"/>
      <c r="D2840" s="58"/>
      <c r="E2840" s="58"/>
      <c r="F2840" s="58"/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  <c r="Q2840" s="37"/>
    </row>
    <row r="2841" spans="1:17" x14ac:dyDescent="0.2">
      <c r="A2841" s="58"/>
      <c r="B2841" s="58"/>
      <c r="C2841" s="58"/>
      <c r="D2841" s="58"/>
      <c r="E2841" s="58"/>
      <c r="F2841" s="58"/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  <c r="Q2841" s="37"/>
    </row>
    <row r="2842" spans="1:17" x14ac:dyDescent="0.2">
      <c r="A2842" s="58"/>
      <c r="B2842" s="58"/>
      <c r="C2842" s="58"/>
      <c r="D2842" s="58"/>
      <c r="E2842" s="58"/>
      <c r="F2842" s="58"/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  <c r="Q2842" s="37"/>
    </row>
    <row r="2843" spans="1:17" x14ac:dyDescent="0.2">
      <c r="A2843" s="58"/>
      <c r="B2843" s="58"/>
      <c r="C2843" s="58"/>
      <c r="D2843" s="58"/>
      <c r="E2843" s="58"/>
      <c r="F2843" s="58"/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  <c r="Q2843" s="37"/>
    </row>
    <row r="2844" spans="1:17" x14ac:dyDescent="0.2">
      <c r="A2844" s="58"/>
      <c r="B2844" s="58"/>
      <c r="C2844" s="58"/>
      <c r="D2844" s="58"/>
      <c r="E2844" s="58"/>
      <c r="F2844" s="58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  <c r="Q2844" s="37"/>
    </row>
    <row r="2845" spans="1:17" x14ac:dyDescent="0.2">
      <c r="A2845" s="58"/>
      <c r="B2845" s="58"/>
      <c r="C2845" s="58"/>
      <c r="D2845" s="58"/>
      <c r="E2845" s="58"/>
      <c r="F2845" s="58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  <c r="Q2845" s="37"/>
    </row>
    <row r="2846" spans="1:17" x14ac:dyDescent="0.2">
      <c r="A2846" s="58"/>
      <c r="B2846" s="58"/>
      <c r="C2846" s="58"/>
      <c r="D2846" s="58"/>
      <c r="E2846" s="58"/>
      <c r="F2846" s="58"/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  <c r="Q2846" s="37"/>
    </row>
    <row r="2847" spans="1:17" x14ac:dyDescent="0.2">
      <c r="A2847" s="58"/>
      <c r="B2847" s="58"/>
      <c r="C2847" s="58"/>
      <c r="D2847" s="58"/>
      <c r="E2847" s="58"/>
      <c r="F2847" s="58"/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  <c r="Q2847" s="37"/>
    </row>
    <row r="2848" spans="1:17" x14ac:dyDescent="0.2">
      <c r="A2848" s="58"/>
      <c r="B2848" s="58"/>
      <c r="C2848" s="58"/>
      <c r="D2848" s="58"/>
      <c r="E2848" s="58"/>
      <c r="F2848" s="58"/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  <c r="Q2848" s="37"/>
    </row>
    <row r="2849" spans="1:17" x14ac:dyDescent="0.2">
      <c r="A2849" s="58"/>
      <c r="B2849" s="58"/>
      <c r="C2849" s="58"/>
      <c r="D2849" s="58"/>
      <c r="E2849" s="58"/>
      <c r="F2849" s="58"/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  <c r="Q2849" s="37"/>
    </row>
    <row r="2850" spans="1:17" x14ac:dyDescent="0.2">
      <c r="A2850" s="58"/>
      <c r="B2850" s="58"/>
      <c r="C2850" s="58"/>
      <c r="D2850" s="58"/>
      <c r="E2850" s="58"/>
      <c r="F2850" s="58"/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  <c r="Q2850" s="37"/>
    </row>
    <row r="2851" spans="1:17" x14ac:dyDescent="0.2">
      <c r="A2851" s="58"/>
      <c r="B2851" s="58"/>
      <c r="C2851" s="58"/>
      <c r="D2851" s="58"/>
      <c r="E2851" s="58"/>
      <c r="F2851" s="58"/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  <c r="Q2851" s="37"/>
    </row>
    <row r="2852" spans="1:17" x14ac:dyDescent="0.2">
      <c r="A2852" s="58"/>
      <c r="B2852" s="58"/>
      <c r="C2852" s="58"/>
      <c r="D2852" s="58"/>
      <c r="E2852" s="58"/>
      <c r="F2852" s="58"/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  <c r="Q2852" s="37"/>
    </row>
    <row r="2853" spans="1:17" x14ac:dyDescent="0.2">
      <c r="A2853" s="58"/>
      <c r="B2853" s="58"/>
      <c r="C2853" s="58"/>
      <c r="D2853" s="58"/>
      <c r="E2853" s="58"/>
      <c r="F2853" s="58"/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  <c r="Q2853" s="37"/>
    </row>
    <row r="2854" spans="1:17" x14ac:dyDescent="0.2">
      <c r="A2854" s="58"/>
      <c r="B2854" s="58"/>
      <c r="C2854" s="58"/>
      <c r="D2854" s="58"/>
      <c r="E2854" s="58"/>
      <c r="F2854" s="58"/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  <c r="Q2854" s="37"/>
    </row>
    <row r="2855" spans="1:17" x14ac:dyDescent="0.2">
      <c r="A2855" s="58"/>
      <c r="B2855" s="58"/>
      <c r="C2855" s="58"/>
      <c r="D2855" s="58"/>
      <c r="E2855" s="58"/>
      <c r="F2855" s="58"/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  <c r="Q2855" s="37"/>
    </row>
    <row r="2856" spans="1:17" x14ac:dyDescent="0.2">
      <c r="A2856" s="58"/>
      <c r="B2856" s="58"/>
      <c r="C2856" s="58"/>
      <c r="D2856" s="58"/>
      <c r="E2856" s="58"/>
      <c r="F2856" s="58"/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  <c r="Q2856" s="37"/>
    </row>
    <row r="2857" spans="1:17" x14ac:dyDescent="0.2">
      <c r="A2857" s="58"/>
      <c r="B2857" s="58"/>
      <c r="C2857" s="58"/>
      <c r="D2857" s="58"/>
      <c r="E2857" s="58"/>
      <c r="F2857" s="58"/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  <c r="Q2857" s="37"/>
    </row>
    <row r="2858" spans="1:17" x14ac:dyDescent="0.2">
      <c r="A2858" s="58"/>
      <c r="B2858" s="58"/>
      <c r="C2858" s="58"/>
      <c r="D2858" s="58"/>
      <c r="E2858" s="58"/>
      <c r="F2858" s="58"/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  <c r="Q2858" s="37"/>
    </row>
    <row r="2859" spans="1:17" x14ac:dyDescent="0.2">
      <c r="A2859" s="58"/>
      <c r="B2859" s="58"/>
      <c r="C2859" s="58"/>
      <c r="D2859" s="58"/>
      <c r="E2859" s="58"/>
      <c r="F2859" s="58"/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  <c r="Q2859" s="37"/>
    </row>
    <row r="2860" spans="1:17" x14ac:dyDescent="0.2">
      <c r="A2860" s="58"/>
      <c r="B2860" s="58"/>
      <c r="C2860" s="58"/>
      <c r="D2860" s="58"/>
      <c r="E2860" s="58"/>
      <c r="F2860" s="58"/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  <c r="Q2860" s="37"/>
    </row>
    <row r="2861" spans="1:17" x14ac:dyDescent="0.2">
      <c r="A2861" s="58"/>
      <c r="B2861" s="58"/>
      <c r="C2861" s="58"/>
      <c r="D2861" s="58"/>
      <c r="E2861" s="58"/>
      <c r="F2861" s="58"/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  <c r="Q2861" s="37"/>
    </row>
    <row r="2862" spans="1:17" x14ac:dyDescent="0.2">
      <c r="A2862" s="58"/>
      <c r="B2862" s="58"/>
      <c r="C2862" s="58"/>
      <c r="D2862" s="58"/>
      <c r="E2862" s="58"/>
      <c r="F2862" s="58"/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  <c r="Q2862" s="37"/>
    </row>
    <row r="2863" spans="1:17" x14ac:dyDescent="0.2">
      <c r="A2863" s="58"/>
      <c r="B2863" s="58"/>
      <c r="C2863" s="58"/>
      <c r="D2863" s="58"/>
      <c r="E2863" s="58"/>
      <c r="F2863" s="58"/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  <c r="Q2863" s="37"/>
    </row>
    <row r="2864" spans="1:17" x14ac:dyDescent="0.2">
      <c r="A2864" s="58"/>
      <c r="B2864" s="58"/>
      <c r="C2864" s="58"/>
      <c r="D2864" s="58"/>
      <c r="E2864" s="58"/>
      <c r="F2864" s="58"/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  <c r="Q2864" s="37"/>
    </row>
    <row r="2865" spans="1:17" x14ac:dyDescent="0.2">
      <c r="A2865" s="58"/>
      <c r="B2865" s="58"/>
      <c r="C2865" s="58"/>
      <c r="D2865" s="58"/>
      <c r="E2865" s="58"/>
      <c r="F2865" s="58"/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  <c r="Q2865" s="37"/>
    </row>
    <row r="2866" spans="1:17" x14ac:dyDescent="0.2">
      <c r="A2866" s="58"/>
      <c r="B2866" s="58"/>
      <c r="C2866" s="58"/>
      <c r="D2866" s="58"/>
      <c r="E2866" s="58"/>
      <c r="F2866" s="58"/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  <c r="Q2866" s="37"/>
    </row>
    <row r="2867" spans="1:17" x14ac:dyDescent="0.2">
      <c r="A2867" s="58"/>
      <c r="B2867" s="58"/>
      <c r="C2867" s="58"/>
      <c r="D2867" s="58"/>
      <c r="E2867" s="58"/>
      <c r="F2867" s="58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  <c r="Q2867" s="37"/>
    </row>
    <row r="2868" spans="1:17" x14ac:dyDescent="0.2">
      <c r="A2868" s="58"/>
      <c r="B2868" s="58"/>
      <c r="C2868" s="58"/>
      <c r="D2868" s="58"/>
      <c r="E2868" s="58"/>
      <c r="F2868" s="58"/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  <c r="Q2868" s="37"/>
    </row>
    <row r="2869" spans="1:17" x14ac:dyDescent="0.2">
      <c r="A2869" s="58"/>
      <c r="B2869" s="58"/>
      <c r="C2869" s="58"/>
      <c r="D2869" s="58"/>
      <c r="E2869" s="58"/>
      <c r="F2869" s="58"/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  <c r="Q2869" s="37"/>
    </row>
    <row r="2870" spans="1:17" x14ac:dyDescent="0.2">
      <c r="A2870" s="58"/>
      <c r="B2870" s="58"/>
      <c r="C2870" s="58"/>
      <c r="D2870" s="58"/>
      <c r="E2870" s="58"/>
      <c r="F2870" s="58"/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  <c r="Q2870" s="37"/>
    </row>
    <row r="2871" spans="1:17" x14ac:dyDescent="0.2">
      <c r="A2871" s="58"/>
      <c r="B2871" s="58"/>
      <c r="C2871" s="58"/>
      <c r="D2871" s="58"/>
      <c r="E2871" s="58"/>
      <c r="F2871" s="58"/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  <c r="Q2871" s="37"/>
    </row>
    <row r="2872" spans="1:17" x14ac:dyDescent="0.2">
      <c r="A2872" s="58"/>
      <c r="B2872" s="58"/>
      <c r="C2872" s="58"/>
      <c r="D2872" s="58"/>
      <c r="E2872" s="58"/>
      <c r="F2872" s="58"/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  <c r="Q2872" s="37"/>
    </row>
    <row r="2873" spans="1:17" x14ac:dyDescent="0.2">
      <c r="A2873" s="58"/>
      <c r="B2873" s="58"/>
      <c r="C2873" s="58"/>
      <c r="D2873" s="58"/>
      <c r="E2873" s="58"/>
      <c r="F2873" s="58"/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  <c r="Q2873" s="37"/>
    </row>
    <row r="2874" spans="1:17" x14ac:dyDescent="0.2">
      <c r="A2874" s="58"/>
      <c r="B2874" s="58"/>
      <c r="C2874" s="58"/>
      <c r="D2874" s="58"/>
      <c r="E2874" s="58"/>
      <c r="F2874" s="58"/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  <c r="Q2874" s="37"/>
    </row>
    <row r="2875" spans="1:17" x14ac:dyDescent="0.2">
      <c r="A2875" s="58"/>
      <c r="B2875" s="58"/>
      <c r="C2875" s="58"/>
      <c r="D2875" s="58"/>
      <c r="E2875" s="58"/>
      <c r="F2875" s="58"/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  <c r="Q2875" s="37"/>
    </row>
    <row r="2876" spans="1:17" x14ac:dyDescent="0.2">
      <c r="A2876" s="58"/>
      <c r="B2876" s="58"/>
      <c r="C2876" s="58"/>
      <c r="D2876" s="58"/>
      <c r="E2876" s="58"/>
      <c r="F2876" s="58"/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  <c r="Q2876" s="37"/>
    </row>
    <row r="2877" spans="1:17" x14ac:dyDescent="0.2">
      <c r="A2877" s="58"/>
      <c r="B2877" s="58"/>
      <c r="C2877" s="58"/>
      <c r="D2877" s="58"/>
      <c r="E2877" s="58"/>
      <c r="F2877" s="58"/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  <c r="Q2877" s="37"/>
    </row>
    <row r="2878" spans="1:17" x14ac:dyDescent="0.2">
      <c r="A2878" s="58"/>
      <c r="B2878" s="58"/>
      <c r="C2878" s="58"/>
      <c r="D2878" s="58"/>
      <c r="E2878" s="58"/>
      <c r="F2878" s="58"/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  <c r="Q2878" s="37"/>
    </row>
    <row r="2879" spans="1:17" x14ac:dyDescent="0.2">
      <c r="A2879" s="58"/>
      <c r="B2879" s="58"/>
      <c r="C2879" s="58"/>
      <c r="D2879" s="58"/>
      <c r="E2879" s="58"/>
      <c r="F2879" s="58"/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  <c r="Q2879" s="37"/>
    </row>
    <row r="2880" spans="1:17" x14ac:dyDescent="0.2">
      <c r="A2880" s="58"/>
      <c r="B2880" s="58"/>
      <c r="C2880" s="58"/>
      <c r="D2880" s="58"/>
      <c r="E2880" s="58"/>
      <c r="F2880" s="58"/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  <c r="Q2880" s="37"/>
    </row>
    <row r="2881" spans="1:17" x14ac:dyDescent="0.2">
      <c r="A2881" s="58"/>
      <c r="B2881" s="58"/>
      <c r="C2881" s="58"/>
      <c r="D2881" s="58"/>
      <c r="E2881" s="58"/>
      <c r="F2881" s="58"/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  <c r="Q2881" s="37"/>
    </row>
    <row r="2882" spans="1:17" x14ac:dyDescent="0.2">
      <c r="A2882" s="58"/>
      <c r="B2882" s="58"/>
      <c r="C2882" s="58"/>
      <c r="D2882" s="58"/>
      <c r="E2882" s="58"/>
      <c r="F2882" s="58"/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  <c r="Q2882" s="37"/>
    </row>
    <row r="2883" spans="1:17" x14ac:dyDescent="0.2">
      <c r="A2883" s="58"/>
      <c r="B2883" s="58"/>
      <c r="C2883" s="58"/>
      <c r="D2883" s="58"/>
      <c r="E2883" s="58"/>
      <c r="F2883" s="58"/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  <c r="Q2883" s="37"/>
    </row>
    <row r="2884" spans="1:17" x14ac:dyDescent="0.2">
      <c r="A2884" s="58"/>
      <c r="B2884" s="58"/>
      <c r="C2884" s="58"/>
      <c r="D2884" s="58"/>
      <c r="E2884" s="58"/>
      <c r="F2884" s="58"/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  <c r="Q2884" s="37"/>
    </row>
    <row r="2885" spans="1:17" x14ac:dyDescent="0.2">
      <c r="A2885" s="58"/>
      <c r="B2885" s="58"/>
      <c r="C2885" s="58"/>
      <c r="D2885" s="58"/>
      <c r="E2885" s="58"/>
      <c r="F2885" s="58"/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  <c r="Q2885" s="37"/>
    </row>
    <row r="2886" spans="1:17" x14ac:dyDescent="0.2">
      <c r="A2886" s="58"/>
      <c r="B2886" s="58"/>
      <c r="C2886" s="58"/>
      <c r="D2886" s="58"/>
      <c r="E2886" s="58"/>
      <c r="F2886" s="58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  <c r="Q2886" s="37"/>
    </row>
    <row r="2887" spans="1:17" x14ac:dyDescent="0.2">
      <c r="A2887" s="58"/>
      <c r="B2887" s="58"/>
      <c r="C2887" s="58"/>
      <c r="D2887" s="58"/>
      <c r="E2887" s="58"/>
      <c r="F2887" s="58"/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  <c r="Q2887" s="37"/>
    </row>
    <row r="2888" spans="1:17" x14ac:dyDescent="0.2">
      <c r="A2888" s="58"/>
      <c r="B2888" s="58"/>
      <c r="C2888" s="58"/>
      <c r="D2888" s="58"/>
      <c r="E2888" s="58"/>
      <c r="F2888" s="58"/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  <c r="Q2888" s="37"/>
    </row>
    <row r="2889" spans="1:17" x14ac:dyDescent="0.2">
      <c r="A2889" s="58"/>
      <c r="B2889" s="58"/>
      <c r="C2889" s="58"/>
      <c r="D2889" s="58"/>
      <c r="E2889" s="58"/>
      <c r="F2889" s="58"/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  <c r="Q2889" s="37"/>
    </row>
    <row r="2890" spans="1:17" x14ac:dyDescent="0.2">
      <c r="A2890" s="58"/>
      <c r="B2890" s="58"/>
      <c r="C2890" s="58"/>
      <c r="D2890" s="58"/>
      <c r="E2890" s="58"/>
      <c r="F2890" s="58"/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  <c r="Q2890" s="37"/>
    </row>
    <row r="2891" spans="1:17" x14ac:dyDescent="0.2">
      <c r="A2891" s="58"/>
      <c r="B2891" s="58"/>
      <c r="C2891" s="58"/>
      <c r="D2891" s="58"/>
      <c r="E2891" s="58"/>
      <c r="F2891" s="58"/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  <c r="Q2891" s="37"/>
    </row>
    <row r="2892" spans="1:17" x14ac:dyDescent="0.2">
      <c r="A2892" s="58"/>
      <c r="B2892" s="58"/>
      <c r="C2892" s="58"/>
      <c r="D2892" s="58"/>
      <c r="E2892" s="58"/>
      <c r="F2892" s="58"/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  <c r="Q2892" s="37"/>
    </row>
    <row r="2893" spans="1:17" x14ac:dyDescent="0.2">
      <c r="A2893" s="58"/>
      <c r="B2893" s="58"/>
      <c r="C2893" s="58"/>
      <c r="D2893" s="58"/>
      <c r="E2893" s="58"/>
      <c r="F2893" s="58"/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  <c r="Q2893" s="37"/>
    </row>
    <row r="2894" spans="1:17" x14ac:dyDescent="0.2">
      <c r="A2894" s="58"/>
      <c r="B2894" s="58"/>
      <c r="C2894" s="58"/>
      <c r="D2894" s="58"/>
      <c r="E2894" s="58"/>
      <c r="F2894" s="58"/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  <c r="Q2894" s="37"/>
    </row>
    <row r="2895" spans="1:17" x14ac:dyDescent="0.2">
      <c r="A2895" s="58"/>
      <c r="B2895" s="58"/>
      <c r="C2895" s="58"/>
      <c r="D2895" s="58"/>
      <c r="E2895" s="58"/>
      <c r="F2895" s="58"/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  <c r="Q2895" s="37"/>
    </row>
    <row r="2896" spans="1:17" x14ac:dyDescent="0.2">
      <c r="A2896" s="58"/>
      <c r="B2896" s="58"/>
      <c r="C2896" s="58"/>
      <c r="D2896" s="58"/>
      <c r="E2896" s="58"/>
      <c r="F2896" s="58"/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  <c r="Q2896" s="37"/>
    </row>
    <row r="2897" spans="1:17" x14ac:dyDescent="0.2">
      <c r="A2897" s="58"/>
      <c r="B2897" s="58"/>
      <c r="C2897" s="58"/>
      <c r="D2897" s="58"/>
      <c r="E2897" s="58"/>
      <c r="F2897" s="58"/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  <c r="Q2897" s="37"/>
    </row>
    <row r="2898" spans="1:17" x14ac:dyDescent="0.2">
      <c r="A2898" s="58"/>
      <c r="B2898" s="58"/>
      <c r="C2898" s="58"/>
      <c r="D2898" s="58"/>
      <c r="E2898" s="58"/>
      <c r="F2898" s="58"/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  <c r="Q2898" s="37"/>
    </row>
    <row r="2899" spans="1:17" x14ac:dyDescent="0.2">
      <c r="A2899" s="58"/>
      <c r="B2899" s="58"/>
      <c r="C2899" s="58"/>
      <c r="D2899" s="58"/>
      <c r="E2899" s="58"/>
      <c r="F2899" s="58"/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  <c r="Q2899" s="37"/>
    </row>
    <row r="2900" spans="1:17" x14ac:dyDescent="0.2">
      <c r="A2900" s="58"/>
      <c r="B2900" s="58"/>
      <c r="C2900" s="58"/>
      <c r="D2900" s="58"/>
      <c r="E2900" s="58"/>
      <c r="F2900" s="58"/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  <c r="Q2900" s="37"/>
    </row>
    <row r="2901" spans="1:17" x14ac:dyDescent="0.2">
      <c r="A2901" s="58"/>
      <c r="B2901" s="58"/>
      <c r="C2901" s="58"/>
      <c r="D2901" s="58"/>
      <c r="E2901" s="58"/>
      <c r="F2901" s="58"/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  <c r="Q2901" s="37"/>
    </row>
    <row r="2902" spans="1:17" x14ac:dyDescent="0.2">
      <c r="A2902" s="58"/>
      <c r="B2902" s="58"/>
      <c r="C2902" s="58"/>
      <c r="D2902" s="58"/>
      <c r="E2902" s="58"/>
      <c r="F2902" s="58"/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  <c r="Q2902" s="37"/>
    </row>
    <row r="2903" spans="1:17" x14ac:dyDescent="0.2">
      <c r="A2903" s="58"/>
      <c r="B2903" s="58"/>
      <c r="C2903" s="58"/>
      <c r="D2903" s="58"/>
      <c r="E2903" s="58"/>
      <c r="F2903" s="58"/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  <c r="Q2903" s="37"/>
    </row>
    <row r="2904" spans="1:17" x14ac:dyDescent="0.2">
      <c r="A2904" s="58"/>
      <c r="B2904" s="58"/>
      <c r="C2904" s="58"/>
      <c r="D2904" s="58"/>
      <c r="E2904" s="58"/>
      <c r="F2904" s="58"/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  <c r="Q2904" s="37"/>
    </row>
    <row r="2905" spans="1:17" x14ac:dyDescent="0.2">
      <c r="A2905" s="58"/>
      <c r="B2905" s="58"/>
      <c r="C2905" s="58"/>
      <c r="D2905" s="58"/>
      <c r="E2905" s="58"/>
      <c r="F2905" s="58"/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  <c r="Q2905" s="37"/>
    </row>
    <row r="2906" spans="1:17" x14ac:dyDescent="0.2">
      <c r="A2906" s="58"/>
      <c r="B2906" s="58"/>
      <c r="C2906" s="58"/>
      <c r="D2906" s="58"/>
      <c r="E2906" s="58"/>
      <c r="F2906" s="58"/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  <c r="Q2906" s="37"/>
    </row>
    <row r="2907" spans="1:17" x14ac:dyDescent="0.2">
      <c r="A2907" s="58"/>
      <c r="B2907" s="58"/>
      <c r="C2907" s="58"/>
      <c r="D2907" s="58"/>
      <c r="E2907" s="58"/>
      <c r="F2907" s="58"/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  <c r="Q2907" s="37"/>
    </row>
    <row r="2908" spans="1:17" x14ac:dyDescent="0.2">
      <c r="A2908" s="58"/>
      <c r="B2908" s="58"/>
      <c r="C2908" s="58"/>
      <c r="D2908" s="58"/>
      <c r="E2908" s="58"/>
      <c r="F2908" s="58"/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  <c r="Q2908" s="37"/>
    </row>
    <row r="2909" spans="1:17" x14ac:dyDescent="0.2">
      <c r="A2909" s="58"/>
      <c r="B2909" s="58"/>
      <c r="C2909" s="58"/>
      <c r="D2909" s="58"/>
      <c r="E2909" s="58"/>
      <c r="F2909" s="58"/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  <c r="Q2909" s="37"/>
    </row>
    <row r="2910" spans="1:17" x14ac:dyDescent="0.2">
      <c r="A2910" s="58"/>
      <c r="B2910" s="58"/>
      <c r="C2910" s="58"/>
      <c r="D2910" s="58"/>
      <c r="E2910" s="58"/>
      <c r="F2910" s="58"/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  <c r="Q2910" s="37"/>
    </row>
    <row r="2911" spans="1:17" x14ac:dyDescent="0.2">
      <c r="A2911" s="58"/>
      <c r="B2911" s="58"/>
      <c r="C2911" s="58"/>
      <c r="D2911" s="58"/>
      <c r="E2911" s="58"/>
      <c r="F2911" s="58"/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  <c r="Q2911" s="37"/>
    </row>
    <row r="2912" spans="1:17" x14ac:dyDescent="0.2">
      <c r="A2912" s="58"/>
      <c r="B2912" s="58"/>
      <c r="C2912" s="58"/>
      <c r="D2912" s="58"/>
      <c r="E2912" s="58"/>
      <c r="F2912" s="58"/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  <c r="Q2912" s="37"/>
    </row>
    <row r="2913" spans="1:17" x14ac:dyDescent="0.2">
      <c r="A2913" s="58"/>
      <c r="B2913" s="58"/>
      <c r="C2913" s="58"/>
      <c r="D2913" s="58"/>
      <c r="E2913" s="58"/>
      <c r="F2913" s="58"/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  <c r="Q2913" s="37"/>
    </row>
    <row r="2914" spans="1:17" x14ac:dyDescent="0.2">
      <c r="A2914" s="58"/>
      <c r="B2914" s="58"/>
      <c r="C2914" s="58"/>
      <c r="D2914" s="58"/>
      <c r="E2914" s="58"/>
      <c r="F2914" s="58"/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  <c r="Q2914" s="37"/>
    </row>
    <row r="2915" spans="1:17" x14ac:dyDescent="0.2">
      <c r="A2915" s="58"/>
      <c r="B2915" s="58"/>
      <c r="C2915" s="58"/>
      <c r="D2915" s="58"/>
      <c r="E2915" s="58"/>
      <c r="F2915" s="58"/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  <c r="Q2915" s="37"/>
    </row>
    <row r="2916" spans="1:17" x14ac:dyDescent="0.2">
      <c r="A2916" s="58"/>
      <c r="B2916" s="58"/>
      <c r="C2916" s="58"/>
      <c r="D2916" s="58"/>
      <c r="E2916" s="58"/>
      <c r="F2916" s="58"/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  <c r="Q2916" s="37"/>
    </row>
    <row r="2917" spans="1:17" x14ac:dyDescent="0.2">
      <c r="A2917" s="58"/>
      <c r="B2917" s="58"/>
      <c r="C2917" s="58"/>
      <c r="D2917" s="58"/>
      <c r="E2917" s="58"/>
      <c r="F2917" s="58"/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  <c r="Q2917" s="37"/>
    </row>
    <row r="2918" spans="1:17" x14ac:dyDescent="0.2">
      <c r="A2918" s="58"/>
      <c r="B2918" s="58"/>
      <c r="C2918" s="58"/>
      <c r="D2918" s="58"/>
      <c r="E2918" s="58"/>
      <c r="F2918" s="58"/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  <c r="Q2918" s="37"/>
    </row>
    <row r="2919" spans="1:17" x14ac:dyDescent="0.2">
      <c r="A2919" s="58"/>
      <c r="B2919" s="58"/>
      <c r="C2919" s="58"/>
      <c r="D2919" s="58"/>
      <c r="E2919" s="58"/>
      <c r="F2919" s="58"/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  <c r="Q2919" s="37"/>
    </row>
    <row r="2920" spans="1:17" x14ac:dyDescent="0.2">
      <c r="A2920" s="58"/>
      <c r="B2920" s="58"/>
      <c r="C2920" s="58"/>
      <c r="D2920" s="58"/>
      <c r="E2920" s="58"/>
      <c r="F2920" s="58"/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  <c r="Q2920" s="37"/>
    </row>
    <row r="2921" spans="1:17" x14ac:dyDescent="0.2">
      <c r="A2921" s="58"/>
      <c r="B2921" s="58"/>
      <c r="C2921" s="58"/>
      <c r="D2921" s="58"/>
      <c r="E2921" s="58"/>
      <c r="F2921" s="58"/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  <c r="Q2921" s="37"/>
    </row>
    <row r="2922" spans="1:17" x14ac:dyDescent="0.2">
      <c r="A2922" s="58"/>
      <c r="B2922" s="58"/>
      <c r="C2922" s="58"/>
      <c r="D2922" s="58"/>
      <c r="E2922" s="58"/>
      <c r="F2922" s="58"/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  <c r="Q2922" s="37"/>
    </row>
    <row r="2923" spans="1:17" x14ac:dyDescent="0.2">
      <c r="A2923" s="58"/>
      <c r="B2923" s="58"/>
      <c r="C2923" s="58"/>
      <c r="D2923" s="58"/>
      <c r="E2923" s="58"/>
      <c r="F2923" s="58"/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  <c r="Q2923" s="37"/>
    </row>
    <row r="2924" spans="1:17" x14ac:dyDescent="0.2">
      <c r="A2924" s="58"/>
      <c r="B2924" s="58"/>
      <c r="C2924" s="58"/>
      <c r="D2924" s="58"/>
      <c r="E2924" s="58"/>
      <c r="F2924" s="58"/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  <c r="Q2924" s="37"/>
    </row>
    <row r="2925" spans="1:17" x14ac:dyDescent="0.2">
      <c r="A2925" s="58"/>
      <c r="B2925" s="58"/>
      <c r="C2925" s="58"/>
      <c r="D2925" s="58"/>
      <c r="E2925" s="58"/>
      <c r="F2925" s="58"/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  <c r="Q2925" s="37"/>
    </row>
    <row r="2926" spans="1:17" x14ac:dyDescent="0.2">
      <c r="A2926" s="58"/>
      <c r="B2926" s="58"/>
      <c r="C2926" s="58"/>
      <c r="D2926" s="58"/>
      <c r="E2926" s="58"/>
      <c r="F2926" s="58"/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  <c r="Q2926" s="37"/>
    </row>
    <row r="2927" spans="1:17" x14ac:dyDescent="0.2">
      <c r="A2927" s="58"/>
      <c r="B2927" s="58"/>
      <c r="C2927" s="58"/>
      <c r="D2927" s="58"/>
      <c r="E2927" s="58"/>
      <c r="F2927" s="58"/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  <c r="Q2927" s="37"/>
    </row>
    <row r="2928" spans="1:17" x14ac:dyDescent="0.2">
      <c r="A2928" s="58"/>
      <c r="B2928" s="58"/>
      <c r="C2928" s="58"/>
      <c r="D2928" s="58"/>
      <c r="E2928" s="58"/>
      <c r="F2928" s="58"/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  <c r="Q2928" s="37"/>
    </row>
    <row r="2929" spans="1:17" x14ac:dyDescent="0.2">
      <c r="A2929" s="58"/>
      <c r="B2929" s="58"/>
      <c r="C2929" s="58"/>
      <c r="D2929" s="58"/>
      <c r="E2929" s="58"/>
      <c r="F2929" s="58"/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  <c r="Q2929" s="37"/>
    </row>
    <row r="2930" spans="1:17" x14ac:dyDescent="0.2">
      <c r="A2930" s="58"/>
      <c r="B2930" s="58"/>
      <c r="C2930" s="58"/>
      <c r="D2930" s="58"/>
      <c r="E2930" s="58"/>
      <c r="F2930" s="58"/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  <c r="Q2930" s="37"/>
    </row>
    <row r="2931" spans="1:17" x14ac:dyDescent="0.2">
      <c r="A2931" s="58"/>
      <c r="B2931" s="58"/>
      <c r="C2931" s="58"/>
      <c r="D2931" s="58"/>
      <c r="E2931" s="58"/>
      <c r="F2931" s="58"/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  <c r="Q2931" s="37"/>
    </row>
    <row r="2932" spans="1:17" x14ac:dyDescent="0.2">
      <c r="A2932" s="58"/>
      <c r="B2932" s="58"/>
      <c r="C2932" s="58"/>
      <c r="D2932" s="58"/>
      <c r="E2932" s="58"/>
      <c r="F2932" s="58"/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  <c r="Q2932" s="37"/>
    </row>
    <row r="2933" spans="1:17" x14ac:dyDescent="0.2">
      <c r="A2933" s="58"/>
      <c r="B2933" s="58"/>
      <c r="C2933" s="58"/>
      <c r="D2933" s="58"/>
      <c r="E2933" s="58"/>
      <c r="F2933" s="58"/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  <c r="Q2933" s="37"/>
    </row>
    <row r="2934" spans="1:17" x14ac:dyDescent="0.2">
      <c r="A2934" s="58"/>
      <c r="B2934" s="58"/>
      <c r="C2934" s="58"/>
      <c r="D2934" s="58"/>
      <c r="E2934" s="58"/>
      <c r="F2934" s="58"/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  <c r="Q2934" s="37"/>
    </row>
    <row r="2935" spans="1:17" x14ac:dyDescent="0.2">
      <c r="A2935" s="58"/>
      <c r="B2935" s="58"/>
      <c r="C2935" s="58"/>
      <c r="D2935" s="58"/>
      <c r="E2935" s="58"/>
      <c r="F2935" s="58"/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  <c r="Q2935" s="37"/>
    </row>
    <row r="2936" spans="1:17" x14ac:dyDescent="0.2">
      <c r="A2936" s="58"/>
      <c r="B2936" s="58"/>
      <c r="C2936" s="58"/>
      <c r="D2936" s="58"/>
      <c r="E2936" s="58"/>
      <c r="F2936" s="58"/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  <c r="Q2936" s="37"/>
    </row>
    <row r="2937" spans="1:17" x14ac:dyDescent="0.2">
      <c r="A2937" s="58"/>
      <c r="B2937" s="58"/>
      <c r="C2937" s="58"/>
      <c r="D2937" s="58"/>
      <c r="E2937" s="58"/>
      <c r="F2937" s="58"/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  <c r="Q2937" s="37"/>
    </row>
    <row r="2938" spans="1:17" x14ac:dyDescent="0.2">
      <c r="A2938" s="58"/>
      <c r="B2938" s="58"/>
      <c r="C2938" s="58"/>
      <c r="D2938" s="58"/>
      <c r="E2938" s="58"/>
      <c r="F2938" s="58"/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  <c r="Q2938" s="37"/>
    </row>
    <row r="2939" spans="1:17" x14ac:dyDescent="0.2">
      <c r="A2939" s="58"/>
      <c r="B2939" s="58"/>
      <c r="C2939" s="58"/>
      <c r="D2939" s="58"/>
      <c r="E2939" s="58"/>
      <c r="F2939" s="58"/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  <c r="Q2939" s="37"/>
    </row>
    <row r="2940" spans="1:17" x14ac:dyDescent="0.2">
      <c r="A2940" s="58"/>
      <c r="B2940" s="58"/>
      <c r="C2940" s="58"/>
      <c r="D2940" s="58"/>
      <c r="E2940" s="58"/>
      <c r="F2940" s="58"/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  <c r="Q2940" s="37"/>
    </row>
    <row r="2941" spans="1:17" x14ac:dyDescent="0.2">
      <c r="A2941" s="58"/>
      <c r="B2941" s="58"/>
      <c r="C2941" s="58"/>
      <c r="D2941" s="58"/>
      <c r="E2941" s="58"/>
      <c r="F2941" s="58"/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  <c r="Q2941" s="37"/>
    </row>
    <row r="2942" spans="1:17" x14ac:dyDescent="0.2">
      <c r="A2942" s="58"/>
      <c r="B2942" s="58"/>
      <c r="C2942" s="58"/>
      <c r="D2942" s="58"/>
      <c r="E2942" s="58"/>
      <c r="F2942" s="58"/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  <c r="Q2942" s="37"/>
    </row>
    <row r="2943" spans="1:17" x14ac:dyDescent="0.2">
      <c r="A2943" s="58"/>
      <c r="B2943" s="58"/>
      <c r="C2943" s="58"/>
      <c r="D2943" s="58"/>
      <c r="E2943" s="58"/>
      <c r="F2943" s="58"/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  <c r="Q2943" s="37"/>
    </row>
    <row r="2944" spans="1:17" x14ac:dyDescent="0.2">
      <c r="A2944" s="58"/>
      <c r="B2944" s="58"/>
      <c r="C2944" s="58"/>
      <c r="D2944" s="58"/>
      <c r="E2944" s="58"/>
      <c r="F2944" s="58"/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  <c r="Q2944" s="37"/>
    </row>
    <row r="2945" spans="1:17" x14ac:dyDescent="0.2">
      <c r="A2945" s="58"/>
      <c r="B2945" s="58"/>
      <c r="C2945" s="58"/>
      <c r="D2945" s="58"/>
      <c r="E2945" s="58"/>
      <c r="F2945" s="58"/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  <c r="Q2945" s="37"/>
    </row>
    <row r="2946" spans="1:17" x14ac:dyDescent="0.2">
      <c r="A2946" s="58"/>
      <c r="B2946" s="58"/>
      <c r="C2946" s="58"/>
      <c r="D2946" s="58"/>
      <c r="E2946" s="58"/>
      <c r="F2946" s="58"/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  <c r="Q2946" s="37"/>
    </row>
    <row r="2947" spans="1:17" x14ac:dyDescent="0.2">
      <c r="A2947" s="58"/>
      <c r="B2947" s="58"/>
      <c r="C2947" s="58"/>
      <c r="D2947" s="58"/>
      <c r="E2947" s="58"/>
      <c r="F2947" s="58"/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  <c r="Q2947" s="37"/>
    </row>
    <row r="2948" spans="1:17" x14ac:dyDescent="0.2">
      <c r="A2948" s="58"/>
      <c r="B2948" s="58"/>
      <c r="C2948" s="58"/>
      <c r="D2948" s="58"/>
      <c r="E2948" s="58"/>
      <c r="F2948" s="58"/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  <c r="Q2948" s="37"/>
    </row>
    <row r="2949" spans="1:17" x14ac:dyDescent="0.2">
      <c r="A2949" s="58"/>
      <c r="B2949" s="58"/>
      <c r="C2949" s="58"/>
      <c r="D2949" s="58"/>
      <c r="E2949" s="58"/>
      <c r="F2949" s="58"/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  <c r="Q2949" s="37"/>
    </row>
    <row r="2950" spans="1:17" x14ac:dyDescent="0.2">
      <c r="A2950" s="58"/>
      <c r="B2950" s="58"/>
      <c r="C2950" s="58"/>
      <c r="D2950" s="58"/>
      <c r="E2950" s="58"/>
      <c r="F2950" s="58"/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  <c r="Q2950" s="37"/>
    </row>
    <row r="2951" spans="1:17" x14ac:dyDescent="0.2">
      <c r="A2951" s="58"/>
      <c r="B2951" s="58"/>
      <c r="C2951" s="58"/>
      <c r="D2951" s="58"/>
      <c r="E2951" s="58"/>
      <c r="F2951" s="58"/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  <c r="Q2951" s="37"/>
    </row>
    <row r="2952" spans="1:17" x14ac:dyDescent="0.2">
      <c r="A2952" s="58"/>
      <c r="B2952" s="58"/>
      <c r="C2952" s="58"/>
      <c r="D2952" s="58"/>
      <c r="E2952" s="58"/>
      <c r="F2952" s="58"/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  <c r="Q2952" s="37"/>
    </row>
    <row r="2953" spans="1:17" x14ac:dyDescent="0.2">
      <c r="A2953" s="58"/>
      <c r="B2953" s="58"/>
      <c r="C2953" s="58"/>
      <c r="D2953" s="58"/>
      <c r="E2953" s="58"/>
      <c r="F2953" s="58"/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  <c r="Q2953" s="37"/>
    </row>
    <row r="2954" spans="1:17" x14ac:dyDescent="0.2">
      <c r="A2954" s="58"/>
      <c r="B2954" s="58"/>
      <c r="C2954" s="58"/>
      <c r="D2954" s="58"/>
      <c r="E2954" s="58"/>
      <c r="F2954" s="58"/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  <c r="Q2954" s="37"/>
    </row>
    <row r="2955" spans="1:17" x14ac:dyDescent="0.2">
      <c r="A2955" s="58"/>
      <c r="B2955" s="58"/>
      <c r="C2955" s="58"/>
      <c r="D2955" s="58"/>
      <c r="E2955" s="58"/>
      <c r="F2955" s="58"/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  <c r="Q2955" s="37"/>
    </row>
    <row r="2956" spans="1:17" x14ac:dyDescent="0.2">
      <c r="A2956" s="58"/>
      <c r="B2956" s="58"/>
      <c r="C2956" s="58"/>
      <c r="D2956" s="58"/>
      <c r="E2956" s="58"/>
      <c r="F2956" s="58"/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  <c r="Q2956" s="37"/>
    </row>
    <row r="2957" spans="1:17" x14ac:dyDescent="0.2">
      <c r="A2957" s="58"/>
      <c r="B2957" s="58"/>
      <c r="C2957" s="58"/>
      <c r="D2957" s="58"/>
      <c r="E2957" s="58"/>
      <c r="F2957" s="58"/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  <c r="Q2957" s="37"/>
    </row>
    <row r="2958" spans="1:17" x14ac:dyDescent="0.2">
      <c r="A2958" s="58"/>
      <c r="B2958" s="58"/>
      <c r="C2958" s="58"/>
      <c r="D2958" s="58"/>
      <c r="E2958" s="58"/>
      <c r="F2958" s="58"/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  <c r="Q2958" s="37"/>
    </row>
    <row r="2959" spans="1:17" x14ac:dyDescent="0.2">
      <c r="A2959" s="58"/>
      <c r="B2959" s="58"/>
      <c r="C2959" s="58"/>
      <c r="D2959" s="58"/>
      <c r="E2959" s="58"/>
      <c r="F2959" s="58"/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  <c r="Q2959" s="37"/>
    </row>
    <row r="2960" spans="1:17" x14ac:dyDescent="0.2">
      <c r="A2960" s="58"/>
      <c r="B2960" s="58"/>
      <c r="C2960" s="58"/>
      <c r="D2960" s="58"/>
      <c r="E2960" s="58"/>
      <c r="F2960" s="58"/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  <c r="Q2960" s="37"/>
    </row>
    <row r="2961" spans="1:17" x14ac:dyDescent="0.2">
      <c r="A2961" s="58"/>
      <c r="B2961" s="58"/>
      <c r="C2961" s="58"/>
      <c r="D2961" s="58"/>
      <c r="E2961" s="58"/>
      <c r="F2961" s="58"/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  <c r="Q2961" s="37"/>
    </row>
    <row r="2962" spans="1:17" x14ac:dyDescent="0.2">
      <c r="A2962" s="58"/>
      <c r="B2962" s="58"/>
      <c r="C2962" s="58"/>
      <c r="D2962" s="58"/>
      <c r="E2962" s="58"/>
      <c r="F2962" s="58"/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  <c r="Q2962" s="37"/>
    </row>
    <row r="2963" spans="1:17" x14ac:dyDescent="0.2">
      <c r="A2963" s="58"/>
      <c r="B2963" s="58"/>
      <c r="C2963" s="58"/>
      <c r="D2963" s="58"/>
      <c r="E2963" s="58"/>
      <c r="F2963" s="58"/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  <c r="Q2963" s="37"/>
    </row>
    <row r="2964" spans="1:17" x14ac:dyDescent="0.2">
      <c r="A2964" s="58"/>
      <c r="B2964" s="58"/>
      <c r="C2964" s="58"/>
      <c r="D2964" s="58"/>
      <c r="E2964" s="58"/>
      <c r="F2964" s="58"/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  <c r="Q2964" s="37"/>
    </row>
    <row r="2965" spans="1:17" x14ac:dyDescent="0.2">
      <c r="A2965" s="58"/>
      <c r="B2965" s="58"/>
      <c r="C2965" s="58"/>
      <c r="D2965" s="58"/>
      <c r="E2965" s="58"/>
      <c r="F2965" s="58"/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  <c r="Q2965" s="37"/>
    </row>
    <row r="2966" spans="1:17" x14ac:dyDescent="0.2">
      <c r="A2966" s="58"/>
      <c r="B2966" s="58"/>
      <c r="C2966" s="58"/>
      <c r="D2966" s="58"/>
      <c r="E2966" s="58"/>
      <c r="F2966" s="58"/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  <c r="Q2966" s="37"/>
    </row>
    <row r="2967" spans="1:17" x14ac:dyDescent="0.2">
      <c r="A2967" s="58"/>
      <c r="B2967" s="58"/>
      <c r="C2967" s="58"/>
      <c r="D2967" s="58"/>
      <c r="E2967" s="58"/>
      <c r="F2967" s="58"/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  <c r="Q2967" s="37"/>
    </row>
    <row r="2968" spans="1:17" x14ac:dyDescent="0.2">
      <c r="A2968" s="58"/>
      <c r="B2968" s="58"/>
      <c r="C2968" s="58"/>
      <c r="D2968" s="58"/>
      <c r="E2968" s="58"/>
      <c r="F2968" s="58"/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  <c r="Q2968" s="37"/>
    </row>
    <row r="2969" spans="1:17" x14ac:dyDescent="0.2">
      <c r="A2969" s="58"/>
      <c r="B2969" s="58"/>
      <c r="C2969" s="58"/>
      <c r="D2969" s="58"/>
      <c r="E2969" s="58"/>
      <c r="F2969" s="58"/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  <c r="Q2969" s="37"/>
    </row>
    <row r="2970" spans="1:17" x14ac:dyDescent="0.2">
      <c r="A2970" s="58"/>
      <c r="B2970" s="58"/>
      <c r="C2970" s="58"/>
      <c r="D2970" s="58"/>
      <c r="E2970" s="58"/>
      <c r="F2970" s="58"/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  <c r="Q2970" s="37"/>
    </row>
    <row r="2971" spans="1:17" x14ac:dyDescent="0.2">
      <c r="A2971" s="58"/>
      <c r="B2971" s="58"/>
      <c r="C2971" s="58"/>
      <c r="D2971" s="58"/>
      <c r="E2971" s="58"/>
      <c r="F2971" s="58"/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  <c r="Q2971" s="37"/>
    </row>
    <row r="2972" spans="1:17" x14ac:dyDescent="0.2">
      <c r="A2972" s="58"/>
      <c r="B2972" s="58"/>
      <c r="C2972" s="58"/>
      <c r="D2972" s="58"/>
      <c r="E2972" s="58"/>
      <c r="F2972" s="58"/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  <c r="Q2972" s="37"/>
    </row>
    <row r="2973" spans="1:17" x14ac:dyDescent="0.2">
      <c r="A2973" s="58"/>
      <c r="B2973" s="58"/>
      <c r="C2973" s="58"/>
      <c r="D2973" s="58"/>
      <c r="E2973" s="58"/>
      <c r="F2973" s="58"/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  <c r="Q2973" s="37"/>
    </row>
    <row r="2974" spans="1:17" x14ac:dyDescent="0.2">
      <c r="A2974" s="58"/>
      <c r="B2974" s="58"/>
      <c r="C2974" s="58"/>
      <c r="D2974" s="58"/>
      <c r="E2974" s="58"/>
      <c r="F2974" s="58"/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  <c r="Q2974" s="37"/>
    </row>
    <row r="2975" spans="1:17" x14ac:dyDescent="0.2">
      <c r="A2975" s="58"/>
      <c r="B2975" s="58"/>
      <c r="C2975" s="58"/>
      <c r="D2975" s="58"/>
      <c r="E2975" s="58"/>
      <c r="F2975" s="58"/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  <c r="Q2975" s="37"/>
    </row>
    <row r="2976" spans="1:17" x14ac:dyDescent="0.2">
      <c r="A2976" s="58"/>
      <c r="B2976" s="58"/>
      <c r="C2976" s="58"/>
      <c r="D2976" s="58"/>
      <c r="E2976" s="58"/>
      <c r="F2976" s="58"/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  <c r="Q2976" s="37"/>
    </row>
    <row r="2977" spans="1:17" x14ac:dyDescent="0.2">
      <c r="A2977" s="58"/>
      <c r="B2977" s="58"/>
      <c r="C2977" s="58"/>
      <c r="D2977" s="58"/>
      <c r="E2977" s="58"/>
      <c r="F2977" s="58"/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  <c r="Q2977" s="37"/>
    </row>
    <row r="2978" spans="1:17" x14ac:dyDescent="0.2">
      <c r="A2978" s="58"/>
      <c r="B2978" s="58"/>
      <c r="C2978" s="58"/>
      <c r="D2978" s="58"/>
      <c r="E2978" s="58"/>
      <c r="F2978" s="58"/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  <c r="Q2978" s="37"/>
    </row>
    <row r="2979" spans="1:17" x14ac:dyDescent="0.2">
      <c r="A2979" s="58"/>
      <c r="B2979" s="58"/>
      <c r="C2979" s="58"/>
      <c r="D2979" s="58"/>
      <c r="E2979" s="58"/>
      <c r="F2979" s="58"/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  <c r="Q2979" s="37"/>
    </row>
    <row r="2980" spans="1:17" x14ac:dyDescent="0.2">
      <c r="A2980" s="58"/>
      <c r="B2980" s="58"/>
      <c r="C2980" s="58"/>
      <c r="D2980" s="58"/>
      <c r="E2980" s="58"/>
      <c r="F2980" s="58"/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  <c r="Q2980" s="37"/>
    </row>
    <row r="2981" spans="1:17" x14ac:dyDescent="0.2">
      <c r="A2981" s="58"/>
      <c r="B2981" s="58"/>
      <c r="C2981" s="58"/>
      <c r="D2981" s="58"/>
      <c r="E2981" s="58"/>
      <c r="F2981" s="58"/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  <c r="Q2981" s="37"/>
    </row>
    <row r="2982" spans="1:17" x14ac:dyDescent="0.2">
      <c r="A2982" s="58"/>
      <c r="B2982" s="58"/>
      <c r="C2982" s="58"/>
      <c r="D2982" s="58"/>
      <c r="E2982" s="58"/>
      <c r="F2982" s="58"/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  <c r="Q2982" s="37"/>
    </row>
    <row r="2983" spans="1:17" x14ac:dyDescent="0.2">
      <c r="A2983" s="58"/>
      <c r="B2983" s="58"/>
      <c r="C2983" s="58"/>
      <c r="D2983" s="58"/>
      <c r="E2983" s="58"/>
      <c r="F2983" s="58"/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  <c r="Q2983" s="37"/>
    </row>
    <row r="2984" spans="1:17" x14ac:dyDescent="0.2">
      <c r="A2984" s="58"/>
      <c r="B2984" s="58"/>
      <c r="C2984" s="58"/>
      <c r="D2984" s="58"/>
      <c r="E2984" s="58"/>
      <c r="F2984" s="58"/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  <c r="Q2984" s="37"/>
    </row>
    <row r="2985" spans="1:17" x14ac:dyDescent="0.2">
      <c r="A2985" s="58"/>
      <c r="B2985" s="58"/>
      <c r="C2985" s="58"/>
      <c r="D2985" s="58"/>
      <c r="E2985" s="58"/>
      <c r="F2985" s="58"/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  <c r="Q2985" s="37"/>
    </row>
    <row r="2986" spans="1:17" x14ac:dyDescent="0.2">
      <c r="A2986" s="58"/>
      <c r="B2986" s="58"/>
      <c r="C2986" s="58"/>
      <c r="D2986" s="58"/>
      <c r="E2986" s="58"/>
      <c r="F2986" s="58"/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  <c r="Q2986" s="37"/>
    </row>
    <row r="2987" spans="1:17" x14ac:dyDescent="0.2">
      <c r="A2987" s="58"/>
      <c r="B2987" s="58"/>
      <c r="C2987" s="58"/>
      <c r="D2987" s="58"/>
      <c r="E2987" s="58"/>
      <c r="F2987" s="58"/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  <c r="Q2987" s="37"/>
    </row>
    <row r="2988" spans="1:17" x14ac:dyDescent="0.2">
      <c r="A2988" s="58"/>
      <c r="B2988" s="58"/>
      <c r="C2988" s="58"/>
      <c r="D2988" s="58"/>
      <c r="E2988" s="58"/>
      <c r="F2988" s="58"/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  <c r="Q2988" s="37"/>
    </row>
    <row r="2989" spans="1:17" x14ac:dyDescent="0.2">
      <c r="A2989" s="58"/>
      <c r="B2989" s="58"/>
      <c r="C2989" s="58"/>
      <c r="D2989" s="58"/>
      <c r="E2989" s="58"/>
      <c r="F2989" s="58"/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  <c r="Q2989" s="37"/>
    </row>
    <row r="2990" spans="1:17" x14ac:dyDescent="0.2">
      <c r="A2990" s="58"/>
      <c r="B2990" s="58"/>
      <c r="C2990" s="58"/>
      <c r="D2990" s="58"/>
      <c r="E2990" s="58"/>
      <c r="F2990" s="58"/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  <c r="Q2990" s="37"/>
    </row>
    <row r="2991" spans="1:17" x14ac:dyDescent="0.2">
      <c r="A2991" s="58"/>
      <c r="B2991" s="58"/>
      <c r="C2991" s="58"/>
      <c r="D2991" s="58"/>
      <c r="E2991" s="58"/>
      <c r="F2991" s="58"/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  <c r="Q2991" s="37"/>
    </row>
    <row r="2992" spans="1:17" x14ac:dyDescent="0.2">
      <c r="A2992" s="58"/>
      <c r="B2992" s="58"/>
      <c r="C2992" s="58"/>
      <c r="D2992" s="58"/>
      <c r="E2992" s="58"/>
      <c r="F2992" s="58"/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  <c r="Q2992" s="37"/>
    </row>
    <row r="2993" spans="1:17" x14ac:dyDescent="0.2">
      <c r="A2993" s="58"/>
      <c r="B2993" s="58"/>
      <c r="C2993" s="58"/>
      <c r="D2993" s="58"/>
      <c r="E2993" s="58"/>
      <c r="F2993" s="58"/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  <c r="Q2993" s="37"/>
    </row>
    <row r="2994" spans="1:17" x14ac:dyDescent="0.2">
      <c r="A2994" s="58"/>
      <c r="B2994" s="58"/>
      <c r="C2994" s="58"/>
      <c r="D2994" s="58"/>
      <c r="E2994" s="58"/>
      <c r="F2994" s="58"/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  <c r="Q2994" s="37"/>
    </row>
    <row r="2995" spans="1:17" x14ac:dyDescent="0.2">
      <c r="A2995" s="58"/>
      <c r="B2995" s="58"/>
      <c r="C2995" s="58"/>
      <c r="D2995" s="58"/>
      <c r="E2995" s="58"/>
      <c r="F2995" s="58"/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  <c r="Q2995" s="37"/>
    </row>
    <row r="2996" spans="1:17" x14ac:dyDescent="0.2">
      <c r="A2996" s="58"/>
      <c r="B2996" s="58"/>
      <c r="C2996" s="58"/>
      <c r="D2996" s="58"/>
      <c r="E2996" s="58"/>
      <c r="F2996" s="58"/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  <c r="Q2996" s="37"/>
    </row>
    <row r="2997" spans="1:17" x14ac:dyDescent="0.2">
      <c r="A2997" s="58"/>
      <c r="B2997" s="58"/>
      <c r="C2997" s="58"/>
      <c r="D2997" s="58"/>
      <c r="E2997" s="58"/>
      <c r="F2997" s="58"/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  <c r="Q2997" s="37"/>
    </row>
    <row r="2998" spans="1:17" x14ac:dyDescent="0.2">
      <c r="A2998" s="58"/>
      <c r="B2998" s="58"/>
      <c r="C2998" s="58"/>
      <c r="D2998" s="58"/>
      <c r="E2998" s="58"/>
      <c r="F2998" s="58"/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  <c r="Q2998" s="37"/>
    </row>
    <row r="2999" spans="1:17" x14ac:dyDescent="0.2">
      <c r="A2999" s="58"/>
      <c r="B2999" s="58"/>
      <c r="C2999" s="58"/>
      <c r="D2999" s="58"/>
      <c r="E2999" s="58"/>
      <c r="F2999" s="58"/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  <c r="Q2999" s="37"/>
    </row>
    <row r="3000" spans="1:17" x14ac:dyDescent="0.2">
      <c r="A3000" s="58"/>
      <c r="B3000" s="58"/>
      <c r="C3000" s="58"/>
      <c r="D3000" s="58"/>
      <c r="E3000" s="58"/>
      <c r="F3000" s="58"/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  <c r="Q3000" s="37"/>
    </row>
    <row r="3001" spans="1:17" x14ac:dyDescent="0.2">
      <c r="A3001" s="58"/>
      <c r="B3001" s="58"/>
      <c r="C3001" s="58"/>
      <c r="D3001" s="58"/>
      <c r="E3001" s="58"/>
      <c r="F3001" s="58"/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  <c r="Q3001" s="37"/>
    </row>
    <row r="3002" spans="1:17" x14ac:dyDescent="0.2">
      <c r="A3002" s="58"/>
      <c r="B3002" s="58"/>
      <c r="C3002" s="58"/>
      <c r="D3002" s="58"/>
      <c r="E3002" s="58"/>
      <c r="F3002" s="58"/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  <c r="Q3002" s="37"/>
    </row>
    <row r="3003" spans="1:17" x14ac:dyDescent="0.2">
      <c r="A3003" s="58"/>
      <c r="B3003" s="58"/>
      <c r="C3003" s="58"/>
      <c r="D3003" s="58"/>
      <c r="E3003" s="58"/>
      <c r="F3003" s="58"/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  <c r="Q3003" s="37"/>
    </row>
    <row r="3004" spans="1:17" x14ac:dyDescent="0.2">
      <c r="A3004" s="58"/>
      <c r="B3004" s="58"/>
      <c r="C3004" s="58"/>
      <c r="D3004" s="58"/>
      <c r="E3004" s="58"/>
      <c r="F3004" s="58"/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  <c r="Q3004" s="37"/>
    </row>
    <row r="3005" spans="1:17" x14ac:dyDescent="0.2">
      <c r="A3005" s="58"/>
      <c r="B3005" s="58"/>
      <c r="C3005" s="58"/>
      <c r="D3005" s="58"/>
      <c r="E3005" s="58"/>
      <c r="F3005" s="58"/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  <c r="Q3005" s="37"/>
    </row>
    <row r="3006" spans="1:17" x14ac:dyDescent="0.2">
      <c r="A3006" s="58"/>
      <c r="B3006" s="58"/>
      <c r="C3006" s="58"/>
      <c r="D3006" s="58"/>
      <c r="E3006" s="58"/>
      <c r="F3006" s="58"/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  <c r="Q3006" s="37"/>
    </row>
    <row r="3007" spans="1:17" x14ac:dyDescent="0.2">
      <c r="A3007" s="58"/>
      <c r="B3007" s="58"/>
      <c r="C3007" s="58"/>
      <c r="D3007" s="58"/>
      <c r="E3007" s="58"/>
      <c r="F3007" s="58"/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  <c r="Q3007" s="37"/>
    </row>
    <row r="3008" spans="1:17" x14ac:dyDescent="0.2">
      <c r="A3008" s="58"/>
      <c r="B3008" s="58"/>
      <c r="C3008" s="58"/>
      <c r="D3008" s="58"/>
      <c r="E3008" s="58"/>
      <c r="F3008" s="58"/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  <c r="Q3008" s="37"/>
    </row>
    <row r="3009" spans="1:17" x14ac:dyDescent="0.2">
      <c r="A3009" s="58"/>
      <c r="B3009" s="58"/>
      <c r="C3009" s="58"/>
      <c r="D3009" s="58"/>
      <c r="E3009" s="58"/>
      <c r="F3009" s="58"/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  <c r="Q3009" s="37"/>
    </row>
    <row r="3010" spans="1:17" x14ac:dyDescent="0.2">
      <c r="A3010" s="58"/>
      <c r="B3010" s="58"/>
      <c r="C3010" s="58"/>
      <c r="D3010" s="58"/>
      <c r="E3010" s="58"/>
      <c r="F3010" s="58"/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  <c r="Q3010" s="37"/>
    </row>
    <row r="3011" spans="1:17" x14ac:dyDescent="0.2">
      <c r="A3011" s="58"/>
      <c r="B3011" s="58"/>
      <c r="C3011" s="58"/>
      <c r="D3011" s="58"/>
      <c r="E3011" s="58"/>
      <c r="F3011" s="58"/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  <c r="Q3011" s="37"/>
    </row>
    <row r="3012" spans="1:17" x14ac:dyDescent="0.2">
      <c r="A3012" s="58"/>
      <c r="B3012" s="58"/>
      <c r="C3012" s="58"/>
      <c r="D3012" s="58"/>
      <c r="E3012" s="58"/>
      <c r="F3012" s="58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  <c r="Q3012" s="37"/>
    </row>
    <row r="3013" spans="1:17" x14ac:dyDescent="0.2">
      <c r="A3013" s="58"/>
      <c r="B3013" s="58"/>
      <c r="C3013" s="58"/>
      <c r="D3013" s="58"/>
      <c r="E3013" s="58"/>
      <c r="F3013" s="58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  <c r="Q3013" s="37"/>
    </row>
    <row r="3014" spans="1:17" x14ac:dyDescent="0.2">
      <c r="A3014" s="58"/>
      <c r="B3014" s="58"/>
      <c r="C3014" s="58"/>
      <c r="D3014" s="58"/>
      <c r="E3014" s="58"/>
      <c r="F3014" s="58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  <c r="Q3014" s="37"/>
    </row>
    <row r="3015" spans="1:17" x14ac:dyDescent="0.2">
      <c r="A3015" s="58"/>
      <c r="B3015" s="58"/>
      <c r="C3015" s="58"/>
      <c r="D3015" s="58"/>
      <c r="E3015" s="58"/>
      <c r="F3015" s="58"/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  <c r="Q3015" s="37"/>
    </row>
    <row r="3016" spans="1:17" x14ac:dyDescent="0.2">
      <c r="A3016" s="58"/>
      <c r="B3016" s="58"/>
      <c r="C3016" s="58"/>
      <c r="D3016" s="58"/>
      <c r="E3016" s="58"/>
      <c r="F3016" s="58"/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  <c r="Q3016" s="37"/>
    </row>
    <row r="3017" spans="1:17" x14ac:dyDescent="0.2">
      <c r="A3017" s="58"/>
      <c r="B3017" s="58"/>
      <c r="C3017" s="58"/>
      <c r="D3017" s="58"/>
      <c r="E3017" s="58"/>
      <c r="F3017" s="58"/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  <c r="Q3017" s="37"/>
    </row>
    <row r="3018" spans="1:17" x14ac:dyDescent="0.2">
      <c r="A3018" s="58"/>
      <c r="B3018" s="58"/>
      <c r="C3018" s="58"/>
      <c r="D3018" s="58"/>
      <c r="E3018" s="58"/>
      <c r="F3018" s="58"/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  <c r="Q3018" s="37"/>
    </row>
    <row r="3019" spans="1:17" x14ac:dyDescent="0.2">
      <c r="A3019" s="58"/>
      <c r="B3019" s="58"/>
      <c r="C3019" s="58"/>
      <c r="D3019" s="58"/>
      <c r="E3019" s="58"/>
      <c r="F3019" s="58"/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  <c r="Q3019" s="37"/>
    </row>
    <row r="3020" spans="1:17" x14ac:dyDescent="0.2">
      <c r="A3020" s="58"/>
      <c r="B3020" s="58"/>
      <c r="C3020" s="58"/>
      <c r="D3020" s="58"/>
      <c r="E3020" s="58"/>
      <c r="F3020" s="58"/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  <c r="Q3020" s="37"/>
    </row>
    <row r="3021" spans="1:17" x14ac:dyDescent="0.2">
      <c r="A3021" s="58"/>
      <c r="B3021" s="58"/>
      <c r="C3021" s="58"/>
      <c r="D3021" s="58"/>
      <c r="E3021" s="58"/>
      <c r="F3021" s="58"/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  <c r="Q3021" s="37"/>
    </row>
    <row r="3022" spans="1:17" x14ac:dyDescent="0.2">
      <c r="A3022" s="58"/>
      <c r="B3022" s="58"/>
      <c r="C3022" s="58"/>
      <c r="D3022" s="58"/>
      <c r="E3022" s="58"/>
      <c r="F3022" s="58"/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  <c r="Q3022" s="37"/>
    </row>
    <row r="3023" spans="1:17" x14ac:dyDescent="0.2">
      <c r="A3023" s="58"/>
      <c r="B3023" s="58"/>
      <c r="C3023" s="58"/>
      <c r="D3023" s="58"/>
      <c r="E3023" s="58"/>
      <c r="F3023" s="58"/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  <c r="Q3023" s="37"/>
    </row>
    <row r="3024" spans="1:17" x14ac:dyDescent="0.2">
      <c r="A3024" s="58"/>
      <c r="B3024" s="58"/>
      <c r="C3024" s="58"/>
      <c r="D3024" s="58"/>
      <c r="E3024" s="58"/>
      <c r="F3024" s="58"/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  <c r="Q3024" s="37"/>
    </row>
    <row r="3025" spans="1:17" x14ac:dyDescent="0.2">
      <c r="A3025" s="58"/>
      <c r="B3025" s="58"/>
      <c r="C3025" s="58"/>
      <c r="D3025" s="58"/>
      <c r="E3025" s="58"/>
      <c r="F3025" s="58"/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  <c r="Q3025" s="37"/>
    </row>
    <row r="3026" spans="1:17" x14ac:dyDescent="0.2">
      <c r="A3026" s="58"/>
      <c r="B3026" s="58"/>
      <c r="C3026" s="58"/>
      <c r="D3026" s="58"/>
      <c r="E3026" s="58"/>
      <c r="F3026" s="58"/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  <c r="Q3026" s="37"/>
    </row>
    <row r="3027" spans="1:17" x14ac:dyDescent="0.2">
      <c r="A3027" s="58"/>
      <c r="B3027" s="58"/>
      <c r="C3027" s="58"/>
      <c r="D3027" s="58"/>
      <c r="E3027" s="58"/>
      <c r="F3027" s="58"/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  <c r="Q3027" s="37"/>
    </row>
    <row r="3028" spans="1:17" x14ac:dyDescent="0.2">
      <c r="A3028" s="58"/>
      <c r="B3028" s="58"/>
      <c r="C3028" s="58"/>
      <c r="D3028" s="58"/>
      <c r="E3028" s="58"/>
      <c r="F3028" s="58"/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  <c r="Q3028" s="37"/>
    </row>
    <row r="3029" spans="1:17" x14ac:dyDescent="0.2">
      <c r="A3029" s="58"/>
      <c r="B3029" s="58"/>
      <c r="C3029" s="58"/>
      <c r="D3029" s="58"/>
      <c r="E3029" s="58"/>
      <c r="F3029" s="58"/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  <c r="Q3029" s="37"/>
    </row>
    <row r="3030" spans="1:17" x14ac:dyDescent="0.2">
      <c r="A3030" s="58"/>
      <c r="B3030" s="58"/>
      <c r="C3030" s="58"/>
      <c r="D3030" s="58"/>
      <c r="E3030" s="58"/>
      <c r="F3030" s="58"/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  <c r="Q3030" s="37"/>
    </row>
    <row r="3031" spans="1:17" x14ac:dyDescent="0.2">
      <c r="A3031" s="58"/>
      <c r="B3031" s="58"/>
      <c r="C3031" s="58"/>
      <c r="D3031" s="58"/>
      <c r="E3031" s="58"/>
      <c r="F3031" s="58"/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  <c r="Q3031" s="37"/>
    </row>
    <row r="3032" spans="1:17" x14ac:dyDescent="0.2">
      <c r="A3032" s="58"/>
      <c r="B3032" s="58"/>
      <c r="C3032" s="58"/>
      <c r="D3032" s="58"/>
      <c r="E3032" s="58"/>
      <c r="F3032" s="58"/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  <c r="Q3032" s="37"/>
    </row>
    <row r="3033" spans="1:17" x14ac:dyDescent="0.2">
      <c r="A3033" s="58"/>
      <c r="B3033" s="58"/>
      <c r="C3033" s="58"/>
      <c r="D3033" s="58"/>
      <c r="E3033" s="58"/>
      <c r="F3033" s="58"/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  <c r="Q3033" s="37"/>
    </row>
    <row r="3034" spans="1:17" x14ac:dyDescent="0.2">
      <c r="A3034" s="58"/>
      <c r="B3034" s="58"/>
      <c r="C3034" s="58"/>
      <c r="D3034" s="58"/>
      <c r="E3034" s="58"/>
      <c r="F3034" s="58"/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  <c r="Q3034" s="37"/>
    </row>
    <row r="3035" spans="1:17" x14ac:dyDescent="0.2">
      <c r="A3035" s="58"/>
      <c r="B3035" s="58"/>
      <c r="C3035" s="58"/>
      <c r="D3035" s="58"/>
      <c r="E3035" s="58"/>
      <c r="F3035" s="58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  <c r="Q3035" s="37"/>
    </row>
    <row r="3036" spans="1:17" x14ac:dyDescent="0.2">
      <c r="A3036" s="58"/>
      <c r="B3036" s="58"/>
      <c r="C3036" s="58"/>
      <c r="D3036" s="58"/>
      <c r="E3036" s="58"/>
      <c r="F3036" s="58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  <c r="Q3036" s="37"/>
    </row>
    <row r="3037" spans="1:17" x14ac:dyDescent="0.2">
      <c r="A3037" s="58"/>
      <c r="B3037" s="58"/>
      <c r="C3037" s="58"/>
      <c r="D3037" s="58"/>
      <c r="E3037" s="58"/>
      <c r="F3037" s="58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  <c r="Q3037" s="37"/>
    </row>
    <row r="3038" spans="1:17" x14ac:dyDescent="0.2">
      <c r="A3038" s="58"/>
      <c r="B3038" s="58"/>
      <c r="C3038" s="58"/>
      <c r="D3038" s="58"/>
      <c r="E3038" s="58"/>
      <c r="F3038" s="58"/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  <c r="Q3038" s="37"/>
    </row>
    <row r="3039" spans="1:17" x14ac:dyDescent="0.2">
      <c r="A3039" s="58"/>
      <c r="B3039" s="58"/>
      <c r="C3039" s="58"/>
      <c r="D3039" s="58"/>
      <c r="E3039" s="58"/>
      <c r="F3039" s="58"/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  <c r="Q3039" s="37"/>
    </row>
    <row r="3040" spans="1:17" x14ac:dyDescent="0.2">
      <c r="A3040" s="58"/>
      <c r="B3040" s="58"/>
      <c r="C3040" s="58"/>
      <c r="D3040" s="58"/>
      <c r="E3040" s="58"/>
      <c r="F3040" s="58"/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  <c r="Q3040" s="37"/>
    </row>
    <row r="3041" spans="1:17" x14ac:dyDescent="0.2">
      <c r="A3041" s="58"/>
      <c r="B3041" s="58"/>
      <c r="C3041" s="58"/>
      <c r="D3041" s="58"/>
      <c r="E3041" s="58"/>
      <c r="F3041" s="58"/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  <c r="Q3041" s="37"/>
    </row>
    <row r="3042" spans="1:17" x14ac:dyDescent="0.2">
      <c r="A3042" s="58"/>
      <c r="B3042" s="58"/>
      <c r="C3042" s="58"/>
      <c r="D3042" s="58"/>
      <c r="E3042" s="58"/>
      <c r="F3042" s="58"/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  <c r="Q3042" s="37"/>
    </row>
    <row r="3043" spans="1:17" x14ac:dyDescent="0.2">
      <c r="A3043" s="58"/>
      <c r="B3043" s="58"/>
      <c r="C3043" s="58"/>
      <c r="D3043" s="58"/>
      <c r="E3043" s="58"/>
      <c r="F3043" s="58"/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  <c r="Q3043" s="37"/>
    </row>
    <row r="3044" spans="1:17" x14ac:dyDescent="0.2">
      <c r="A3044" s="58"/>
      <c r="B3044" s="58"/>
      <c r="C3044" s="58"/>
      <c r="D3044" s="58"/>
      <c r="E3044" s="58"/>
      <c r="F3044" s="58"/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  <c r="Q3044" s="37"/>
    </row>
    <row r="3045" spans="1:17" x14ac:dyDescent="0.2">
      <c r="A3045" s="58"/>
      <c r="B3045" s="58"/>
      <c r="C3045" s="58"/>
      <c r="D3045" s="58"/>
      <c r="E3045" s="58"/>
      <c r="F3045" s="58"/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  <c r="Q3045" s="37"/>
    </row>
    <row r="3046" spans="1:17" x14ac:dyDescent="0.2">
      <c r="A3046" s="58"/>
      <c r="B3046" s="58"/>
      <c r="C3046" s="58"/>
      <c r="D3046" s="58"/>
      <c r="E3046" s="58"/>
      <c r="F3046" s="58"/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  <c r="Q3046" s="37"/>
    </row>
    <row r="3047" spans="1:17" x14ac:dyDescent="0.2">
      <c r="A3047" s="58"/>
      <c r="B3047" s="58"/>
      <c r="C3047" s="58"/>
      <c r="D3047" s="58"/>
      <c r="E3047" s="58"/>
      <c r="F3047" s="58"/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  <c r="Q3047" s="37"/>
    </row>
    <row r="3048" spans="1:17" x14ac:dyDescent="0.2">
      <c r="A3048" s="58"/>
      <c r="B3048" s="58"/>
      <c r="C3048" s="58"/>
      <c r="D3048" s="58"/>
      <c r="E3048" s="58"/>
      <c r="F3048" s="58"/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  <c r="Q3048" s="37"/>
    </row>
    <row r="3049" spans="1:17" x14ac:dyDescent="0.2">
      <c r="A3049" s="58"/>
      <c r="B3049" s="58"/>
      <c r="C3049" s="58"/>
      <c r="D3049" s="58"/>
      <c r="E3049" s="58"/>
      <c r="F3049" s="58"/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  <c r="Q3049" s="37"/>
    </row>
    <row r="3050" spans="1:17" x14ac:dyDescent="0.2">
      <c r="A3050" s="58"/>
      <c r="B3050" s="58"/>
      <c r="C3050" s="58"/>
      <c r="D3050" s="58"/>
      <c r="E3050" s="58"/>
      <c r="F3050" s="58"/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  <c r="Q3050" s="37"/>
    </row>
    <row r="3051" spans="1:17" x14ac:dyDescent="0.2">
      <c r="A3051" s="58"/>
      <c r="B3051" s="58"/>
      <c r="C3051" s="58"/>
      <c r="D3051" s="58"/>
      <c r="E3051" s="58"/>
      <c r="F3051" s="58"/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  <c r="Q3051" s="37"/>
    </row>
    <row r="3052" spans="1:17" x14ac:dyDescent="0.2">
      <c r="A3052" s="58"/>
      <c r="B3052" s="58"/>
      <c r="C3052" s="58"/>
      <c r="D3052" s="58"/>
      <c r="E3052" s="58"/>
      <c r="F3052" s="58"/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  <c r="Q3052" s="37"/>
    </row>
    <row r="3053" spans="1:17" x14ac:dyDescent="0.2">
      <c r="A3053" s="58"/>
      <c r="B3053" s="58"/>
      <c r="C3053" s="58"/>
      <c r="D3053" s="58"/>
      <c r="E3053" s="58"/>
      <c r="F3053" s="58"/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  <c r="Q3053" s="37"/>
    </row>
    <row r="3054" spans="1:17" x14ac:dyDescent="0.2">
      <c r="A3054" s="58"/>
      <c r="B3054" s="58"/>
      <c r="C3054" s="58"/>
      <c r="D3054" s="58"/>
      <c r="E3054" s="58"/>
      <c r="F3054" s="58"/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  <c r="Q3054" s="37"/>
    </row>
    <row r="3055" spans="1:17" x14ac:dyDescent="0.2">
      <c r="A3055" s="58"/>
      <c r="B3055" s="58"/>
      <c r="C3055" s="58"/>
      <c r="D3055" s="58"/>
      <c r="E3055" s="58"/>
      <c r="F3055" s="58"/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  <c r="Q3055" s="37"/>
    </row>
    <row r="3056" spans="1:17" x14ac:dyDescent="0.2">
      <c r="A3056" s="58"/>
      <c r="B3056" s="58"/>
      <c r="C3056" s="58"/>
      <c r="D3056" s="58"/>
      <c r="E3056" s="58"/>
      <c r="F3056" s="58"/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  <c r="Q3056" s="37"/>
    </row>
    <row r="3057" spans="1:17" x14ac:dyDescent="0.2">
      <c r="A3057" s="58"/>
      <c r="B3057" s="58"/>
      <c r="C3057" s="58"/>
      <c r="D3057" s="58"/>
      <c r="E3057" s="58"/>
      <c r="F3057" s="58"/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  <c r="Q3057" s="37"/>
    </row>
    <row r="3058" spans="1:17" x14ac:dyDescent="0.2">
      <c r="A3058" s="58"/>
      <c r="B3058" s="58"/>
      <c r="C3058" s="58"/>
      <c r="D3058" s="58"/>
      <c r="E3058" s="58"/>
      <c r="F3058" s="58"/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  <c r="Q3058" s="37"/>
    </row>
    <row r="3059" spans="1:17" x14ac:dyDescent="0.2">
      <c r="A3059" s="58"/>
      <c r="B3059" s="58"/>
      <c r="C3059" s="58"/>
      <c r="D3059" s="58"/>
      <c r="E3059" s="58"/>
      <c r="F3059" s="58"/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  <c r="Q3059" s="37"/>
    </row>
    <row r="3060" spans="1:17" x14ac:dyDescent="0.2">
      <c r="A3060" s="58"/>
      <c r="B3060" s="58"/>
      <c r="C3060" s="58"/>
      <c r="D3060" s="58"/>
      <c r="E3060" s="58"/>
      <c r="F3060" s="58"/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  <c r="Q3060" s="37"/>
    </row>
    <row r="3061" spans="1:17" x14ac:dyDescent="0.2">
      <c r="A3061" s="58"/>
      <c r="B3061" s="58"/>
      <c r="C3061" s="58"/>
      <c r="D3061" s="58"/>
      <c r="E3061" s="58"/>
      <c r="F3061" s="58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  <c r="Q3061" s="37"/>
    </row>
    <row r="3062" spans="1:17" x14ac:dyDescent="0.2">
      <c r="A3062" s="58"/>
      <c r="B3062" s="58"/>
      <c r="C3062" s="58"/>
      <c r="D3062" s="58"/>
      <c r="E3062" s="58"/>
      <c r="F3062" s="58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  <c r="Q3062" s="37"/>
    </row>
    <row r="3063" spans="1:17" x14ac:dyDescent="0.2">
      <c r="A3063" s="58"/>
      <c r="B3063" s="58"/>
      <c r="C3063" s="58"/>
      <c r="D3063" s="58"/>
      <c r="E3063" s="58"/>
      <c r="F3063" s="58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  <c r="Q3063" s="37"/>
    </row>
    <row r="3064" spans="1:17" x14ac:dyDescent="0.2">
      <c r="A3064" s="58"/>
      <c r="B3064" s="58"/>
      <c r="C3064" s="58"/>
      <c r="D3064" s="58"/>
      <c r="E3064" s="58"/>
      <c r="F3064" s="58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  <c r="Q3064" s="37"/>
    </row>
    <row r="3065" spans="1:17" x14ac:dyDescent="0.2">
      <c r="A3065" s="58"/>
      <c r="B3065" s="58"/>
      <c r="C3065" s="58"/>
      <c r="D3065" s="58"/>
      <c r="E3065" s="58"/>
      <c r="F3065" s="58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  <c r="Q3065" s="37"/>
    </row>
    <row r="3066" spans="1:17" x14ac:dyDescent="0.2">
      <c r="A3066" s="58"/>
      <c r="B3066" s="58"/>
      <c r="C3066" s="58"/>
      <c r="D3066" s="58"/>
      <c r="E3066" s="58"/>
      <c r="F3066" s="58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  <c r="Q3066" s="37"/>
    </row>
    <row r="3067" spans="1:17" x14ac:dyDescent="0.2">
      <c r="A3067" s="58"/>
      <c r="B3067" s="58"/>
      <c r="C3067" s="58"/>
      <c r="D3067" s="58"/>
      <c r="E3067" s="58"/>
      <c r="F3067" s="58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  <c r="Q3067" s="37"/>
    </row>
    <row r="3068" spans="1:17" x14ac:dyDescent="0.2">
      <c r="A3068" s="58"/>
      <c r="B3068" s="58"/>
      <c r="C3068" s="58"/>
      <c r="D3068" s="58"/>
      <c r="E3068" s="58"/>
      <c r="F3068" s="58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  <c r="Q3068" s="37"/>
    </row>
    <row r="3069" spans="1:17" x14ac:dyDescent="0.2">
      <c r="A3069" s="58"/>
      <c r="B3069" s="58"/>
      <c r="C3069" s="58"/>
      <c r="D3069" s="58"/>
      <c r="E3069" s="58"/>
      <c r="F3069" s="58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  <c r="Q3069" s="37"/>
    </row>
    <row r="3070" spans="1:17" x14ac:dyDescent="0.2">
      <c r="A3070" s="58"/>
      <c r="B3070" s="58"/>
      <c r="C3070" s="58"/>
      <c r="D3070" s="58"/>
      <c r="E3070" s="58"/>
      <c r="F3070" s="58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  <c r="Q3070" s="37"/>
    </row>
    <row r="3071" spans="1:17" x14ac:dyDescent="0.2">
      <c r="A3071" s="58"/>
      <c r="B3071" s="58"/>
      <c r="C3071" s="58"/>
      <c r="D3071" s="58"/>
      <c r="E3071" s="58"/>
      <c r="F3071" s="58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  <c r="Q3071" s="37"/>
    </row>
    <row r="3072" spans="1:17" x14ac:dyDescent="0.2">
      <c r="A3072" s="58"/>
      <c r="B3072" s="58"/>
      <c r="C3072" s="58"/>
      <c r="D3072" s="58"/>
      <c r="E3072" s="58"/>
      <c r="F3072" s="58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  <c r="Q3072" s="37"/>
    </row>
    <row r="3073" spans="1:17" x14ac:dyDescent="0.2">
      <c r="A3073" s="58"/>
      <c r="B3073" s="58"/>
      <c r="C3073" s="58"/>
      <c r="D3073" s="58"/>
      <c r="E3073" s="58"/>
      <c r="F3073" s="58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  <c r="Q3073" s="37"/>
    </row>
    <row r="3074" spans="1:17" x14ac:dyDescent="0.2">
      <c r="A3074" s="58"/>
      <c r="B3074" s="58"/>
      <c r="C3074" s="58"/>
      <c r="D3074" s="58"/>
      <c r="E3074" s="58"/>
      <c r="F3074" s="58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  <c r="Q3074" s="37"/>
    </row>
    <row r="3075" spans="1:17" x14ac:dyDescent="0.2">
      <c r="A3075" s="58"/>
      <c r="B3075" s="58"/>
      <c r="C3075" s="58"/>
      <c r="D3075" s="58"/>
      <c r="E3075" s="58"/>
      <c r="F3075" s="58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  <c r="Q3075" s="37"/>
    </row>
    <row r="3076" spans="1:17" x14ac:dyDescent="0.2">
      <c r="A3076" s="58"/>
      <c r="B3076" s="58"/>
      <c r="C3076" s="58"/>
      <c r="D3076" s="58"/>
      <c r="E3076" s="58"/>
      <c r="F3076" s="58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  <c r="Q3076" s="37"/>
    </row>
    <row r="3077" spans="1:17" x14ac:dyDescent="0.2">
      <c r="A3077" s="58"/>
      <c r="B3077" s="58"/>
      <c r="C3077" s="58"/>
      <c r="D3077" s="58"/>
      <c r="E3077" s="58"/>
      <c r="F3077" s="58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  <c r="Q3077" s="37"/>
    </row>
    <row r="3078" spans="1:17" x14ac:dyDescent="0.2">
      <c r="A3078" s="58"/>
      <c r="B3078" s="58"/>
      <c r="C3078" s="58"/>
      <c r="D3078" s="58"/>
      <c r="E3078" s="58"/>
      <c r="F3078" s="58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  <c r="Q3078" s="37"/>
    </row>
    <row r="3079" spans="1:17" x14ac:dyDescent="0.2">
      <c r="A3079" s="58"/>
      <c r="B3079" s="58"/>
      <c r="C3079" s="58"/>
      <c r="D3079" s="58"/>
      <c r="E3079" s="58"/>
      <c r="F3079" s="58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  <c r="Q3079" s="37"/>
    </row>
    <row r="3080" spans="1:17" x14ac:dyDescent="0.2">
      <c r="A3080" s="58"/>
      <c r="B3080" s="58"/>
      <c r="C3080" s="58"/>
      <c r="D3080" s="58"/>
      <c r="E3080" s="58"/>
      <c r="F3080" s="58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  <c r="Q3080" s="37"/>
    </row>
    <row r="3081" spans="1:17" x14ac:dyDescent="0.2">
      <c r="A3081" s="58"/>
      <c r="B3081" s="58"/>
      <c r="C3081" s="58"/>
      <c r="D3081" s="58"/>
      <c r="E3081" s="58"/>
      <c r="F3081" s="58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  <c r="Q3081" s="37"/>
    </row>
    <row r="3082" spans="1:17" x14ac:dyDescent="0.2">
      <c r="A3082" s="58"/>
      <c r="B3082" s="58"/>
      <c r="C3082" s="58"/>
      <c r="D3082" s="58"/>
      <c r="E3082" s="58"/>
      <c r="F3082" s="58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  <c r="Q3082" s="37"/>
    </row>
    <row r="3083" spans="1:17" x14ac:dyDescent="0.2">
      <c r="A3083" s="58"/>
      <c r="B3083" s="58"/>
      <c r="C3083" s="58"/>
      <c r="D3083" s="58"/>
      <c r="E3083" s="58"/>
      <c r="F3083" s="58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  <c r="Q3083" s="37"/>
    </row>
    <row r="3084" spans="1:17" x14ac:dyDescent="0.2">
      <c r="A3084" s="58"/>
      <c r="B3084" s="58"/>
      <c r="C3084" s="58"/>
      <c r="D3084" s="58"/>
      <c r="E3084" s="58"/>
      <c r="F3084" s="58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  <c r="Q3084" s="37"/>
    </row>
    <row r="3085" spans="1:17" x14ac:dyDescent="0.2">
      <c r="A3085" s="58"/>
      <c r="B3085" s="58"/>
      <c r="C3085" s="58"/>
      <c r="D3085" s="58"/>
      <c r="E3085" s="58"/>
      <c r="F3085" s="58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  <c r="Q3085" s="37"/>
    </row>
    <row r="3086" spans="1:17" x14ac:dyDescent="0.2">
      <c r="A3086" s="58"/>
      <c r="B3086" s="58"/>
      <c r="C3086" s="58"/>
      <c r="D3086" s="58"/>
      <c r="E3086" s="58"/>
      <c r="F3086" s="58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  <c r="Q3086" s="37"/>
    </row>
    <row r="3087" spans="1:17" x14ac:dyDescent="0.2">
      <c r="A3087" s="58"/>
      <c r="B3087" s="58"/>
      <c r="C3087" s="58"/>
      <c r="D3087" s="58"/>
      <c r="E3087" s="58"/>
      <c r="F3087" s="58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  <c r="Q3087" s="37"/>
    </row>
    <row r="3088" spans="1:17" x14ac:dyDescent="0.2">
      <c r="A3088" s="58"/>
      <c r="B3088" s="58"/>
      <c r="C3088" s="58"/>
      <c r="D3088" s="58"/>
      <c r="E3088" s="58"/>
      <c r="F3088" s="58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  <c r="Q3088" s="37"/>
    </row>
    <row r="3089" spans="1:17" x14ac:dyDescent="0.2">
      <c r="A3089" s="58"/>
      <c r="B3089" s="58"/>
      <c r="C3089" s="58"/>
      <c r="D3089" s="58"/>
      <c r="E3089" s="58"/>
      <c r="F3089" s="58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  <c r="Q3089" s="37"/>
    </row>
    <row r="3090" spans="1:17" x14ac:dyDescent="0.2">
      <c r="A3090" s="58"/>
      <c r="B3090" s="58"/>
      <c r="C3090" s="58"/>
      <c r="D3090" s="58"/>
      <c r="E3090" s="58"/>
      <c r="F3090" s="58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  <c r="Q3090" s="37"/>
    </row>
    <row r="3091" spans="1:17" x14ac:dyDescent="0.2">
      <c r="A3091" s="58"/>
      <c r="B3091" s="58"/>
      <c r="C3091" s="58"/>
      <c r="D3091" s="58"/>
      <c r="E3091" s="58"/>
      <c r="F3091" s="58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  <c r="Q3091" s="37"/>
    </row>
    <row r="3092" spans="1:17" x14ac:dyDescent="0.2">
      <c r="A3092" s="58"/>
      <c r="B3092" s="58"/>
      <c r="C3092" s="58"/>
      <c r="D3092" s="58"/>
      <c r="E3092" s="58"/>
      <c r="F3092" s="58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  <c r="Q3092" s="37"/>
    </row>
    <row r="3093" spans="1:17" x14ac:dyDescent="0.2">
      <c r="A3093" s="58"/>
      <c r="B3093" s="58"/>
      <c r="C3093" s="58"/>
      <c r="D3093" s="58"/>
      <c r="E3093" s="58"/>
      <c r="F3093" s="58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  <c r="Q3093" s="37"/>
    </row>
    <row r="3094" spans="1:17" x14ac:dyDescent="0.2">
      <c r="A3094" s="58"/>
      <c r="B3094" s="58"/>
      <c r="C3094" s="58"/>
      <c r="D3094" s="58"/>
      <c r="E3094" s="58"/>
      <c r="F3094" s="58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  <c r="Q3094" s="37"/>
    </row>
    <row r="3095" spans="1:17" x14ac:dyDescent="0.2">
      <c r="A3095" s="58"/>
      <c r="B3095" s="58"/>
      <c r="C3095" s="58"/>
      <c r="D3095" s="58"/>
      <c r="E3095" s="58"/>
      <c r="F3095" s="58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  <c r="Q3095" s="37"/>
    </row>
    <row r="3096" spans="1:17" x14ac:dyDescent="0.2">
      <c r="A3096" s="58"/>
      <c r="B3096" s="58"/>
      <c r="C3096" s="58"/>
      <c r="D3096" s="58"/>
      <c r="E3096" s="58"/>
      <c r="F3096" s="58"/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  <c r="Q3096" s="37"/>
    </row>
    <row r="3097" spans="1:17" x14ac:dyDescent="0.2">
      <c r="A3097" s="58"/>
      <c r="B3097" s="58"/>
      <c r="C3097" s="58"/>
      <c r="D3097" s="58"/>
      <c r="E3097" s="58"/>
      <c r="F3097" s="58"/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  <c r="Q3097" s="37"/>
    </row>
    <row r="3098" spans="1:17" x14ac:dyDescent="0.2">
      <c r="A3098" s="58"/>
      <c r="B3098" s="58"/>
      <c r="C3098" s="58"/>
      <c r="D3098" s="58"/>
      <c r="E3098" s="58"/>
      <c r="F3098" s="58"/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  <c r="Q3098" s="37"/>
    </row>
    <row r="3099" spans="1:17" x14ac:dyDescent="0.2">
      <c r="A3099" s="58"/>
      <c r="B3099" s="58"/>
      <c r="C3099" s="58"/>
      <c r="D3099" s="58"/>
      <c r="E3099" s="58"/>
      <c r="F3099" s="58"/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  <c r="Q3099" s="37"/>
    </row>
    <row r="3100" spans="1:17" x14ac:dyDescent="0.2">
      <c r="A3100" s="58"/>
      <c r="B3100" s="58"/>
      <c r="C3100" s="58"/>
      <c r="D3100" s="58"/>
      <c r="E3100" s="58"/>
      <c r="F3100" s="58"/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  <c r="Q3100" s="37"/>
    </row>
    <row r="3101" spans="1:17" x14ac:dyDescent="0.2">
      <c r="A3101" s="58"/>
      <c r="B3101" s="58"/>
      <c r="C3101" s="58"/>
      <c r="D3101" s="58"/>
      <c r="E3101" s="58"/>
      <c r="F3101" s="58"/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  <c r="Q3101" s="37"/>
    </row>
    <row r="3102" spans="1:17" x14ac:dyDescent="0.2">
      <c r="A3102" s="58"/>
      <c r="B3102" s="58"/>
      <c r="C3102" s="58"/>
      <c r="D3102" s="58"/>
      <c r="E3102" s="58"/>
      <c r="F3102" s="58"/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  <c r="Q3102" s="37"/>
    </row>
    <row r="3103" spans="1:17" x14ac:dyDescent="0.2">
      <c r="A3103" s="58"/>
      <c r="B3103" s="58"/>
      <c r="C3103" s="58"/>
      <c r="D3103" s="58"/>
      <c r="E3103" s="58"/>
      <c r="F3103" s="58"/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  <c r="Q3103" s="37"/>
    </row>
    <row r="3104" spans="1:17" x14ac:dyDescent="0.2">
      <c r="A3104" s="58"/>
      <c r="B3104" s="58"/>
      <c r="C3104" s="58"/>
      <c r="D3104" s="58"/>
      <c r="E3104" s="58"/>
      <c r="F3104" s="58"/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  <c r="Q3104" s="37"/>
    </row>
    <row r="3105" spans="1:17" x14ac:dyDescent="0.2">
      <c r="A3105" s="58"/>
      <c r="B3105" s="58"/>
      <c r="C3105" s="58"/>
      <c r="D3105" s="58"/>
      <c r="E3105" s="58"/>
      <c r="F3105" s="58"/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  <c r="Q3105" s="37"/>
    </row>
    <row r="3106" spans="1:17" x14ac:dyDescent="0.2">
      <c r="A3106" s="58"/>
      <c r="B3106" s="58"/>
      <c r="C3106" s="58"/>
      <c r="D3106" s="58"/>
      <c r="E3106" s="58"/>
      <c r="F3106" s="58"/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  <c r="Q3106" s="37"/>
    </row>
    <row r="3107" spans="1:17" x14ac:dyDescent="0.2">
      <c r="A3107" s="58"/>
      <c r="B3107" s="58"/>
      <c r="C3107" s="58"/>
      <c r="D3107" s="58"/>
      <c r="E3107" s="58"/>
      <c r="F3107" s="58"/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  <c r="Q3107" s="37"/>
    </row>
    <row r="3108" spans="1:17" x14ac:dyDescent="0.2">
      <c r="A3108" s="58"/>
      <c r="B3108" s="58"/>
      <c r="C3108" s="58"/>
      <c r="D3108" s="58"/>
      <c r="E3108" s="58"/>
      <c r="F3108" s="58"/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  <c r="Q3108" s="37"/>
    </row>
    <row r="3109" spans="1:17" x14ac:dyDescent="0.2">
      <c r="A3109" s="58"/>
      <c r="B3109" s="58"/>
      <c r="C3109" s="58"/>
      <c r="D3109" s="58"/>
      <c r="E3109" s="58"/>
      <c r="F3109" s="58"/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  <c r="Q3109" s="37"/>
    </row>
    <row r="3110" spans="1:17" x14ac:dyDescent="0.2">
      <c r="A3110" s="58"/>
      <c r="B3110" s="58"/>
      <c r="C3110" s="58"/>
      <c r="D3110" s="58"/>
      <c r="E3110" s="58"/>
      <c r="F3110" s="58"/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  <c r="Q3110" s="37"/>
    </row>
    <row r="3111" spans="1:17" x14ac:dyDescent="0.2">
      <c r="A3111" s="58"/>
      <c r="B3111" s="58"/>
      <c r="C3111" s="58"/>
      <c r="D3111" s="58"/>
      <c r="E3111" s="58"/>
      <c r="F3111" s="58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  <c r="Q3111" s="37"/>
    </row>
    <row r="3112" spans="1:17" x14ac:dyDescent="0.2">
      <c r="A3112" s="58"/>
      <c r="B3112" s="58"/>
      <c r="C3112" s="58"/>
      <c r="D3112" s="58"/>
      <c r="E3112" s="58"/>
      <c r="F3112" s="58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  <c r="Q3112" s="37"/>
    </row>
    <row r="3113" spans="1:17" x14ac:dyDescent="0.2">
      <c r="A3113" s="58"/>
      <c r="B3113" s="58"/>
      <c r="C3113" s="58"/>
      <c r="D3113" s="58"/>
      <c r="E3113" s="58"/>
      <c r="F3113" s="58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  <c r="Q3113" s="37"/>
    </row>
    <row r="3114" spans="1:17" x14ac:dyDescent="0.2">
      <c r="A3114" s="58"/>
      <c r="B3114" s="58"/>
      <c r="C3114" s="58"/>
      <c r="D3114" s="58"/>
      <c r="E3114" s="58"/>
      <c r="F3114" s="58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  <c r="Q3114" s="37"/>
    </row>
    <row r="3115" spans="1:17" x14ac:dyDescent="0.2">
      <c r="A3115" s="58"/>
      <c r="B3115" s="58"/>
      <c r="C3115" s="58"/>
      <c r="D3115" s="58"/>
      <c r="E3115" s="58"/>
      <c r="F3115" s="58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  <c r="Q3115" s="37"/>
    </row>
    <row r="3116" spans="1:17" x14ac:dyDescent="0.2">
      <c r="A3116" s="58"/>
      <c r="B3116" s="58"/>
      <c r="C3116" s="58"/>
      <c r="D3116" s="58"/>
      <c r="E3116" s="58"/>
      <c r="F3116" s="58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  <c r="Q3116" s="37"/>
    </row>
    <row r="3117" spans="1:17" x14ac:dyDescent="0.2">
      <c r="A3117" s="58"/>
      <c r="B3117" s="58"/>
      <c r="C3117" s="58"/>
      <c r="D3117" s="58"/>
      <c r="E3117" s="58"/>
      <c r="F3117" s="58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  <c r="Q3117" s="37"/>
    </row>
    <row r="3118" spans="1:17" x14ac:dyDescent="0.2">
      <c r="A3118" s="58"/>
      <c r="B3118" s="58"/>
      <c r="C3118" s="58"/>
      <c r="D3118" s="58"/>
      <c r="E3118" s="58"/>
      <c r="F3118" s="58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  <c r="Q3118" s="37"/>
    </row>
    <row r="3119" spans="1:17" x14ac:dyDescent="0.2">
      <c r="A3119" s="58"/>
      <c r="B3119" s="58"/>
      <c r="C3119" s="58"/>
      <c r="D3119" s="58"/>
      <c r="E3119" s="58"/>
      <c r="F3119" s="58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  <c r="Q3119" s="37"/>
    </row>
    <row r="3120" spans="1:17" x14ac:dyDescent="0.2">
      <c r="A3120" s="58"/>
      <c r="B3120" s="58"/>
      <c r="C3120" s="58"/>
      <c r="D3120" s="58"/>
      <c r="E3120" s="58"/>
      <c r="F3120" s="58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  <c r="Q3120" s="37"/>
    </row>
    <row r="3121" spans="1:17" x14ac:dyDescent="0.2">
      <c r="A3121" s="58"/>
      <c r="B3121" s="58"/>
      <c r="C3121" s="58"/>
      <c r="D3121" s="58"/>
      <c r="E3121" s="58"/>
      <c r="F3121" s="58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  <c r="Q3121" s="37"/>
    </row>
    <row r="3122" spans="1:17" x14ac:dyDescent="0.2">
      <c r="A3122" s="58"/>
      <c r="B3122" s="58"/>
      <c r="C3122" s="58"/>
      <c r="D3122" s="58"/>
      <c r="E3122" s="58"/>
      <c r="F3122" s="58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  <c r="Q3122" s="37"/>
    </row>
    <row r="3123" spans="1:17" x14ac:dyDescent="0.2">
      <c r="A3123" s="58"/>
      <c r="B3123" s="58"/>
      <c r="C3123" s="58"/>
      <c r="D3123" s="58"/>
      <c r="E3123" s="58"/>
      <c r="F3123" s="58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  <c r="Q3123" s="37"/>
    </row>
    <row r="3124" spans="1:17" x14ac:dyDescent="0.2">
      <c r="A3124" s="58"/>
      <c r="B3124" s="58"/>
      <c r="C3124" s="58"/>
      <c r="D3124" s="58"/>
      <c r="E3124" s="58"/>
      <c r="F3124" s="58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  <c r="Q3124" s="37"/>
    </row>
    <row r="3125" spans="1:17" x14ac:dyDescent="0.2">
      <c r="A3125" s="58"/>
      <c r="B3125" s="58"/>
      <c r="C3125" s="58"/>
      <c r="D3125" s="58"/>
      <c r="E3125" s="58"/>
      <c r="F3125" s="58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  <c r="Q3125" s="37"/>
    </row>
    <row r="3126" spans="1:17" x14ac:dyDescent="0.2">
      <c r="A3126" s="58"/>
      <c r="B3126" s="58"/>
      <c r="C3126" s="58"/>
      <c r="D3126" s="58"/>
      <c r="E3126" s="58"/>
      <c r="F3126" s="58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  <c r="Q3126" s="37"/>
    </row>
    <row r="3127" spans="1:17" x14ac:dyDescent="0.2">
      <c r="A3127" s="58"/>
      <c r="B3127" s="58"/>
      <c r="C3127" s="58"/>
      <c r="D3127" s="58"/>
      <c r="E3127" s="58"/>
      <c r="F3127" s="58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  <c r="Q3127" s="37"/>
    </row>
    <row r="3128" spans="1:17" x14ac:dyDescent="0.2">
      <c r="A3128" s="58"/>
      <c r="B3128" s="58"/>
      <c r="C3128" s="58"/>
      <c r="D3128" s="58"/>
      <c r="E3128" s="58"/>
      <c r="F3128" s="58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  <c r="Q3128" s="37"/>
    </row>
    <row r="3129" spans="1:17" x14ac:dyDescent="0.2">
      <c r="A3129" s="58"/>
      <c r="B3129" s="58"/>
      <c r="C3129" s="58"/>
      <c r="D3129" s="58"/>
      <c r="E3129" s="58"/>
      <c r="F3129" s="58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  <c r="Q3129" s="37"/>
    </row>
    <row r="3130" spans="1:17" x14ac:dyDescent="0.2">
      <c r="A3130" s="58"/>
      <c r="B3130" s="58"/>
      <c r="C3130" s="58"/>
      <c r="D3130" s="58"/>
      <c r="E3130" s="58"/>
      <c r="F3130" s="58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  <c r="Q3130" s="37"/>
    </row>
    <row r="3131" spans="1:17" x14ac:dyDescent="0.2">
      <c r="A3131" s="58"/>
      <c r="B3131" s="58"/>
      <c r="C3131" s="58"/>
      <c r="D3131" s="58"/>
      <c r="E3131" s="58"/>
      <c r="F3131" s="58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  <c r="Q3131" s="37"/>
    </row>
    <row r="3132" spans="1:17" x14ac:dyDescent="0.2">
      <c r="A3132" s="58"/>
      <c r="B3132" s="58"/>
      <c r="C3132" s="58"/>
      <c r="D3132" s="58"/>
      <c r="E3132" s="58"/>
      <c r="F3132" s="58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  <c r="Q3132" s="37"/>
    </row>
    <row r="3133" spans="1:17" x14ac:dyDescent="0.2">
      <c r="A3133" s="58"/>
      <c r="B3133" s="58"/>
      <c r="C3133" s="58"/>
      <c r="D3133" s="58"/>
      <c r="E3133" s="58"/>
      <c r="F3133" s="58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  <c r="Q3133" s="37"/>
    </row>
    <row r="3134" spans="1:17" x14ac:dyDescent="0.2">
      <c r="A3134" s="58"/>
      <c r="B3134" s="58"/>
      <c r="C3134" s="58"/>
      <c r="D3134" s="58"/>
      <c r="E3134" s="58"/>
      <c r="F3134" s="58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  <c r="Q3134" s="37"/>
    </row>
    <row r="3135" spans="1:17" x14ac:dyDescent="0.2">
      <c r="A3135" s="58"/>
      <c r="B3135" s="58"/>
      <c r="C3135" s="58"/>
      <c r="D3135" s="58"/>
      <c r="E3135" s="58"/>
      <c r="F3135" s="58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  <c r="Q3135" s="37"/>
    </row>
    <row r="3136" spans="1:17" x14ac:dyDescent="0.2">
      <c r="A3136" s="58"/>
      <c r="B3136" s="58"/>
      <c r="C3136" s="58"/>
      <c r="D3136" s="58"/>
      <c r="E3136" s="58"/>
      <c r="F3136" s="58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  <c r="Q3136" s="37"/>
    </row>
    <row r="3137" spans="1:17" x14ac:dyDescent="0.2">
      <c r="A3137" s="58"/>
      <c r="B3137" s="58"/>
      <c r="C3137" s="58"/>
      <c r="D3137" s="58"/>
      <c r="E3137" s="58"/>
      <c r="F3137" s="58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  <c r="Q3137" s="37"/>
    </row>
    <row r="3138" spans="1:17" x14ac:dyDescent="0.2">
      <c r="A3138" s="58"/>
      <c r="B3138" s="58"/>
      <c r="C3138" s="58"/>
      <c r="D3138" s="58"/>
      <c r="E3138" s="58"/>
      <c r="F3138" s="58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  <c r="Q3138" s="37"/>
    </row>
    <row r="3139" spans="1:17" x14ac:dyDescent="0.2">
      <c r="A3139" s="58"/>
      <c r="B3139" s="58"/>
      <c r="C3139" s="58"/>
      <c r="D3139" s="58"/>
      <c r="E3139" s="58"/>
      <c r="F3139" s="58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  <c r="Q3139" s="37"/>
    </row>
    <row r="3140" spans="1:17" x14ac:dyDescent="0.2">
      <c r="A3140" s="58"/>
      <c r="B3140" s="58"/>
      <c r="C3140" s="58"/>
      <c r="D3140" s="58"/>
      <c r="E3140" s="58"/>
      <c r="F3140" s="58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  <c r="Q3140" s="37"/>
    </row>
    <row r="3141" spans="1:17" x14ac:dyDescent="0.2">
      <c r="A3141" s="58"/>
      <c r="B3141" s="58"/>
      <c r="C3141" s="58"/>
      <c r="D3141" s="58"/>
      <c r="E3141" s="58"/>
      <c r="F3141" s="58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  <c r="Q3141" s="37"/>
    </row>
    <row r="3142" spans="1:17" x14ac:dyDescent="0.2">
      <c r="A3142" s="58"/>
      <c r="B3142" s="58"/>
      <c r="C3142" s="58"/>
      <c r="D3142" s="58"/>
      <c r="E3142" s="58"/>
      <c r="F3142" s="58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  <c r="Q3142" s="37"/>
    </row>
    <row r="3143" spans="1:17" x14ac:dyDescent="0.2">
      <c r="A3143" s="58"/>
      <c r="B3143" s="58"/>
      <c r="C3143" s="58"/>
      <c r="D3143" s="58"/>
      <c r="E3143" s="58"/>
      <c r="F3143" s="58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  <c r="Q3143" s="37"/>
    </row>
    <row r="3144" spans="1:17" x14ac:dyDescent="0.2">
      <c r="A3144" s="58"/>
      <c r="B3144" s="58"/>
      <c r="C3144" s="58"/>
      <c r="D3144" s="58"/>
      <c r="E3144" s="58"/>
      <c r="F3144" s="58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  <c r="Q3144" s="37"/>
    </row>
    <row r="3145" spans="1:17" x14ac:dyDescent="0.2">
      <c r="A3145" s="58"/>
      <c r="B3145" s="58"/>
      <c r="C3145" s="58"/>
      <c r="D3145" s="58"/>
      <c r="E3145" s="58"/>
      <c r="F3145" s="58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  <c r="Q3145" s="37"/>
    </row>
    <row r="3146" spans="1:17" x14ac:dyDescent="0.2">
      <c r="A3146" s="58"/>
      <c r="B3146" s="58"/>
      <c r="C3146" s="58"/>
      <c r="D3146" s="58"/>
      <c r="E3146" s="58"/>
      <c r="F3146" s="58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  <c r="Q3146" s="37"/>
    </row>
    <row r="3147" spans="1:17" x14ac:dyDescent="0.2">
      <c r="A3147" s="58"/>
      <c r="B3147" s="58"/>
      <c r="C3147" s="58"/>
      <c r="D3147" s="58"/>
      <c r="E3147" s="58"/>
      <c r="F3147" s="58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  <c r="Q3147" s="37"/>
    </row>
    <row r="3148" spans="1:17" x14ac:dyDescent="0.2">
      <c r="A3148" s="58"/>
      <c r="B3148" s="58"/>
      <c r="C3148" s="58"/>
      <c r="D3148" s="58"/>
      <c r="E3148" s="58"/>
      <c r="F3148" s="58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  <c r="Q3148" s="37"/>
    </row>
    <row r="3149" spans="1:17" x14ac:dyDescent="0.2">
      <c r="A3149" s="58"/>
      <c r="B3149" s="58"/>
      <c r="C3149" s="58"/>
      <c r="D3149" s="58"/>
      <c r="E3149" s="58"/>
      <c r="F3149" s="58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  <c r="Q3149" s="37"/>
    </row>
    <row r="3150" spans="1:17" x14ac:dyDescent="0.2">
      <c r="A3150" s="58"/>
      <c r="B3150" s="58"/>
      <c r="C3150" s="58"/>
      <c r="D3150" s="58"/>
      <c r="E3150" s="58"/>
      <c r="F3150" s="58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  <c r="Q3150" s="37"/>
    </row>
    <row r="3151" spans="1:17" x14ac:dyDescent="0.2">
      <c r="A3151" s="58"/>
      <c r="B3151" s="58"/>
      <c r="C3151" s="58"/>
      <c r="D3151" s="58"/>
      <c r="E3151" s="58"/>
      <c r="F3151" s="58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  <c r="Q3151" s="37"/>
    </row>
    <row r="3152" spans="1:17" x14ac:dyDescent="0.2">
      <c r="A3152" s="58"/>
      <c r="B3152" s="58"/>
      <c r="C3152" s="58"/>
      <c r="D3152" s="58"/>
      <c r="E3152" s="58"/>
      <c r="F3152" s="58"/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  <c r="Q3152" s="37"/>
    </row>
    <row r="3153" spans="1:17" x14ac:dyDescent="0.2">
      <c r="A3153" s="58"/>
      <c r="B3153" s="58"/>
      <c r="C3153" s="58"/>
      <c r="D3153" s="58"/>
      <c r="E3153" s="58"/>
      <c r="F3153" s="58"/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  <c r="Q3153" s="37"/>
    </row>
    <row r="3154" spans="1:17" x14ac:dyDescent="0.2">
      <c r="A3154" s="58"/>
      <c r="B3154" s="58"/>
      <c r="C3154" s="58"/>
      <c r="D3154" s="58"/>
      <c r="E3154" s="58"/>
      <c r="F3154" s="58"/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  <c r="Q3154" s="37"/>
    </row>
    <row r="3155" spans="1:17" x14ac:dyDescent="0.2">
      <c r="A3155" s="58"/>
      <c r="B3155" s="58"/>
      <c r="C3155" s="58"/>
      <c r="D3155" s="58"/>
      <c r="E3155" s="58"/>
      <c r="F3155" s="58"/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  <c r="Q3155" s="37"/>
    </row>
    <row r="3156" spans="1:17" x14ac:dyDescent="0.2">
      <c r="A3156" s="58"/>
      <c r="B3156" s="58"/>
      <c r="C3156" s="58"/>
      <c r="D3156" s="58"/>
      <c r="E3156" s="58"/>
      <c r="F3156" s="58"/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  <c r="Q3156" s="37"/>
    </row>
    <row r="3157" spans="1:17" x14ac:dyDescent="0.2">
      <c r="A3157" s="58"/>
      <c r="B3157" s="58"/>
      <c r="C3157" s="58"/>
      <c r="D3157" s="58"/>
      <c r="E3157" s="58"/>
      <c r="F3157" s="58"/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  <c r="Q3157" s="37"/>
    </row>
    <row r="3158" spans="1:17" x14ac:dyDescent="0.2">
      <c r="A3158" s="58"/>
      <c r="B3158" s="58"/>
      <c r="C3158" s="58"/>
      <c r="D3158" s="58"/>
      <c r="E3158" s="58"/>
      <c r="F3158" s="58"/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  <c r="Q3158" s="37"/>
    </row>
    <row r="3159" spans="1:17" x14ac:dyDescent="0.2">
      <c r="A3159" s="58"/>
      <c r="B3159" s="58"/>
      <c r="C3159" s="58"/>
      <c r="D3159" s="58"/>
      <c r="E3159" s="58"/>
      <c r="F3159" s="58"/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  <c r="Q3159" s="37"/>
    </row>
    <row r="3160" spans="1:17" x14ac:dyDescent="0.2">
      <c r="A3160" s="58"/>
      <c r="B3160" s="58"/>
      <c r="C3160" s="58"/>
      <c r="D3160" s="58"/>
      <c r="E3160" s="58"/>
      <c r="F3160" s="58"/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  <c r="Q3160" s="37"/>
    </row>
    <row r="3161" spans="1:17" x14ac:dyDescent="0.2">
      <c r="A3161" s="58"/>
      <c r="B3161" s="58"/>
      <c r="C3161" s="58"/>
      <c r="D3161" s="58"/>
      <c r="E3161" s="58"/>
      <c r="F3161" s="58"/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  <c r="Q3161" s="37"/>
    </row>
    <row r="3162" spans="1:17" x14ac:dyDescent="0.2">
      <c r="A3162" s="58"/>
      <c r="B3162" s="58"/>
      <c r="C3162" s="58"/>
      <c r="D3162" s="58"/>
      <c r="E3162" s="58"/>
      <c r="F3162" s="58"/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  <c r="Q3162" s="37"/>
    </row>
    <row r="3163" spans="1:17" x14ac:dyDescent="0.2">
      <c r="A3163" s="58"/>
      <c r="B3163" s="58"/>
      <c r="C3163" s="58"/>
      <c r="D3163" s="58"/>
      <c r="E3163" s="58"/>
      <c r="F3163" s="58"/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  <c r="Q3163" s="37"/>
    </row>
    <row r="3164" spans="1:17" x14ac:dyDescent="0.2">
      <c r="A3164" s="58"/>
      <c r="B3164" s="58"/>
      <c r="C3164" s="58"/>
      <c r="D3164" s="58"/>
      <c r="E3164" s="58"/>
      <c r="F3164" s="58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  <c r="Q3164" s="37"/>
    </row>
    <row r="3165" spans="1:17" x14ac:dyDescent="0.2">
      <c r="A3165" s="58"/>
      <c r="B3165" s="58"/>
      <c r="C3165" s="58"/>
      <c r="D3165" s="58"/>
      <c r="E3165" s="58"/>
      <c r="F3165" s="58"/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  <c r="Q3165" s="37"/>
    </row>
    <row r="3166" spans="1:17" x14ac:dyDescent="0.2">
      <c r="A3166" s="58"/>
      <c r="B3166" s="58"/>
      <c r="C3166" s="58"/>
      <c r="D3166" s="58"/>
      <c r="E3166" s="58"/>
      <c r="F3166" s="58"/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  <c r="Q3166" s="37"/>
    </row>
    <row r="3167" spans="1:17" x14ac:dyDescent="0.2">
      <c r="A3167" s="58"/>
      <c r="B3167" s="58"/>
      <c r="C3167" s="58"/>
      <c r="D3167" s="58"/>
      <c r="E3167" s="58"/>
      <c r="F3167" s="58"/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  <c r="Q3167" s="37"/>
    </row>
    <row r="3168" spans="1:17" x14ac:dyDescent="0.2">
      <c r="A3168" s="58"/>
      <c r="B3168" s="58"/>
      <c r="C3168" s="58"/>
      <c r="D3168" s="58"/>
      <c r="E3168" s="58"/>
      <c r="F3168" s="58"/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  <c r="Q3168" s="37"/>
    </row>
    <row r="3169" spans="1:17" x14ac:dyDescent="0.2">
      <c r="A3169" s="58"/>
      <c r="B3169" s="58"/>
      <c r="C3169" s="58"/>
      <c r="D3169" s="58"/>
      <c r="E3169" s="58"/>
      <c r="F3169" s="58"/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  <c r="Q3169" s="37"/>
    </row>
    <row r="3170" spans="1:17" x14ac:dyDescent="0.2">
      <c r="A3170" s="58"/>
      <c r="B3170" s="58"/>
      <c r="C3170" s="58"/>
      <c r="D3170" s="58"/>
      <c r="E3170" s="58"/>
      <c r="F3170" s="58"/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  <c r="Q3170" s="37"/>
    </row>
    <row r="3171" spans="1:17" x14ac:dyDescent="0.2">
      <c r="A3171" s="58"/>
      <c r="B3171" s="58"/>
      <c r="C3171" s="58"/>
      <c r="D3171" s="58"/>
      <c r="E3171" s="58"/>
      <c r="F3171" s="58"/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  <c r="Q3171" s="37"/>
    </row>
    <row r="3172" spans="1:17" x14ac:dyDescent="0.2">
      <c r="A3172" s="58"/>
      <c r="B3172" s="58"/>
      <c r="C3172" s="58"/>
      <c r="D3172" s="58"/>
      <c r="E3172" s="58"/>
      <c r="F3172" s="58"/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  <c r="Q3172" s="37"/>
    </row>
    <row r="3173" spans="1:17" x14ac:dyDescent="0.2">
      <c r="A3173" s="58"/>
      <c r="B3173" s="58"/>
      <c r="C3173" s="58"/>
      <c r="D3173" s="58"/>
      <c r="E3173" s="58"/>
      <c r="F3173" s="58"/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  <c r="Q3173" s="37"/>
    </row>
    <row r="3174" spans="1:17" x14ac:dyDescent="0.2">
      <c r="A3174" s="58"/>
      <c r="B3174" s="58"/>
      <c r="C3174" s="58"/>
      <c r="D3174" s="58"/>
      <c r="E3174" s="58"/>
      <c r="F3174" s="58"/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  <c r="Q3174" s="37"/>
    </row>
    <row r="3175" spans="1:17" x14ac:dyDescent="0.2">
      <c r="A3175" s="58"/>
      <c r="B3175" s="58"/>
      <c r="C3175" s="58"/>
      <c r="D3175" s="58"/>
      <c r="E3175" s="58"/>
      <c r="F3175" s="58"/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  <c r="Q3175" s="37"/>
    </row>
    <row r="3176" spans="1:17" x14ac:dyDescent="0.2">
      <c r="A3176" s="58"/>
      <c r="B3176" s="58"/>
      <c r="C3176" s="58"/>
      <c r="D3176" s="58"/>
      <c r="E3176" s="58"/>
      <c r="F3176" s="58"/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  <c r="Q3176" s="37"/>
    </row>
    <row r="3177" spans="1:17" x14ac:dyDescent="0.2">
      <c r="A3177" s="58"/>
      <c r="B3177" s="58"/>
      <c r="C3177" s="58"/>
      <c r="D3177" s="58"/>
      <c r="E3177" s="58"/>
      <c r="F3177" s="58"/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  <c r="Q3177" s="37"/>
    </row>
    <row r="3178" spans="1:17" x14ac:dyDescent="0.2">
      <c r="A3178" s="58"/>
      <c r="B3178" s="58"/>
      <c r="C3178" s="58"/>
      <c r="D3178" s="58"/>
      <c r="E3178" s="58"/>
      <c r="F3178" s="58"/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  <c r="Q3178" s="37"/>
    </row>
    <row r="3179" spans="1:17" x14ac:dyDescent="0.2">
      <c r="A3179" s="58"/>
      <c r="B3179" s="58"/>
      <c r="C3179" s="58"/>
      <c r="D3179" s="58"/>
      <c r="E3179" s="58"/>
      <c r="F3179" s="58"/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  <c r="Q3179" s="37"/>
    </row>
    <row r="3180" spans="1:17" x14ac:dyDescent="0.2">
      <c r="A3180" s="58"/>
      <c r="B3180" s="58"/>
      <c r="C3180" s="58"/>
      <c r="D3180" s="58"/>
      <c r="E3180" s="58"/>
      <c r="F3180" s="58"/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  <c r="Q3180" s="37"/>
    </row>
    <row r="3181" spans="1:17" x14ac:dyDescent="0.2">
      <c r="A3181" s="58"/>
      <c r="B3181" s="58"/>
      <c r="C3181" s="58"/>
      <c r="D3181" s="58"/>
      <c r="E3181" s="58"/>
      <c r="F3181" s="58"/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  <c r="Q3181" s="37"/>
    </row>
    <row r="3182" spans="1:17" x14ac:dyDescent="0.2">
      <c r="A3182" s="58"/>
      <c r="B3182" s="58"/>
      <c r="C3182" s="58"/>
      <c r="D3182" s="58"/>
      <c r="E3182" s="58"/>
      <c r="F3182" s="58"/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  <c r="Q3182" s="37"/>
    </row>
    <row r="3183" spans="1:17" x14ac:dyDescent="0.2">
      <c r="A3183" s="58"/>
      <c r="B3183" s="58"/>
      <c r="C3183" s="58"/>
      <c r="D3183" s="58"/>
      <c r="E3183" s="58"/>
      <c r="F3183" s="58"/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  <c r="Q3183" s="37"/>
    </row>
    <row r="3184" spans="1:17" x14ac:dyDescent="0.2">
      <c r="A3184" s="58"/>
      <c r="B3184" s="58"/>
      <c r="C3184" s="58"/>
      <c r="D3184" s="58"/>
      <c r="E3184" s="58"/>
      <c r="F3184" s="58"/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  <c r="Q3184" s="37"/>
    </row>
    <row r="3185" spans="1:17" x14ac:dyDescent="0.2">
      <c r="A3185" s="58"/>
      <c r="B3185" s="58"/>
      <c r="C3185" s="58"/>
      <c r="D3185" s="58"/>
      <c r="E3185" s="58"/>
      <c r="F3185" s="58"/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  <c r="Q3185" s="37"/>
    </row>
    <row r="3186" spans="1:17" x14ac:dyDescent="0.2">
      <c r="A3186" s="58"/>
      <c r="B3186" s="58"/>
      <c r="C3186" s="58"/>
      <c r="D3186" s="58"/>
      <c r="E3186" s="58"/>
      <c r="F3186" s="58"/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  <c r="Q3186" s="37"/>
    </row>
    <row r="3187" spans="1:17" x14ac:dyDescent="0.2">
      <c r="A3187" s="58"/>
      <c r="B3187" s="58"/>
      <c r="C3187" s="58"/>
      <c r="D3187" s="58"/>
      <c r="E3187" s="58"/>
      <c r="F3187" s="58"/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  <c r="Q3187" s="37"/>
    </row>
    <row r="3188" spans="1:17" x14ac:dyDescent="0.2">
      <c r="A3188" s="58"/>
      <c r="B3188" s="58"/>
      <c r="C3188" s="58"/>
      <c r="D3188" s="58"/>
      <c r="E3188" s="58"/>
      <c r="F3188" s="58"/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  <c r="Q3188" s="37"/>
    </row>
    <row r="3189" spans="1:17" x14ac:dyDescent="0.2">
      <c r="A3189" s="58"/>
      <c r="B3189" s="58"/>
      <c r="C3189" s="58"/>
      <c r="D3189" s="58"/>
      <c r="E3189" s="58"/>
      <c r="F3189" s="58"/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  <c r="Q3189" s="37"/>
    </row>
    <row r="3190" spans="1:17" x14ac:dyDescent="0.2">
      <c r="A3190" s="58"/>
      <c r="B3190" s="58"/>
      <c r="C3190" s="58"/>
      <c r="D3190" s="58"/>
      <c r="E3190" s="58"/>
      <c r="F3190" s="58"/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  <c r="Q3190" s="37"/>
    </row>
    <row r="3191" spans="1:17" x14ac:dyDescent="0.2">
      <c r="A3191" s="58"/>
      <c r="B3191" s="58"/>
      <c r="C3191" s="58"/>
      <c r="D3191" s="58"/>
      <c r="E3191" s="58"/>
      <c r="F3191" s="58"/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  <c r="Q3191" s="37"/>
    </row>
    <row r="3192" spans="1:17" x14ac:dyDescent="0.2">
      <c r="A3192" s="58"/>
      <c r="B3192" s="58"/>
      <c r="C3192" s="58"/>
      <c r="D3192" s="58"/>
      <c r="E3192" s="58"/>
      <c r="F3192" s="58"/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  <c r="Q3192" s="37"/>
    </row>
    <row r="3193" spans="1:17" x14ac:dyDescent="0.2">
      <c r="A3193" s="58"/>
      <c r="B3193" s="58"/>
      <c r="C3193" s="58"/>
      <c r="D3193" s="58"/>
      <c r="E3193" s="58"/>
      <c r="F3193" s="58"/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  <c r="Q3193" s="37"/>
    </row>
    <row r="3194" spans="1:17" x14ac:dyDescent="0.2">
      <c r="A3194" s="58"/>
      <c r="B3194" s="58"/>
      <c r="C3194" s="58"/>
      <c r="D3194" s="58"/>
      <c r="E3194" s="58"/>
      <c r="F3194" s="58"/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  <c r="Q3194" s="37"/>
    </row>
    <row r="3195" spans="1:17" x14ac:dyDescent="0.2">
      <c r="A3195" s="58"/>
      <c r="B3195" s="58"/>
      <c r="C3195" s="58"/>
      <c r="D3195" s="58"/>
      <c r="E3195" s="58"/>
      <c r="F3195" s="58"/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  <c r="Q3195" s="37"/>
    </row>
    <row r="3196" spans="1:17" x14ac:dyDescent="0.2">
      <c r="A3196" s="58"/>
      <c r="B3196" s="58"/>
      <c r="C3196" s="58"/>
      <c r="D3196" s="58"/>
      <c r="E3196" s="58"/>
      <c r="F3196" s="58"/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  <c r="Q3196" s="37"/>
    </row>
    <row r="3197" spans="1:17" x14ac:dyDescent="0.2">
      <c r="A3197" s="58"/>
      <c r="B3197" s="58"/>
      <c r="C3197" s="58"/>
      <c r="D3197" s="58"/>
      <c r="E3197" s="58"/>
      <c r="F3197" s="58"/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  <c r="Q3197" s="37"/>
    </row>
    <row r="3198" spans="1:17" x14ac:dyDescent="0.2">
      <c r="A3198" s="58"/>
      <c r="B3198" s="58"/>
      <c r="C3198" s="58"/>
      <c r="D3198" s="58"/>
      <c r="E3198" s="58"/>
      <c r="F3198" s="58"/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  <c r="Q3198" s="37"/>
    </row>
    <row r="3199" spans="1:17" x14ac:dyDescent="0.2">
      <c r="A3199" s="58"/>
      <c r="B3199" s="58"/>
      <c r="C3199" s="58"/>
      <c r="D3199" s="58"/>
      <c r="E3199" s="58"/>
      <c r="F3199" s="58"/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  <c r="Q3199" s="37"/>
    </row>
    <row r="3200" spans="1:17" x14ac:dyDescent="0.2">
      <c r="A3200" s="58"/>
      <c r="B3200" s="58"/>
      <c r="C3200" s="58"/>
      <c r="D3200" s="58"/>
      <c r="E3200" s="58"/>
      <c r="F3200" s="58"/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  <c r="Q3200" s="37"/>
    </row>
    <row r="3201" spans="1:17" x14ac:dyDescent="0.2">
      <c r="A3201" s="58"/>
      <c r="B3201" s="58"/>
      <c r="C3201" s="58"/>
      <c r="D3201" s="58"/>
      <c r="E3201" s="58"/>
      <c r="F3201" s="58"/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  <c r="Q3201" s="37"/>
    </row>
    <row r="3202" spans="1:17" x14ac:dyDescent="0.2">
      <c r="A3202" s="58"/>
      <c r="B3202" s="58"/>
      <c r="C3202" s="58"/>
      <c r="D3202" s="58"/>
      <c r="E3202" s="58"/>
      <c r="F3202" s="58"/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  <c r="Q3202" s="37"/>
    </row>
    <row r="3203" spans="1:17" x14ac:dyDescent="0.2">
      <c r="A3203" s="58"/>
      <c r="B3203" s="58"/>
      <c r="C3203" s="58"/>
      <c r="D3203" s="58"/>
      <c r="E3203" s="58"/>
      <c r="F3203" s="58"/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  <c r="Q3203" s="37"/>
    </row>
    <row r="3204" spans="1:17" x14ac:dyDescent="0.2">
      <c r="A3204" s="58"/>
      <c r="B3204" s="58"/>
      <c r="C3204" s="58"/>
      <c r="D3204" s="58"/>
      <c r="E3204" s="58"/>
      <c r="F3204" s="58"/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  <c r="Q3204" s="37"/>
    </row>
    <row r="3205" spans="1:17" x14ac:dyDescent="0.2">
      <c r="A3205" s="58"/>
      <c r="B3205" s="58"/>
      <c r="C3205" s="58"/>
      <c r="D3205" s="58"/>
      <c r="E3205" s="58"/>
      <c r="F3205" s="58"/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  <c r="Q3205" s="37"/>
    </row>
    <row r="3206" spans="1:17" x14ac:dyDescent="0.2">
      <c r="A3206" s="58"/>
      <c r="B3206" s="58"/>
      <c r="C3206" s="58"/>
      <c r="D3206" s="58"/>
      <c r="E3206" s="58"/>
      <c r="F3206" s="58"/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  <c r="Q3206" s="37"/>
    </row>
    <row r="3207" spans="1:17" x14ac:dyDescent="0.2">
      <c r="A3207" s="58"/>
      <c r="B3207" s="58"/>
      <c r="C3207" s="58"/>
      <c r="D3207" s="58"/>
      <c r="E3207" s="58"/>
      <c r="F3207" s="58"/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  <c r="Q3207" s="37"/>
    </row>
    <row r="3208" spans="1:17" x14ac:dyDescent="0.2">
      <c r="A3208" s="58"/>
      <c r="B3208" s="58"/>
      <c r="C3208" s="58"/>
      <c r="D3208" s="58"/>
      <c r="E3208" s="58"/>
      <c r="F3208" s="58"/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  <c r="Q3208" s="37"/>
    </row>
    <row r="3209" spans="1:17" x14ac:dyDescent="0.2">
      <c r="A3209" s="58"/>
      <c r="B3209" s="58"/>
      <c r="C3209" s="58"/>
      <c r="D3209" s="58"/>
      <c r="E3209" s="58"/>
      <c r="F3209" s="58"/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  <c r="Q3209" s="37"/>
    </row>
    <row r="3210" spans="1:17" x14ac:dyDescent="0.2">
      <c r="A3210" s="58"/>
      <c r="B3210" s="58"/>
      <c r="C3210" s="58"/>
      <c r="D3210" s="58"/>
      <c r="E3210" s="58"/>
      <c r="F3210" s="58"/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  <c r="Q3210" s="37"/>
    </row>
    <row r="3211" spans="1:17" x14ac:dyDescent="0.2">
      <c r="A3211" s="58"/>
      <c r="B3211" s="58"/>
      <c r="C3211" s="58"/>
      <c r="D3211" s="58"/>
      <c r="E3211" s="58"/>
      <c r="F3211" s="58"/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  <c r="Q3211" s="37"/>
    </row>
    <row r="3212" spans="1:17" x14ac:dyDescent="0.2">
      <c r="A3212" s="58"/>
      <c r="B3212" s="58"/>
      <c r="C3212" s="58"/>
      <c r="D3212" s="58"/>
      <c r="E3212" s="58"/>
      <c r="F3212" s="58"/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  <c r="Q3212" s="37"/>
    </row>
    <row r="3213" spans="1:17" x14ac:dyDescent="0.2">
      <c r="A3213" s="58"/>
      <c r="B3213" s="58"/>
      <c r="C3213" s="58"/>
      <c r="D3213" s="58"/>
      <c r="E3213" s="58"/>
      <c r="F3213" s="58"/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  <c r="Q3213" s="37"/>
    </row>
    <row r="3214" spans="1:17" x14ac:dyDescent="0.2">
      <c r="A3214" s="58"/>
      <c r="B3214" s="58"/>
      <c r="C3214" s="58"/>
      <c r="D3214" s="58"/>
      <c r="E3214" s="58"/>
      <c r="F3214" s="58"/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  <c r="Q3214" s="37"/>
    </row>
    <row r="3215" spans="1:17" x14ac:dyDescent="0.2">
      <c r="A3215" s="58"/>
      <c r="B3215" s="58"/>
      <c r="C3215" s="58"/>
      <c r="D3215" s="58"/>
      <c r="E3215" s="58"/>
      <c r="F3215" s="58"/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  <c r="Q3215" s="37"/>
    </row>
    <row r="3216" spans="1:17" x14ac:dyDescent="0.2">
      <c r="A3216" s="58"/>
      <c r="B3216" s="58"/>
      <c r="C3216" s="58"/>
      <c r="D3216" s="58"/>
      <c r="E3216" s="58"/>
      <c r="F3216" s="58"/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  <c r="Q3216" s="37"/>
    </row>
    <row r="3217" spans="1:17" x14ac:dyDescent="0.2">
      <c r="A3217" s="58"/>
      <c r="B3217" s="58"/>
      <c r="C3217" s="58"/>
      <c r="D3217" s="58"/>
      <c r="E3217" s="58"/>
      <c r="F3217" s="58"/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  <c r="Q3217" s="37"/>
    </row>
    <row r="3218" spans="1:17" x14ac:dyDescent="0.2">
      <c r="A3218" s="58"/>
      <c r="B3218" s="58"/>
      <c r="C3218" s="58"/>
      <c r="D3218" s="58"/>
      <c r="E3218" s="58"/>
      <c r="F3218" s="58"/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  <c r="Q3218" s="37"/>
    </row>
    <row r="3219" spans="1:17" x14ac:dyDescent="0.2">
      <c r="A3219" s="58"/>
      <c r="B3219" s="58"/>
      <c r="C3219" s="58"/>
      <c r="D3219" s="58"/>
      <c r="E3219" s="58"/>
      <c r="F3219" s="58"/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  <c r="Q3219" s="37"/>
    </row>
    <row r="3220" spans="1:17" x14ac:dyDescent="0.2">
      <c r="A3220" s="58"/>
      <c r="B3220" s="58"/>
      <c r="C3220" s="58"/>
      <c r="D3220" s="58"/>
      <c r="E3220" s="58"/>
      <c r="F3220" s="58"/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  <c r="Q3220" s="37"/>
    </row>
    <row r="3221" spans="1:17" x14ac:dyDescent="0.2">
      <c r="A3221" s="58"/>
      <c r="B3221" s="58"/>
      <c r="C3221" s="58"/>
      <c r="D3221" s="58"/>
      <c r="E3221" s="58"/>
      <c r="F3221" s="58"/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  <c r="Q3221" s="37"/>
    </row>
    <row r="3222" spans="1:17" x14ac:dyDescent="0.2">
      <c r="A3222" s="58"/>
      <c r="B3222" s="58"/>
      <c r="C3222" s="58"/>
      <c r="D3222" s="58"/>
      <c r="E3222" s="58"/>
      <c r="F3222" s="58"/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  <c r="Q3222" s="37"/>
    </row>
    <row r="3223" spans="1:17" x14ac:dyDescent="0.2">
      <c r="A3223" s="58"/>
      <c r="B3223" s="58"/>
      <c r="C3223" s="58"/>
      <c r="D3223" s="58"/>
      <c r="E3223" s="58"/>
      <c r="F3223" s="58"/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  <c r="Q3223" s="37"/>
    </row>
    <row r="3224" spans="1:17" x14ac:dyDescent="0.2">
      <c r="A3224" s="58"/>
      <c r="B3224" s="58"/>
      <c r="C3224" s="58"/>
      <c r="D3224" s="58"/>
      <c r="E3224" s="58"/>
      <c r="F3224" s="58"/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  <c r="Q3224" s="37"/>
    </row>
    <row r="3225" spans="1:17" x14ac:dyDescent="0.2">
      <c r="A3225" s="58"/>
      <c r="B3225" s="58"/>
      <c r="C3225" s="58"/>
      <c r="D3225" s="58"/>
      <c r="E3225" s="58"/>
      <c r="F3225" s="58"/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  <c r="Q3225" s="37"/>
    </row>
    <row r="3226" spans="1:17" x14ac:dyDescent="0.2">
      <c r="A3226" s="58"/>
      <c r="B3226" s="58"/>
      <c r="C3226" s="58"/>
      <c r="D3226" s="58"/>
      <c r="E3226" s="58"/>
      <c r="F3226" s="58"/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  <c r="Q3226" s="37"/>
    </row>
    <row r="3227" spans="1:17" x14ac:dyDescent="0.2">
      <c r="A3227" s="58"/>
      <c r="B3227" s="58"/>
      <c r="C3227" s="58"/>
      <c r="D3227" s="58"/>
      <c r="E3227" s="58"/>
      <c r="F3227" s="58"/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  <c r="Q3227" s="37"/>
    </row>
    <row r="3228" spans="1:17" x14ac:dyDescent="0.2">
      <c r="A3228" s="58"/>
      <c r="B3228" s="58"/>
      <c r="C3228" s="58"/>
      <c r="D3228" s="58"/>
      <c r="E3228" s="58"/>
      <c r="F3228" s="58"/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  <c r="Q3228" s="37"/>
    </row>
    <row r="3229" spans="1:17" x14ac:dyDescent="0.2">
      <c r="A3229" s="58"/>
      <c r="B3229" s="58"/>
      <c r="C3229" s="58"/>
      <c r="D3229" s="58"/>
      <c r="E3229" s="58"/>
      <c r="F3229" s="58"/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  <c r="Q3229" s="37"/>
    </row>
    <row r="3230" spans="1:17" x14ac:dyDescent="0.2">
      <c r="A3230" s="58"/>
      <c r="B3230" s="58"/>
      <c r="C3230" s="58"/>
      <c r="D3230" s="58"/>
      <c r="E3230" s="58"/>
      <c r="F3230" s="58"/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  <c r="Q3230" s="37"/>
    </row>
    <row r="3231" spans="1:17" x14ac:dyDescent="0.2">
      <c r="A3231" s="58"/>
      <c r="B3231" s="58"/>
      <c r="C3231" s="58"/>
      <c r="D3231" s="58"/>
      <c r="E3231" s="58"/>
      <c r="F3231" s="58"/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  <c r="Q3231" s="37"/>
    </row>
    <row r="3232" spans="1:17" x14ac:dyDescent="0.2">
      <c r="A3232" s="58"/>
      <c r="B3232" s="58"/>
      <c r="C3232" s="58"/>
      <c r="D3232" s="58"/>
      <c r="E3232" s="58"/>
      <c r="F3232" s="58"/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  <c r="Q3232" s="37"/>
    </row>
    <row r="3233" spans="1:17" x14ac:dyDescent="0.2">
      <c r="A3233" s="58"/>
      <c r="B3233" s="58"/>
      <c r="C3233" s="58"/>
      <c r="D3233" s="58"/>
      <c r="E3233" s="58"/>
      <c r="F3233" s="58"/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  <c r="Q3233" s="37"/>
    </row>
    <row r="3234" spans="1:17" x14ac:dyDescent="0.2">
      <c r="A3234" s="58"/>
      <c r="B3234" s="58"/>
      <c r="C3234" s="58"/>
      <c r="D3234" s="58"/>
      <c r="E3234" s="58"/>
      <c r="F3234" s="58"/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  <c r="Q3234" s="37"/>
    </row>
    <row r="3235" spans="1:17" x14ac:dyDescent="0.2">
      <c r="A3235" s="58"/>
      <c r="B3235" s="58"/>
      <c r="C3235" s="58"/>
      <c r="D3235" s="58"/>
      <c r="E3235" s="58"/>
      <c r="F3235" s="58"/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  <c r="Q3235" s="37"/>
    </row>
    <row r="3236" spans="1:17" x14ac:dyDescent="0.2">
      <c r="A3236" s="58"/>
      <c r="B3236" s="58"/>
      <c r="C3236" s="58"/>
      <c r="D3236" s="58"/>
      <c r="E3236" s="58"/>
      <c r="F3236" s="58"/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  <c r="Q3236" s="37"/>
    </row>
    <row r="3237" spans="1:17" x14ac:dyDescent="0.2">
      <c r="A3237" s="58"/>
      <c r="B3237" s="58"/>
      <c r="C3237" s="58"/>
      <c r="D3237" s="58"/>
      <c r="E3237" s="58"/>
      <c r="F3237" s="58"/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  <c r="Q3237" s="37"/>
    </row>
    <row r="3238" spans="1:17" x14ac:dyDescent="0.2">
      <c r="A3238" s="58"/>
      <c r="B3238" s="58"/>
      <c r="C3238" s="58"/>
      <c r="D3238" s="58"/>
      <c r="E3238" s="58"/>
      <c r="F3238" s="58"/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  <c r="Q3238" s="37"/>
    </row>
    <row r="3239" spans="1:17" x14ac:dyDescent="0.2">
      <c r="A3239" s="58"/>
      <c r="B3239" s="58"/>
      <c r="C3239" s="58"/>
      <c r="D3239" s="58"/>
      <c r="E3239" s="58"/>
      <c r="F3239" s="58"/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  <c r="Q3239" s="37"/>
    </row>
    <row r="3240" spans="1:17" x14ac:dyDescent="0.2">
      <c r="A3240" s="58"/>
      <c r="B3240" s="58"/>
      <c r="C3240" s="58"/>
      <c r="D3240" s="58"/>
      <c r="E3240" s="58"/>
      <c r="F3240" s="58"/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  <c r="Q3240" s="37"/>
    </row>
    <row r="3241" spans="1:17" x14ac:dyDescent="0.2">
      <c r="A3241" s="58"/>
      <c r="B3241" s="58"/>
      <c r="C3241" s="58"/>
      <c r="D3241" s="58"/>
      <c r="E3241" s="58"/>
      <c r="F3241" s="58"/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  <c r="Q3241" s="37"/>
    </row>
    <row r="3242" spans="1:17" x14ac:dyDescent="0.2">
      <c r="A3242" s="58"/>
      <c r="B3242" s="58"/>
      <c r="C3242" s="58"/>
      <c r="D3242" s="58"/>
      <c r="E3242" s="58"/>
      <c r="F3242" s="58"/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  <c r="Q3242" s="37"/>
    </row>
    <row r="3243" spans="1:17" x14ac:dyDescent="0.2">
      <c r="A3243" s="58"/>
      <c r="B3243" s="58"/>
      <c r="C3243" s="58"/>
      <c r="D3243" s="58"/>
      <c r="E3243" s="58"/>
      <c r="F3243" s="58"/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  <c r="Q3243" s="37"/>
    </row>
    <row r="3244" spans="1:17" x14ac:dyDescent="0.2">
      <c r="A3244" s="58"/>
      <c r="B3244" s="58"/>
      <c r="C3244" s="58"/>
      <c r="D3244" s="58"/>
      <c r="E3244" s="58"/>
      <c r="F3244" s="58"/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  <c r="Q3244" s="37"/>
    </row>
    <row r="3245" spans="1:17" x14ac:dyDescent="0.2">
      <c r="A3245" s="58"/>
      <c r="B3245" s="58"/>
      <c r="C3245" s="58"/>
      <c r="D3245" s="58"/>
      <c r="E3245" s="58"/>
      <c r="F3245" s="58"/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  <c r="Q3245" s="37"/>
    </row>
    <row r="3246" spans="1:17" x14ac:dyDescent="0.2">
      <c r="A3246" s="58"/>
      <c r="B3246" s="58"/>
      <c r="C3246" s="58"/>
      <c r="D3246" s="58"/>
      <c r="E3246" s="58"/>
      <c r="F3246" s="58"/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  <c r="Q3246" s="37"/>
    </row>
    <row r="3247" spans="1:17" x14ac:dyDescent="0.2">
      <c r="A3247" s="58"/>
      <c r="B3247" s="58"/>
      <c r="C3247" s="58"/>
      <c r="D3247" s="58"/>
      <c r="E3247" s="58"/>
      <c r="F3247" s="58"/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  <c r="Q3247" s="37"/>
    </row>
    <row r="3248" spans="1:17" x14ac:dyDescent="0.2">
      <c r="A3248" s="58"/>
      <c r="B3248" s="58"/>
      <c r="C3248" s="58"/>
      <c r="D3248" s="58"/>
      <c r="E3248" s="58"/>
      <c r="F3248" s="58"/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  <c r="Q3248" s="37"/>
    </row>
    <row r="3249" spans="1:17" x14ac:dyDescent="0.2">
      <c r="A3249" s="58"/>
      <c r="B3249" s="58"/>
      <c r="C3249" s="58"/>
      <c r="D3249" s="58"/>
      <c r="E3249" s="58"/>
      <c r="F3249" s="58"/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  <c r="Q3249" s="37"/>
    </row>
    <row r="3250" spans="1:17" x14ac:dyDescent="0.2">
      <c r="A3250" s="58"/>
      <c r="B3250" s="58"/>
      <c r="C3250" s="58"/>
      <c r="D3250" s="58"/>
      <c r="E3250" s="58"/>
      <c r="F3250" s="58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  <c r="Q3250" s="37"/>
    </row>
    <row r="3251" spans="1:17" x14ac:dyDescent="0.2">
      <c r="A3251" s="58"/>
      <c r="B3251" s="58"/>
      <c r="C3251" s="58"/>
      <c r="D3251" s="58"/>
      <c r="E3251" s="58"/>
      <c r="F3251" s="58"/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  <c r="Q3251" s="37"/>
    </row>
    <row r="3252" spans="1:17" x14ac:dyDescent="0.2">
      <c r="A3252" s="58"/>
      <c r="B3252" s="58"/>
      <c r="C3252" s="58"/>
      <c r="D3252" s="58"/>
      <c r="E3252" s="58"/>
      <c r="F3252" s="58"/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  <c r="Q3252" s="37"/>
    </row>
    <row r="3253" spans="1:17" x14ac:dyDescent="0.2">
      <c r="A3253" s="58"/>
      <c r="B3253" s="58"/>
      <c r="C3253" s="58"/>
      <c r="D3253" s="58"/>
      <c r="E3253" s="58"/>
      <c r="F3253" s="58"/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  <c r="Q3253" s="37"/>
    </row>
    <row r="3254" spans="1:17" x14ac:dyDescent="0.2">
      <c r="A3254" s="58"/>
      <c r="B3254" s="58"/>
      <c r="C3254" s="58"/>
      <c r="D3254" s="58"/>
      <c r="E3254" s="58"/>
      <c r="F3254" s="58"/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  <c r="Q3254" s="37"/>
    </row>
    <row r="3255" spans="1:17" x14ac:dyDescent="0.2">
      <c r="A3255" s="58"/>
      <c r="B3255" s="58"/>
      <c r="C3255" s="58"/>
      <c r="D3255" s="58"/>
      <c r="E3255" s="58"/>
      <c r="F3255" s="58"/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  <c r="Q3255" s="37"/>
    </row>
    <row r="3256" spans="1:17" x14ac:dyDescent="0.2">
      <c r="A3256" s="58"/>
      <c r="B3256" s="58"/>
      <c r="C3256" s="58"/>
      <c r="D3256" s="58"/>
      <c r="E3256" s="58"/>
      <c r="F3256" s="58"/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  <c r="Q3256" s="37"/>
    </row>
    <row r="3257" spans="1:17" x14ac:dyDescent="0.2">
      <c r="A3257" s="58"/>
      <c r="B3257" s="58"/>
      <c r="C3257" s="58"/>
      <c r="D3257" s="58"/>
      <c r="E3257" s="58"/>
      <c r="F3257" s="58"/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  <c r="Q3257" s="37"/>
    </row>
    <row r="3258" spans="1:17" x14ac:dyDescent="0.2">
      <c r="A3258" s="58"/>
      <c r="B3258" s="58"/>
      <c r="C3258" s="58"/>
      <c r="D3258" s="58"/>
      <c r="E3258" s="58"/>
      <c r="F3258" s="58"/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  <c r="Q3258" s="37"/>
    </row>
    <row r="3259" spans="1:17" x14ac:dyDescent="0.2">
      <c r="A3259" s="58"/>
      <c r="B3259" s="58"/>
      <c r="C3259" s="58"/>
      <c r="D3259" s="58"/>
      <c r="E3259" s="58"/>
      <c r="F3259" s="58"/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  <c r="Q3259" s="37"/>
    </row>
    <row r="3260" spans="1:17" x14ac:dyDescent="0.2">
      <c r="A3260" s="58"/>
      <c r="B3260" s="58"/>
      <c r="C3260" s="58"/>
      <c r="D3260" s="58"/>
      <c r="E3260" s="58"/>
      <c r="F3260" s="58"/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  <c r="Q3260" s="37"/>
    </row>
    <row r="3261" spans="1:17" x14ac:dyDescent="0.2">
      <c r="A3261" s="58"/>
      <c r="B3261" s="58"/>
      <c r="C3261" s="58"/>
      <c r="D3261" s="58"/>
      <c r="E3261" s="58"/>
      <c r="F3261" s="58"/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  <c r="Q3261" s="37"/>
    </row>
    <row r="3262" spans="1:17" x14ac:dyDescent="0.2">
      <c r="A3262" s="58"/>
      <c r="B3262" s="58"/>
      <c r="C3262" s="58"/>
      <c r="D3262" s="58"/>
      <c r="E3262" s="58"/>
      <c r="F3262" s="58"/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  <c r="Q3262" s="37"/>
    </row>
    <row r="3263" spans="1:17" x14ac:dyDescent="0.2">
      <c r="A3263" s="58"/>
      <c r="B3263" s="58"/>
      <c r="C3263" s="58"/>
      <c r="D3263" s="58"/>
      <c r="E3263" s="58"/>
      <c r="F3263" s="58"/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  <c r="Q3263" s="37"/>
    </row>
    <row r="3264" spans="1:17" x14ac:dyDescent="0.2">
      <c r="A3264" s="58"/>
      <c r="B3264" s="58"/>
      <c r="C3264" s="58"/>
      <c r="D3264" s="58"/>
      <c r="E3264" s="58"/>
      <c r="F3264" s="58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  <c r="Q3264" s="37"/>
    </row>
    <row r="3265" spans="1:17" x14ac:dyDescent="0.2">
      <c r="A3265" s="58"/>
      <c r="B3265" s="58"/>
      <c r="C3265" s="58"/>
      <c r="D3265" s="58"/>
      <c r="E3265" s="58"/>
      <c r="F3265" s="58"/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  <c r="Q3265" s="37"/>
    </row>
    <row r="3266" spans="1:17" x14ac:dyDescent="0.2">
      <c r="A3266" s="58"/>
      <c r="B3266" s="58"/>
      <c r="C3266" s="58"/>
      <c r="D3266" s="58"/>
      <c r="E3266" s="58"/>
      <c r="F3266" s="58"/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  <c r="Q3266" s="37"/>
    </row>
    <row r="3267" spans="1:17" x14ac:dyDescent="0.2">
      <c r="A3267" s="58"/>
      <c r="B3267" s="58"/>
      <c r="C3267" s="58"/>
      <c r="D3267" s="58"/>
      <c r="E3267" s="58"/>
      <c r="F3267" s="58"/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  <c r="Q3267" s="37"/>
    </row>
    <row r="3268" spans="1:17" x14ac:dyDescent="0.2">
      <c r="A3268" s="58"/>
      <c r="B3268" s="58"/>
      <c r="C3268" s="58"/>
      <c r="D3268" s="58"/>
      <c r="E3268" s="58"/>
      <c r="F3268" s="58"/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  <c r="Q3268" s="37"/>
    </row>
    <row r="3269" spans="1:17" x14ac:dyDescent="0.2">
      <c r="A3269" s="58"/>
      <c r="B3269" s="58"/>
      <c r="C3269" s="58"/>
      <c r="D3269" s="58"/>
      <c r="E3269" s="58"/>
      <c r="F3269" s="58"/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  <c r="Q3269" s="37"/>
    </row>
    <row r="3270" spans="1:17" x14ac:dyDescent="0.2">
      <c r="A3270" s="58"/>
      <c r="B3270" s="58"/>
      <c r="C3270" s="58"/>
      <c r="D3270" s="58"/>
      <c r="E3270" s="58"/>
      <c r="F3270" s="58"/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  <c r="Q3270" s="37"/>
    </row>
    <row r="3271" spans="1:17" x14ac:dyDescent="0.2">
      <c r="A3271" s="58"/>
      <c r="B3271" s="58"/>
      <c r="C3271" s="58"/>
      <c r="D3271" s="58"/>
      <c r="E3271" s="58"/>
      <c r="F3271" s="58"/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  <c r="Q3271" s="37"/>
    </row>
    <row r="3272" spans="1:17" x14ac:dyDescent="0.2">
      <c r="A3272" s="58"/>
      <c r="B3272" s="58"/>
      <c r="C3272" s="58"/>
      <c r="D3272" s="58"/>
      <c r="E3272" s="58"/>
      <c r="F3272" s="58"/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  <c r="Q3272" s="37"/>
    </row>
    <row r="3273" spans="1:17" x14ac:dyDescent="0.2">
      <c r="A3273" s="58"/>
      <c r="B3273" s="58"/>
      <c r="C3273" s="58"/>
      <c r="D3273" s="58"/>
      <c r="E3273" s="58"/>
      <c r="F3273" s="58"/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  <c r="Q3273" s="37"/>
    </row>
    <row r="3274" spans="1:17" x14ac:dyDescent="0.2">
      <c r="A3274" s="58"/>
      <c r="B3274" s="58"/>
      <c r="C3274" s="58"/>
      <c r="D3274" s="58"/>
      <c r="E3274" s="58"/>
      <c r="F3274" s="58"/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  <c r="Q3274" s="37"/>
    </row>
    <row r="3275" spans="1:17" x14ac:dyDescent="0.2">
      <c r="A3275" s="58"/>
      <c r="B3275" s="58"/>
      <c r="C3275" s="58"/>
      <c r="D3275" s="58"/>
      <c r="E3275" s="58"/>
      <c r="F3275" s="58"/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  <c r="Q3275" s="37"/>
    </row>
    <row r="3276" spans="1:17" x14ac:dyDescent="0.2">
      <c r="A3276" s="58"/>
      <c r="B3276" s="58"/>
      <c r="C3276" s="58"/>
      <c r="D3276" s="58"/>
      <c r="E3276" s="58"/>
      <c r="F3276" s="58"/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  <c r="Q3276" s="37"/>
    </row>
    <row r="3277" spans="1:17" x14ac:dyDescent="0.2">
      <c r="A3277" s="58"/>
      <c r="B3277" s="58"/>
      <c r="C3277" s="58"/>
      <c r="D3277" s="58"/>
      <c r="E3277" s="58"/>
      <c r="F3277" s="58"/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  <c r="Q3277" s="37"/>
    </row>
    <row r="3278" spans="1:17" x14ac:dyDescent="0.2">
      <c r="A3278" s="58"/>
      <c r="B3278" s="58"/>
      <c r="C3278" s="58"/>
      <c r="D3278" s="58"/>
      <c r="E3278" s="58"/>
      <c r="F3278" s="58"/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  <c r="Q3278" s="37"/>
    </row>
    <row r="3279" spans="1:17" x14ac:dyDescent="0.2">
      <c r="A3279" s="58"/>
      <c r="B3279" s="58"/>
      <c r="C3279" s="58"/>
      <c r="D3279" s="58"/>
      <c r="E3279" s="58"/>
      <c r="F3279" s="58"/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  <c r="Q3279" s="37"/>
    </row>
    <row r="3280" spans="1:17" x14ac:dyDescent="0.2">
      <c r="A3280" s="58"/>
      <c r="B3280" s="58"/>
      <c r="C3280" s="58"/>
      <c r="D3280" s="58"/>
      <c r="E3280" s="58"/>
      <c r="F3280" s="58"/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  <c r="Q3280" s="37"/>
    </row>
    <row r="3281" spans="1:17" x14ac:dyDescent="0.2">
      <c r="A3281" s="58"/>
      <c r="B3281" s="58"/>
      <c r="C3281" s="58"/>
      <c r="D3281" s="58"/>
      <c r="E3281" s="58"/>
      <c r="F3281" s="58"/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  <c r="Q3281" s="37"/>
    </row>
    <row r="3282" spans="1:17" x14ac:dyDescent="0.2">
      <c r="A3282" s="58"/>
      <c r="B3282" s="58"/>
      <c r="C3282" s="58"/>
      <c r="D3282" s="58"/>
      <c r="E3282" s="58"/>
      <c r="F3282" s="58"/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  <c r="Q3282" s="37"/>
    </row>
    <row r="3283" spans="1:17" x14ac:dyDescent="0.2">
      <c r="A3283" s="58"/>
      <c r="B3283" s="58"/>
      <c r="C3283" s="58"/>
      <c r="D3283" s="58"/>
      <c r="E3283" s="58"/>
      <c r="F3283" s="58"/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  <c r="Q3283" s="37"/>
    </row>
    <row r="3284" spans="1:17" x14ac:dyDescent="0.2">
      <c r="A3284" s="58"/>
      <c r="B3284" s="58"/>
      <c r="C3284" s="58"/>
      <c r="D3284" s="58"/>
      <c r="E3284" s="58"/>
      <c r="F3284" s="58"/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  <c r="Q3284" s="37"/>
    </row>
    <row r="3285" spans="1:17" x14ac:dyDescent="0.2">
      <c r="A3285" s="58"/>
      <c r="B3285" s="58"/>
      <c r="C3285" s="58"/>
      <c r="D3285" s="58"/>
      <c r="E3285" s="58"/>
      <c r="F3285" s="58"/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  <c r="Q3285" s="37"/>
    </row>
    <row r="3286" spans="1:17" x14ac:dyDescent="0.2">
      <c r="A3286" s="58"/>
      <c r="B3286" s="58"/>
      <c r="C3286" s="58"/>
      <c r="D3286" s="58"/>
      <c r="E3286" s="58"/>
      <c r="F3286" s="58"/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  <c r="Q3286" s="37"/>
    </row>
    <row r="3287" spans="1:17" x14ac:dyDescent="0.2">
      <c r="A3287" s="58"/>
      <c r="B3287" s="58"/>
      <c r="C3287" s="58"/>
      <c r="D3287" s="58"/>
      <c r="E3287" s="58"/>
      <c r="F3287" s="58"/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  <c r="Q3287" s="37"/>
    </row>
    <row r="3288" spans="1:17" x14ac:dyDescent="0.2">
      <c r="A3288" s="58"/>
      <c r="B3288" s="58"/>
      <c r="C3288" s="58"/>
      <c r="D3288" s="58"/>
      <c r="E3288" s="58"/>
      <c r="F3288" s="58"/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  <c r="Q3288" s="37"/>
    </row>
    <row r="3289" spans="1:17" x14ac:dyDescent="0.2">
      <c r="A3289" s="58"/>
      <c r="B3289" s="58"/>
      <c r="C3289" s="58"/>
      <c r="D3289" s="58"/>
      <c r="E3289" s="58"/>
      <c r="F3289" s="58"/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  <c r="Q3289" s="37"/>
    </row>
    <row r="3290" spans="1:17" x14ac:dyDescent="0.2">
      <c r="A3290" s="58"/>
      <c r="B3290" s="58"/>
      <c r="C3290" s="58"/>
      <c r="D3290" s="58"/>
      <c r="E3290" s="58"/>
      <c r="F3290" s="58"/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  <c r="Q3290" s="37"/>
    </row>
    <row r="3291" spans="1:17" x14ac:dyDescent="0.2">
      <c r="A3291" s="58"/>
      <c r="B3291" s="58"/>
      <c r="C3291" s="58"/>
      <c r="D3291" s="58"/>
      <c r="E3291" s="58"/>
      <c r="F3291" s="58"/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  <c r="Q3291" s="37"/>
    </row>
    <row r="3292" spans="1:17" x14ac:dyDescent="0.2">
      <c r="A3292" s="58"/>
      <c r="B3292" s="58"/>
      <c r="C3292" s="58"/>
      <c r="D3292" s="58"/>
      <c r="E3292" s="58"/>
      <c r="F3292" s="58"/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  <c r="Q3292" s="37"/>
    </row>
    <row r="3293" spans="1:17" x14ac:dyDescent="0.2">
      <c r="A3293" s="58"/>
      <c r="B3293" s="58"/>
      <c r="C3293" s="58"/>
      <c r="D3293" s="58"/>
      <c r="E3293" s="58"/>
      <c r="F3293" s="58"/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  <c r="Q3293" s="37"/>
    </row>
    <row r="3294" spans="1:17" x14ac:dyDescent="0.2">
      <c r="A3294" s="58"/>
      <c r="B3294" s="58"/>
      <c r="C3294" s="58"/>
      <c r="D3294" s="58"/>
      <c r="E3294" s="58"/>
      <c r="F3294" s="58"/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  <c r="Q3294" s="37"/>
    </row>
    <row r="3295" spans="1:17" x14ac:dyDescent="0.2">
      <c r="A3295" s="58"/>
      <c r="B3295" s="58"/>
      <c r="C3295" s="58"/>
      <c r="D3295" s="58"/>
      <c r="E3295" s="58"/>
      <c r="F3295" s="58"/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  <c r="Q3295" s="37"/>
    </row>
    <row r="3296" spans="1:17" x14ac:dyDescent="0.2">
      <c r="A3296" s="58"/>
      <c r="B3296" s="58"/>
      <c r="C3296" s="58"/>
      <c r="D3296" s="58"/>
      <c r="E3296" s="58"/>
      <c r="F3296" s="58"/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  <c r="Q3296" s="37"/>
    </row>
    <row r="3297" spans="1:17" x14ac:dyDescent="0.2">
      <c r="A3297" s="58"/>
      <c r="B3297" s="58"/>
      <c r="C3297" s="58"/>
      <c r="D3297" s="58"/>
      <c r="E3297" s="58"/>
      <c r="F3297" s="58"/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  <c r="Q3297" s="37"/>
    </row>
    <row r="3298" spans="1:17" x14ac:dyDescent="0.2">
      <c r="A3298" s="58"/>
      <c r="B3298" s="58"/>
      <c r="C3298" s="58"/>
      <c r="D3298" s="58"/>
      <c r="E3298" s="58"/>
      <c r="F3298" s="58"/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  <c r="Q3298" s="37"/>
    </row>
    <row r="3299" spans="1:17" x14ac:dyDescent="0.2">
      <c r="A3299" s="58"/>
      <c r="B3299" s="58"/>
      <c r="C3299" s="58"/>
      <c r="D3299" s="58"/>
      <c r="E3299" s="58"/>
      <c r="F3299" s="58"/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  <c r="Q3299" s="37"/>
    </row>
    <row r="3300" spans="1:17" x14ac:dyDescent="0.2">
      <c r="A3300" s="58"/>
      <c r="B3300" s="58"/>
      <c r="C3300" s="58"/>
      <c r="D3300" s="58"/>
      <c r="E3300" s="58"/>
      <c r="F3300" s="58"/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  <c r="Q3300" s="37"/>
    </row>
    <row r="3301" spans="1:17" x14ac:dyDescent="0.2">
      <c r="A3301" s="58"/>
      <c r="B3301" s="58"/>
      <c r="C3301" s="58"/>
      <c r="D3301" s="58"/>
      <c r="E3301" s="58"/>
      <c r="F3301" s="58"/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  <c r="Q3301" s="37"/>
    </row>
    <row r="3302" spans="1:17" x14ac:dyDescent="0.2">
      <c r="A3302" s="58"/>
      <c r="B3302" s="58"/>
      <c r="C3302" s="58"/>
      <c r="D3302" s="58"/>
      <c r="E3302" s="58"/>
      <c r="F3302" s="58"/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  <c r="Q3302" s="37"/>
    </row>
    <row r="3303" spans="1:17" x14ac:dyDescent="0.2">
      <c r="A3303" s="58"/>
      <c r="B3303" s="58"/>
      <c r="C3303" s="58"/>
      <c r="D3303" s="58"/>
      <c r="E3303" s="58"/>
      <c r="F3303" s="58"/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  <c r="Q3303" s="37"/>
    </row>
    <row r="3304" spans="1:17" x14ac:dyDescent="0.2">
      <c r="A3304" s="58"/>
      <c r="B3304" s="58"/>
      <c r="C3304" s="58"/>
      <c r="D3304" s="58"/>
      <c r="E3304" s="58"/>
      <c r="F3304" s="58"/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  <c r="Q3304" s="37"/>
    </row>
    <row r="3305" spans="1:17" x14ac:dyDescent="0.2">
      <c r="A3305" s="58"/>
      <c r="B3305" s="58"/>
      <c r="C3305" s="58"/>
      <c r="D3305" s="58"/>
      <c r="E3305" s="58"/>
      <c r="F3305" s="58"/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  <c r="Q3305" s="37"/>
    </row>
    <row r="3306" spans="1:17" x14ac:dyDescent="0.2">
      <c r="A3306" s="58"/>
      <c r="B3306" s="58"/>
      <c r="C3306" s="58"/>
      <c r="D3306" s="58"/>
      <c r="E3306" s="58"/>
      <c r="F3306" s="58"/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  <c r="Q3306" s="37"/>
    </row>
    <row r="3307" spans="1:17" x14ac:dyDescent="0.2">
      <c r="A3307" s="58"/>
      <c r="B3307" s="58"/>
      <c r="C3307" s="58"/>
      <c r="D3307" s="58"/>
      <c r="E3307" s="58"/>
      <c r="F3307" s="58"/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  <c r="Q3307" s="37"/>
    </row>
    <row r="3308" spans="1:17" x14ac:dyDescent="0.2">
      <c r="A3308" s="58"/>
      <c r="B3308" s="58"/>
      <c r="C3308" s="58"/>
      <c r="D3308" s="58"/>
      <c r="E3308" s="58"/>
      <c r="F3308" s="58"/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  <c r="Q3308" s="37"/>
    </row>
    <row r="3309" spans="1:17" x14ac:dyDescent="0.2">
      <c r="A3309" s="58"/>
      <c r="B3309" s="58"/>
      <c r="C3309" s="58"/>
      <c r="D3309" s="58"/>
      <c r="E3309" s="58"/>
      <c r="F3309" s="58"/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  <c r="Q3309" s="37"/>
    </row>
    <row r="3310" spans="1:17" x14ac:dyDescent="0.2">
      <c r="A3310" s="58"/>
      <c r="B3310" s="58"/>
      <c r="C3310" s="58"/>
      <c r="D3310" s="58"/>
      <c r="E3310" s="58"/>
      <c r="F3310" s="58"/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  <c r="Q3310" s="37"/>
    </row>
    <row r="3311" spans="1:17" x14ac:dyDescent="0.2">
      <c r="A3311" s="58"/>
      <c r="B3311" s="58"/>
      <c r="C3311" s="58"/>
      <c r="D3311" s="58"/>
      <c r="E3311" s="58"/>
      <c r="F3311" s="58"/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  <c r="Q3311" s="37"/>
    </row>
    <row r="3312" spans="1:17" x14ac:dyDescent="0.2">
      <c r="A3312" s="58"/>
      <c r="B3312" s="58"/>
      <c r="C3312" s="58"/>
      <c r="D3312" s="58"/>
      <c r="E3312" s="58"/>
      <c r="F3312" s="58"/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  <c r="Q3312" s="37"/>
    </row>
    <row r="3313" spans="1:17" x14ac:dyDescent="0.2">
      <c r="A3313" s="58"/>
      <c r="B3313" s="58"/>
      <c r="C3313" s="58"/>
      <c r="D3313" s="58"/>
      <c r="E3313" s="58"/>
      <c r="F3313" s="58"/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  <c r="Q3313" s="37"/>
    </row>
    <row r="3314" spans="1:17" x14ac:dyDescent="0.2">
      <c r="A3314" s="58"/>
      <c r="B3314" s="58"/>
      <c r="C3314" s="58"/>
      <c r="D3314" s="58"/>
      <c r="E3314" s="58"/>
      <c r="F3314" s="58"/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  <c r="Q3314" s="37"/>
    </row>
    <row r="3315" spans="1:17" x14ac:dyDescent="0.2">
      <c r="A3315" s="58"/>
      <c r="B3315" s="58"/>
      <c r="C3315" s="58"/>
      <c r="D3315" s="58"/>
      <c r="E3315" s="58"/>
      <c r="F3315" s="58"/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  <c r="Q3315" s="37"/>
    </row>
    <row r="3316" spans="1:17" x14ac:dyDescent="0.2">
      <c r="A3316" s="58"/>
      <c r="B3316" s="58"/>
      <c r="C3316" s="58"/>
      <c r="D3316" s="58"/>
      <c r="E3316" s="58"/>
      <c r="F3316" s="58"/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  <c r="Q3316" s="37"/>
    </row>
    <row r="3317" spans="1:17" x14ac:dyDescent="0.2">
      <c r="A3317" s="58"/>
      <c r="B3317" s="58"/>
      <c r="C3317" s="58"/>
      <c r="D3317" s="58"/>
      <c r="E3317" s="58"/>
      <c r="F3317" s="58"/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  <c r="Q3317" s="37"/>
    </row>
    <row r="3318" spans="1:17" x14ac:dyDescent="0.2">
      <c r="A3318" s="58"/>
      <c r="B3318" s="58"/>
      <c r="C3318" s="58"/>
      <c r="D3318" s="58"/>
      <c r="E3318" s="58"/>
      <c r="F3318" s="58"/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  <c r="Q3318" s="37"/>
    </row>
    <row r="3319" spans="1:17" x14ac:dyDescent="0.2">
      <c r="A3319" s="58"/>
      <c r="B3319" s="58"/>
      <c r="C3319" s="58"/>
      <c r="D3319" s="58"/>
      <c r="E3319" s="58"/>
      <c r="F3319" s="58"/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  <c r="Q3319" s="37"/>
    </row>
    <row r="3320" spans="1:17" x14ac:dyDescent="0.2">
      <c r="A3320" s="58"/>
      <c r="B3320" s="58"/>
      <c r="C3320" s="58"/>
      <c r="D3320" s="58"/>
      <c r="E3320" s="58"/>
      <c r="F3320" s="58"/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  <c r="Q3320" s="37"/>
    </row>
    <row r="3321" spans="1:17" x14ac:dyDescent="0.2">
      <c r="A3321" s="58"/>
      <c r="B3321" s="58"/>
      <c r="C3321" s="58"/>
      <c r="D3321" s="58"/>
      <c r="E3321" s="58"/>
      <c r="F3321" s="58"/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  <c r="Q3321" s="37"/>
    </row>
    <row r="3322" spans="1:17" x14ac:dyDescent="0.2">
      <c r="A3322" s="58"/>
      <c r="B3322" s="58"/>
      <c r="C3322" s="58"/>
      <c r="D3322" s="58"/>
      <c r="E3322" s="58"/>
      <c r="F3322" s="58"/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  <c r="Q3322" s="37"/>
    </row>
    <row r="3323" spans="1:17" x14ac:dyDescent="0.2">
      <c r="A3323" s="58"/>
      <c r="B3323" s="58"/>
      <c r="C3323" s="58"/>
      <c r="D3323" s="58"/>
      <c r="E3323" s="58"/>
      <c r="F3323" s="58"/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  <c r="Q3323" s="37"/>
    </row>
    <row r="3324" spans="1:17" x14ac:dyDescent="0.2">
      <c r="A3324" s="58"/>
      <c r="B3324" s="58"/>
      <c r="C3324" s="58"/>
      <c r="D3324" s="58"/>
      <c r="E3324" s="58"/>
      <c r="F3324" s="58"/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  <c r="Q3324" s="37"/>
    </row>
    <row r="3325" spans="1:17" x14ac:dyDescent="0.2">
      <c r="A3325" s="58"/>
      <c r="B3325" s="58"/>
      <c r="C3325" s="58"/>
      <c r="D3325" s="58"/>
      <c r="E3325" s="58"/>
      <c r="F3325" s="58"/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  <c r="Q3325" s="37"/>
    </row>
    <row r="3326" spans="1:17" x14ac:dyDescent="0.2">
      <c r="A3326" s="58"/>
      <c r="B3326" s="58"/>
      <c r="C3326" s="58"/>
      <c r="D3326" s="58"/>
      <c r="E3326" s="58"/>
      <c r="F3326" s="58"/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  <c r="Q3326" s="37"/>
    </row>
    <row r="3327" spans="1:17" x14ac:dyDescent="0.2">
      <c r="A3327" s="58"/>
      <c r="B3327" s="58"/>
      <c r="C3327" s="58"/>
      <c r="D3327" s="58"/>
      <c r="E3327" s="58"/>
      <c r="F3327" s="58"/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  <c r="Q3327" s="37"/>
    </row>
    <row r="3328" spans="1:17" x14ac:dyDescent="0.2">
      <c r="A3328" s="58"/>
      <c r="B3328" s="58"/>
      <c r="C3328" s="58"/>
      <c r="D3328" s="58"/>
      <c r="E3328" s="58"/>
      <c r="F3328" s="58"/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  <c r="Q3328" s="37"/>
    </row>
    <row r="3329" spans="1:17" x14ac:dyDescent="0.2">
      <c r="A3329" s="58"/>
      <c r="B3329" s="58"/>
      <c r="C3329" s="58"/>
      <c r="D3329" s="58"/>
      <c r="E3329" s="58"/>
      <c r="F3329" s="58"/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  <c r="Q3329" s="37"/>
    </row>
    <row r="3330" spans="1:17" x14ac:dyDescent="0.2">
      <c r="A3330" s="58"/>
      <c r="B3330" s="58"/>
      <c r="C3330" s="58"/>
      <c r="D3330" s="58"/>
      <c r="E3330" s="58"/>
      <c r="F3330" s="58"/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  <c r="Q3330" s="37"/>
    </row>
    <row r="3331" spans="1:17" x14ac:dyDescent="0.2">
      <c r="A3331" s="58"/>
      <c r="B3331" s="58"/>
      <c r="C3331" s="58"/>
      <c r="D3331" s="58"/>
      <c r="E3331" s="58"/>
      <c r="F3331" s="58"/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  <c r="Q3331" s="37"/>
    </row>
    <row r="3332" spans="1:17" x14ac:dyDescent="0.2">
      <c r="A3332" s="58"/>
      <c r="B3332" s="58"/>
      <c r="C3332" s="58"/>
      <c r="D3332" s="58"/>
      <c r="E3332" s="58"/>
      <c r="F3332" s="58"/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  <c r="Q3332" s="37"/>
    </row>
    <row r="3333" spans="1:17" x14ac:dyDescent="0.2">
      <c r="A3333" s="58"/>
      <c r="B3333" s="58"/>
      <c r="C3333" s="58"/>
      <c r="D3333" s="58"/>
      <c r="E3333" s="58"/>
      <c r="F3333" s="58"/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  <c r="Q3333" s="37"/>
    </row>
    <row r="3334" spans="1:17" x14ac:dyDescent="0.2">
      <c r="A3334" s="58"/>
      <c r="B3334" s="58"/>
      <c r="C3334" s="58"/>
      <c r="D3334" s="58"/>
      <c r="E3334" s="58"/>
      <c r="F3334" s="58"/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  <c r="Q3334" s="37"/>
    </row>
    <row r="3335" spans="1:17" x14ac:dyDescent="0.2">
      <c r="A3335" s="58"/>
      <c r="B3335" s="58"/>
      <c r="C3335" s="58"/>
      <c r="D3335" s="58"/>
      <c r="E3335" s="58"/>
      <c r="F3335" s="58"/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  <c r="Q3335" s="37"/>
    </row>
    <row r="3336" spans="1:17" x14ac:dyDescent="0.2">
      <c r="A3336" s="58"/>
      <c r="B3336" s="58"/>
      <c r="C3336" s="58"/>
      <c r="D3336" s="58"/>
      <c r="E3336" s="58"/>
      <c r="F3336" s="58"/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  <c r="Q3336" s="37"/>
    </row>
    <row r="3337" spans="1:17" x14ac:dyDescent="0.2">
      <c r="A3337" s="58"/>
      <c r="B3337" s="58"/>
      <c r="C3337" s="58"/>
      <c r="D3337" s="58"/>
      <c r="E3337" s="58"/>
      <c r="F3337" s="58"/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  <c r="Q3337" s="37"/>
    </row>
    <row r="3338" spans="1:17" x14ac:dyDescent="0.2">
      <c r="A3338" s="58"/>
      <c r="B3338" s="58"/>
      <c r="C3338" s="58"/>
      <c r="D3338" s="58"/>
      <c r="E3338" s="58"/>
      <c r="F3338" s="58"/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  <c r="Q3338" s="37"/>
    </row>
    <row r="3339" spans="1:17" x14ac:dyDescent="0.2">
      <c r="A3339" s="58"/>
      <c r="B3339" s="58"/>
      <c r="C3339" s="58"/>
      <c r="D3339" s="58"/>
      <c r="E3339" s="58"/>
      <c r="F3339" s="58"/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  <c r="Q3339" s="37"/>
    </row>
    <row r="3340" spans="1:17" x14ac:dyDescent="0.2">
      <c r="A3340" s="58"/>
      <c r="B3340" s="58"/>
      <c r="C3340" s="58"/>
      <c r="D3340" s="58"/>
      <c r="E3340" s="58"/>
      <c r="F3340" s="58"/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  <c r="Q3340" s="37"/>
    </row>
    <row r="3341" spans="1:17" x14ac:dyDescent="0.2">
      <c r="A3341" s="58"/>
      <c r="B3341" s="58"/>
      <c r="C3341" s="58"/>
      <c r="D3341" s="58"/>
      <c r="E3341" s="58"/>
      <c r="F3341" s="58"/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  <c r="Q3341" s="37"/>
    </row>
    <row r="3342" spans="1:17" x14ac:dyDescent="0.2">
      <c r="A3342" s="58"/>
      <c r="B3342" s="58"/>
      <c r="C3342" s="58"/>
      <c r="D3342" s="58"/>
      <c r="E3342" s="58"/>
      <c r="F3342" s="58"/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  <c r="Q3342" s="37"/>
    </row>
    <row r="3343" spans="1:17" x14ac:dyDescent="0.2">
      <c r="A3343" s="58"/>
      <c r="B3343" s="58"/>
      <c r="C3343" s="58"/>
      <c r="D3343" s="58"/>
      <c r="E3343" s="58"/>
      <c r="F3343" s="58"/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  <c r="Q3343" s="37"/>
    </row>
    <row r="3344" spans="1:17" x14ac:dyDescent="0.2">
      <c r="A3344" s="58"/>
      <c r="B3344" s="58"/>
      <c r="C3344" s="58"/>
      <c r="D3344" s="58"/>
      <c r="E3344" s="58"/>
      <c r="F3344" s="58"/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  <c r="Q3344" s="37"/>
    </row>
    <row r="3345" spans="1:17" x14ac:dyDescent="0.2">
      <c r="A3345" s="58"/>
      <c r="B3345" s="58"/>
      <c r="C3345" s="58"/>
      <c r="D3345" s="58"/>
      <c r="E3345" s="58"/>
      <c r="F3345" s="58"/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  <c r="Q3345" s="37"/>
    </row>
    <row r="3346" spans="1:17" x14ac:dyDescent="0.2">
      <c r="A3346" s="58"/>
      <c r="B3346" s="58"/>
      <c r="C3346" s="58"/>
      <c r="D3346" s="58"/>
      <c r="E3346" s="58"/>
      <c r="F3346" s="58"/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  <c r="Q3346" s="37"/>
    </row>
    <row r="3347" spans="1:17" x14ac:dyDescent="0.2">
      <c r="A3347" s="58"/>
      <c r="B3347" s="58"/>
      <c r="C3347" s="58"/>
      <c r="D3347" s="58"/>
      <c r="E3347" s="58"/>
      <c r="F3347" s="58"/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  <c r="Q3347" s="37"/>
    </row>
    <row r="3348" spans="1:17" x14ac:dyDescent="0.2">
      <c r="A3348" s="58"/>
      <c r="B3348" s="58"/>
      <c r="C3348" s="58"/>
      <c r="D3348" s="58"/>
      <c r="E3348" s="58"/>
      <c r="F3348" s="58"/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  <c r="Q3348" s="37"/>
    </row>
    <row r="3349" spans="1:17" x14ac:dyDescent="0.2">
      <c r="A3349" s="58"/>
      <c r="B3349" s="58"/>
      <c r="C3349" s="58"/>
      <c r="D3349" s="58"/>
      <c r="E3349" s="58"/>
      <c r="F3349" s="58"/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  <c r="Q3349" s="37"/>
    </row>
    <row r="3350" spans="1:17" x14ac:dyDescent="0.2">
      <c r="A3350" s="58"/>
      <c r="B3350" s="58"/>
      <c r="C3350" s="58"/>
      <c r="D3350" s="58"/>
      <c r="E3350" s="58"/>
      <c r="F3350" s="58"/>
      <c r="G3350" s="58"/>
      <c r="H3350" s="58"/>
      <c r="I3350" s="58"/>
      <c r="J3350" s="58"/>
      <c r="K3350" s="58"/>
      <c r="L3350" s="58"/>
      <c r="M3350" s="58"/>
      <c r="N3350" s="58"/>
      <c r="O3350" s="58"/>
      <c r="P3350" s="58"/>
      <c r="Q3350" s="37"/>
    </row>
    <row r="3351" spans="1:17" x14ac:dyDescent="0.2">
      <c r="A3351" s="58"/>
      <c r="B3351" s="58"/>
      <c r="C3351" s="58"/>
      <c r="D3351" s="58"/>
      <c r="E3351" s="58"/>
      <c r="F3351" s="58"/>
      <c r="G3351" s="58"/>
      <c r="H3351" s="58"/>
      <c r="I3351" s="58"/>
      <c r="J3351" s="58"/>
      <c r="K3351" s="58"/>
      <c r="L3351" s="58"/>
      <c r="M3351" s="58"/>
      <c r="N3351" s="58"/>
      <c r="O3351" s="58"/>
      <c r="P3351" s="58"/>
      <c r="Q3351" s="37"/>
    </row>
    <row r="3352" spans="1:17" x14ac:dyDescent="0.2">
      <c r="A3352" s="58"/>
      <c r="B3352" s="58"/>
      <c r="C3352" s="58"/>
      <c r="D3352" s="58"/>
      <c r="E3352" s="58"/>
      <c r="F3352" s="58"/>
      <c r="G3352" s="58"/>
      <c r="H3352" s="58"/>
      <c r="I3352" s="58"/>
      <c r="J3352" s="58"/>
      <c r="K3352" s="58"/>
      <c r="L3352" s="58"/>
      <c r="M3352" s="58"/>
      <c r="N3352" s="58"/>
      <c r="O3352" s="58"/>
      <c r="P3352" s="58"/>
      <c r="Q3352" s="37"/>
    </row>
    <row r="3353" spans="1:17" x14ac:dyDescent="0.2">
      <c r="A3353" s="58"/>
      <c r="B3353" s="58"/>
      <c r="C3353" s="58"/>
      <c r="D3353" s="58"/>
      <c r="E3353" s="58"/>
      <c r="F3353" s="58"/>
      <c r="G3353" s="58"/>
      <c r="H3353" s="58"/>
      <c r="I3353" s="58"/>
      <c r="J3353" s="58"/>
      <c r="K3353" s="58"/>
      <c r="L3353" s="58"/>
      <c r="M3353" s="58"/>
      <c r="N3353" s="58"/>
      <c r="O3353" s="58"/>
      <c r="P3353" s="58"/>
      <c r="Q3353" s="37"/>
    </row>
    <row r="3354" spans="1:17" x14ac:dyDescent="0.2">
      <c r="A3354" s="58"/>
      <c r="B3354" s="58"/>
      <c r="C3354" s="58"/>
      <c r="D3354" s="58"/>
      <c r="E3354" s="58"/>
      <c r="F3354" s="58"/>
      <c r="G3354" s="58"/>
      <c r="H3354" s="58"/>
      <c r="I3354" s="58"/>
      <c r="J3354" s="58"/>
      <c r="K3354" s="58"/>
      <c r="L3354" s="58"/>
      <c r="M3354" s="58"/>
      <c r="N3354" s="58"/>
      <c r="O3354" s="58"/>
      <c r="P3354" s="58"/>
      <c r="Q3354" s="37"/>
    </row>
    <row r="3355" spans="1:17" x14ac:dyDescent="0.2">
      <c r="A3355" s="58"/>
      <c r="B3355" s="58"/>
      <c r="C3355" s="58"/>
      <c r="D3355" s="58"/>
      <c r="E3355" s="58"/>
      <c r="F3355" s="58"/>
      <c r="G3355" s="58"/>
      <c r="H3355" s="58"/>
      <c r="I3355" s="58"/>
      <c r="J3355" s="58"/>
      <c r="K3355" s="58"/>
      <c r="L3355" s="58"/>
      <c r="M3355" s="58"/>
      <c r="N3355" s="58"/>
      <c r="O3355" s="58"/>
      <c r="P3355" s="58"/>
      <c r="Q3355" s="37"/>
    </row>
    <row r="3356" spans="1:17" x14ac:dyDescent="0.2">
      <c r="A3356" s="58"/>
      <c r="B3356" s="58"/>
      <c r="C3356" s="58"/>
      <c r="D3356" s="58"/>
      <c r="E3356" s="58"/>
      <c r="F3356" s="58"/>
      <c r="G3356" s="58"/>
      <c r="H3356" s="58"/>
      <c r="I3356" s="58"/>
      <c r="J3356" s="58"/>
      <c r="K3356" s="58"/>
      <c r="L3356" s="58"/>
      <c r="M3356" s="58"/>
      <c r="N3356" s="58"/>
      <c r="O3356" s="58"/>
      <c r="P3356" s="58"/>
      <c r="Q3356" s="37"/>
    </row>
    <row r="3357" spans="1:17" x14ac:dyDescent="0.2">
      <c r="A3357" s="58"/>
      <c r="B3357" s="58"/>
      <c r="C3357" s="58"/>
      <c r="D3357" s="58"/>
      <c r="E3357" s="58"/>
      <c r="F3357" s="58"/>
      <c r="G3357" s="58"/>
      <c r="H3357" s="58"/>
      <c r="I3357" s="58"/>
      <c r="J3357" s="58"/>
      <c r="K3357" s="58"/>
      <c r="L3357" s="58"/>
      <c r="M3357" s="58"/>
      <c r="N3357" s="58"/>
      <c r="O3357" s="58"/>
      <c r="P3357" s="58"/>
      <c r="Q3357" s="37"/>
    </row>
    <row r="3358" spans="1:17" x14ac:dyDescent="0.2">
      <c r="A3358" s="58"/>
      <c r="B3358" s="58"/>
      <c r="C3358" s="58"/>
      <c r="D3358" s="58"/>
      <c r="E3358" s="58"/>
      <c r="F3358" s="58"/>
      <c r="G3358" s="58"/>
      <c r="H3358" s="58"/>
      <c r="I3358" s="58"/>
      <c r="J3358" s="58"/>
      <c r="K3358" s="58"/>
      <c r="L3358" s="58"/>
      <c r="M3358" s="58"/>
      <c r="N3358" s="58"/>
      <c r="O3358" s="58"/>
      <c r="P3358" s="58"/>
      <c r="Q3358" s="37"/>
    </row>
    <row r="3359" spans="1:17" x14ac:dyDescent="0.2">
      <c r="A3359" s="58"/>
      <c r="B3359" s="58"/>
      <c r="C3359" s="58"/>
      <c r="D3359" s="58"/>
      <c r="E3359" s="58"/>
      <c r="F3359" s="58"/>
      <c r="G3359" s="58"/>
      <c r="H3359" s="58"/>
      <c r="I3359" s="58"/>
      <c r="J3359" s="58"/>
      <c r="K3359" s="58"/>
      <c r="L3359" s="58"/>
      <c r="M3359" s="58"/>
      <c r="N3359" s="58"/>
      <c r="O3359" s="58"/>
      <c r="P3359" s="58"/>
      <c r="Q3359" s="37"/>
    </row>
    <row r="3360" spans="1:17" x14ac:dyDescent="0.2">
      <c r="A3360" s="58"/>
      <c r="B3360" s="58"/>
      <c r="C3360" s="58"/>
      <c r="D3360" s="58"/>
      <c r="E3360" s="58"/>
      <c r="F3360" s="58"/>
      <c r="G3360" s="58"/>
      <c r="H3360" s="58"/>
      <c r="I3360" s="58"/>
      <c r="J3360" s="58"/>
      <c r="K3360" s="58"/>
      <c r="L3360" s="58"/>
      <c r="M3360" s="58"/>
      <c r="N3360" s="58"/>
      <c r="O3360" s="58"/>
      <c r="P3360" s="58"/>
      <c r="Q3360" s="37"/>
    </row>
    <row r="3361" spans="1:17" x14ac:dyDescent="0.2">
      <c r="A3361" s="58"/>
      <c r="B3361" s="58"/>
      <c r="C3361" s="58"/>
      <c r="D3361" s="58"/>
      <c r="E3361" s="58"/>
      <c r="F3361" s="58"/>
      <c r="G3361" s="58"/>
      <c r="H3361" s="58"/>
      <c r="I3361" s="58"/>
      <c r="J3361" s="58"/>
      <c r="K3361" s="58"/>
      <c r="L3361" s="58"/>
      <c r="M3361" s="58"/>
      <c r="N3361" s="58"/>
      <c r="O3361" s="58"/>
      <c r="P3361" s="58"/>
      <c r="Q3361" s="37"/>
    </row>
    <row r="3362" spans="1:17" x14ac:dyDescent="0.2">
      <c r="A3362" s="58"/>
      <c r="B3362" s="58"/>
      <c r="C3362" s="58"/>
      <c r="D3362" s="58"/>
      <c r="E3362" s="58"/>
      <c r="F3362" s="58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  <c r="Q3362" s="37"/>
    </row>
    <row r="3363" spans="1:17" x14ac:dyDescent="0.2">
      <c r="A3363" s="58"/>
      <c r="B3363" s="58"/>
      <c r="C3363" s="58"/>
      <c r="D3363" s="58"/>
      <c r="E3363" s="58"/>
      <c r="F3363" s="58"/>
      <c r="G3363" s="58"/>
      <c r="H3363" s="58"/>
      <c r="I3363" s="58"/>
      <c r="J3363" s="58"/>
      <c r="K3363" s="58"/>
      <c r="L3363" s="58"/>
      <c r="M3363" s="58"/>
      <c r="N3363" s="58"/>
      <c r="O3363" s="58"/>
      <c r="P3363" s="58"/>
      <c r="Q3363" s="37"/>
    </row>
    <row r="3364" spans="1:17" x14ac:dyDescent="0.2">
      <c r="A3364" s="58"/>
      <c r="B3364" s="58"/>
      <c r="C3364" s="58"/>
      <c r="D3364" s="58"/>
      <c r="E3364" s="58"/>
      <c r="F3364" s="58"/>
      <c r="G3364" s="58"/>
      <c r="H3364" s="58"/>
      <c r="I3364" s="58"/>
      <c r="J3364" s="58"/>
      <c r="K3364" s="58"/>
      <c r="L3364" s="58"/>
      <c r="M3364" s="58"/>
      <c r="N3364" s="58"/>
      <c r="O3364" s="58"/>
      <c r="P3364" s="58"/>
      <c r="Q3364" s="37"/>
    </row>
    <row r="3365" spans="1:17" x14ac:dyDescent="0.2">
      <c r="A3365" s="58"/>
      <c r="B3365" s="58"/>
      <c r="C3365" s="58"/>
      <c r="D3365" s="58"/>
      <c r="E3365" s="58"/>
      <c r="F3365" s="58"/>
      <c r="G3365" s="58"/>
      <c r="H3365" s="58"/>
      <c r="I3365" s="58"/>
      <c r="J3365" s="58"/>
      <c r="K3365" s="58"/>
      <c r="L3365" s="58"/>
      <c r="M3365" s="58"/>
      <c r="N3365" s="58"/>
      <c r="O3365" s="58"/>
      <c r="P3365" s="58"/>
      <c r="Q3365" s="37"/>
    </row>
    <row r="3366" spans="1:17" x14ac:dyDescent="0.2">
      <c r="A3366" s="58"/>
      <c r="B3366" s="58"/>
      <c r="C3366" s="58"/>
      <c r="D3366" s="58"/>
      <c r="E3366" s="58"/>
      <c r="F3366" s="58"/>
      <c r="G3366" s="58"/>
      <c r="H3366" s="58"/>
      <c r="I3366" s="58"/>
      <c r="J3366" s="58"/>
      <c r="K3366" s="58"/>
      <c r="L3366" s="58"/>
      <c r="M3366" s="58"/>
      <c r="N3366" s="58"/>
      <c r="O3366" s="58"/>
      <c r="P3366" s="58"/>
      <c r="Q3366" s="37"/>
    </row>
    <row r="3367" spans="1:17" x14ac:dyDescent="0.2">
      <c r="A3367" s="58"/>
      <c r="B3367" s="58"/>
      <c r="C3367" s="58"/>
      <c r="D3367" s="58"/>
      <c r="E3367" s="58"/>
      <c r="F3367" s="58"/>
      <c r="G3367" s="58"/>
      <c r="H3367" s="58"/>
      <c r="I3367" s="58"/>
      <c r="J3367" s="58"/>
      <c r="K3367" s="58"/>
      <c r="L3367" s="58"/>
      <c r="M3367" s="58"/>
      <c r="N3367" s="58"/>
      <c r="O3367" s="58"/>
      <c r="P3367" s="58"/>
      <c r="Q3367" s="37"/>
    </row>
    <row r="3368" spans="1:17" x14ac:dyDescent="0.2">
      <c r="A3368" s="58"/>
      <c r="B3368" s="58"/>
      <c r="C3368" s="58"/>
      <c r="D3368" s="58"/>
      <c r="E3368" s="58"/>
      <c r="F3368" s="58"/>
      <c r="G3368" s="58"/>
      <c r="H3368" s="58"/>
      <c r="I3368" s="58"/>
      <c r="J3368" s="58"/>
      <c r="K3368" s="58"/>
      <c r="L3368" s="58"/>
      <c r="M3368" s="58"/>
      <c r="N3368" s="58"/>
      <c r="O3368" s="58"/>
      <c r="P3368" s="58"/>
      <c r="Q3368" s="37"/>
    </row>
    <row r="3369" spans="1:17" x14ac:dyDescent="0.2">
      <c r="A3369" s="58"/>
      <c r="B3369" s="58"/>
      <c r="C3369" s="58"/>
      <c r="D3369" s="58"/>
      <c r="E3369" s="58"/>
      <c r="F3369" s="58"/>
      <c r="G3369" s="58"/>
      <c r="H3369" s="58"/>
      <c r="I3369" s="58"/>
      <c r="J3369" s="58"/>
      <c r="K3369" s="58"/>
      <c r="L3369" s="58"/>
      <c r="M3369" s="58"/>
      <c r="N3369" s="58"/>
      <c r="O3369" s="58"/>
      <c r="P3369" s="58"/>
      <c r="Q3369" s="37"/>
    </row>
    <row r="3370" spans="1:17" x14ac:dyDescent="0.2">
      <c r="A3370" s="58"/>
      <c r="B3370" s="58"/>
      <c r="C3370" s="58"/>
      <c r="D3370" s="58"/>
      <c r="E3370" s="58"/>
      <c r="F3370" s="58"/>
      <c r="G3370" s="58"/>
      <c r="H3370" s="58"/>
      <c r="I3370" s="58"/>
      <c r="J3370" s="58"/>
      <c r="K3370" s="58"/>
      <c r="L3370" s="58"/>
      <c r="M3370" s="58"/>
      <c r="N3370" s="58"/>
      <c r="O3370" s="58"/>
      <c r="P3370" s="58"/>
      <c r="Q3370" s="37"/>
    </row>
    <row r="3371" spans="1:17" x14ac:dyDescent="0.2">
      <c r="A3371" s="58"/>
      <c r="B3371" s="58"/>
      <c r="C3371" s="58"/>
      <c r="D3371" s="58"/>
      <c r="E3371" s="58"/>
      <c r="F3371" s="58"/>
      <c r="G3371" s="58"/>
      <c r="H3371" s="58"/>
      <c r="I3371" s="58"/>
      <c r="J3371" s="58"/>
      <c r="K3371" s="58"/>
      <c r="L3371" s="58"/>
      <c r="M3371" s="58"/>
      <c r="N3371" s="58"/>
      <c r="O3371" s="58"/>
      <c r="P3371" s="58"/>
      <c r="Q3371" s="37"/>
    </row>
    <row r="3372" spans="1:17" x14ac:dyDescent="0.2">
      <c r="A3372" s="58"/>
      <c r="B3372" s="58"/>
      <c r="C3372" s="58"/>
      <c r="D3372" s="58"/>
      <c r="E3372" s="58"/>
      <c r="F3372" s="58"/>
      <c r="G3372" s="58"/>
      <c r="H3372" s="58"/>
      <c r="I3372" s="58"/>
      <c r="J3372" s="58"/>
      <c r="K3372" s="58"/>
      <c r="L3372" s="58"/>
      <c r="M3372" s="58"/>
      <c r="N3372" s="58"/>
      <c r="O3372" s="58"/>
      <c r="P3372" s="58"/>
      <c r="Q3372" s="37"/>
    </row>
    <row r="3373" spans="1:17" x14ac:dyDescent="0.2">
      <c r="A3373" s="58"/>
      <c r="B3373" s="58"/>
      <c r="C3373" s="58"/>
      <c r="D3373" s="58"/>
      <c r="E3373" s="58"/>
      <c r="F3373" s="58"/>
      <c r="G3373" s="58"/>
      <c r="H3373" s="58"/>
      <c r="I3373" s="58"/>
      <c r="J3373" s="58"/>
      <c r="K3373" s="58"/>
      <c r="L3373" s="58"/>
      <c r="M3373" s="58"/>
      <c r="N3373" s="58"/>
      <c r="O3373" s="58"/>
      <c r="P3373" s="58"/>
      <c r="Q3373" s="37"/>
    </row>
    <row r="3374" spans="1:17" x14ac:dyDescent="0.2">
      <c r="A3374" s="58"/>
      <c r="B3374" s="58"/>
      <c r="C3374" s="58"/>
      <c r="D3374" s="58"/>
      <c r="E3374" s="58"/>
      <c r="F3374" s="58"/>
      <c r="G3374" s="58"/>
      <c r="H3374" s="58"/>
      <c r="I3374" s="58"/>
      <c r="J3374" s="58"/>
      <c r="K3374" s="58"/>
      <c r="L3374" s="58"/>
      <c r="M3374" s="58"/>
      <c r="N3374" s="58"/>
      <c r="O3374" s="58"/>
      <c r="P3374" s="58"/>
      <c r="Q3374" s="37"/>
    </row>
    <row r="3375" spans="1:17" x14ac:dyDescent="0.2">
      <c r="A3375" s="58"/>
      <c r="B3375" s="58"/>
      <c r="C3375" s="58"/>
      <c r="D3375" s="58"/>
      <c r="E3375" s="58"/>
      <c r="F3375" s="58"/>
      <c r="G3375" s="58"/>
      <c r="H3375" s="58"/>
      <c r="I3375" s="58"/>
      <c r="J3375" s="58"/>
      <c r="K3375" s="58"/>
      <c r="L3375" s="58"/>
      <c r="M3375" s="58"/>
      <c r="N3375" s="58"/>
      <c r="O3375" s="58"/>
      <c r="P3375" s="58"/>
      <c r="Q3375" s="37"/>
    </row>
    <row r="3376" spans="1:17" x14ac:dyDescent="0.2">
      <c r="A3376" s="58"/>
      <c r="B3376" s="58"/>
      <c r="C3376" s="58"/>
      <c r="D3376" s="58"/>
      <c r="E3376" s="58"/>
      <c r="F3376" s="58"/>
      <c r="G3376" s="58"/>
      <c r="H3376" s="58"/>
      <c r="I3376" s="58"/>
      <c r="J3376" s="58"/>
      <c r="K3376" s="58"/>
      <c r="L3376" s="58"/>
      <c r="M3376" s="58"/>
      <c r="N3376" s="58"/>
      <c r="O3376" s="58"/>
      <c r="P3376" s="58"/>
      <c r="Q3376" s="37"/>
    </row>
    <row r="3377" spans="1:17" x14ac:dyDescent="0.2">
      <c r="A3377" s="58"/>
      <c r="B3377" s="58"/>
      <c r="C3377" s="58"/>
      <c r="D3377" s="58"/>
      <c r="E3377" s="58"/>
      <c r="F3377" s="58"/>
      <c r="G3377" s="58"/>
      <c r="H3377" s="58"/>
      <c r="I3377" s="58"/>
      <c r="J3377" s="58"/>
      <c r="K3377" s="58"/>
      <c r="L3377" s="58"/>
      <c r="M3377" s="58"/>
      <c r="N3377" s="58"/>
      <c r="O3377" s="58"/>
      <c r="P3377" s="58"/>
      <c r="Q3377" s="37"/>
    </row>
    <row r="3378" spans="1:17" x14ac:dyDescent="0.2">
      <c r="A3378" s="58"/>
      <c r="B3378" s="58"/>
      <c r="C3378" s="58"/>
      <c r="D3378" s="58"/>
      <c r="E3378" s="58"/>
      <c r="F3378" s="58"/>
      <c r="G3378" s="58"/>
      <c r="H3378" s="58"/>
      <c r="I3378" s="58"/>
      <c r="J3378" s="58"/>
      <c r="K3378" s="58"/>
      <c r="L3378" s="58"/>
      <c r="M3378" s="58"/>
      <c r="N3378" s="58"/>
      <c r="O3378" s="58"/>
      <c r="P3378" s="58"/>
      <c r="Q3378" s="37"/>
    </row>
    <row r="3379" spans="1:17" x14ac:dyDescent="0.2">
      <c r="A3379" s="58"/>
      <c r="B3379" s="58"/>
      <c r="C3379" s="58"/>
      <c r="D3379" s="58"/>
      <c r="E3379" s="58"/>
      <c r="F3379" s="58"/>
      <c r="G3379" s="58"/>
      <c r="H3379" s="58"/>
      <c r="I3379" s="58"/>
      <c r="J3379" s="58"/>
      <c r="K3379" s="58"/>
      <c r="L3379" s="58"/>
      <c r="M3379" s="58"/>
      <c r="N3379" s="58"/>
      <c r="O3379" s="58"/>
      <c r="P3379" s="58"/>
      <c r="Q3379" s="37"/>
    </row>
    <row r="3380" spans="1:17" x14ac:dyDescent="0.2">
      <c r="A3380" s="58"/>
      <c r="B3380" s="58"/>
      <c r="C3380" s="58"/>
      <c r="D3380" s="58"/>
      <c r="E3380" s="58"/>
      <c r="F3380" s="58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  <c r="Q3380" s="37"/>
    </row>
    <row r="3381" spans="1:17" x14ac:dyDescent="0.2">
      <c r="A3381" s="58"/>
      <c r="B3381" s="58"/>
      <c r="C3381" s="58"/>
      <c r="D3381" s="58"/>
      <c r="E3381" s="58"/>
      <c r="F3381" s="58"/>
      <c r="G3381" s="58"/>
      <c r="H3381" s="58"/>
      <c r="I3381" s="58"/>
      <c r="J3381" s="58"/>
      <c r="K3381" s="58"/>
      <c r="L3381" s="58"/>
      <c r="M3381" s="58"/>
      <c r="N3381" s="58"/>
      <c r="O3381" s="58"/>
      <c r="P3381" s="58"/>
      <c r="Q3381" s="37"/>
    </row>
    <row r="3382" spans="1:17" x14ac:dyDescent="0.2">
      <c r="A3382" s="58"/>
      <c r="B3382" s="58"/>
      <c r="C3382" s="58"/>
      <c r="D3382" s="58"/>
      <c r="E3382" s="58"/>
      <c r="F3382" s="58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  <c r="Q3382" s="37"/>
    </row>
    <row r="3383" spans="1:17" x14ac:dyDescent="0.2">
      <c r="A3383" s="58"/>
      <c r="B3383" s="58"/>
      <c r="C3383" s="58"/>
      <c r="D3383" s="58"/>
      <c r="E3383" s="58"/>
      <c r="F3383" s="58"/>
      <c r="G3383" s="58"/>
      <c r="H3383" s="58"/>
      <c r="I3383" s="58"/>
      <c r="J3383" s="58"/>
      <c r="K3383" s="58"/>
      <c r="L3383" s="58"/>
      <c r="M3383" s="58"/>
      <c r="N3383" s="58"/>
      <c r="O3383" s="58"/>
      <c r="P3383" s="58"/>
      <c r="Q3383" s="37"/>
    </row>
    <row r="3384" spans="1:17" x14ac:dyDescent="0.2">
      <c r="A3384" s="58"/>
      <c r="B3384" s="58"/>
      <c r="C3384" s="58"/>
      <c r="D3384" s="58"/>
      <c r="E3384" s="58"/>
      <c r="F3384" s="58"/>
      <c r="G3384" s="58"/>
      <c r="H3384" s="58"/>
      <c r="I3384" s="58"/>
      <c r="J3384" s="58"/>
      <c r="K3384" s="58"/>
      <c r="L3384" s="58"/>
      <c r="M3384" s="58"/>
      <c r="N3384" s="58"/>
      <c r="O3384" s="58"/>
      <c r="P3384" s="58"/>
      <c r="Q3384" s="37"/>
    </row>
    <row r="3385" spans="1:17" x14ac:dyDescent="0.2">
      <c r="A3385" s="58"/>
      <c r="B3385" s="58"/>
      <c r="C3385" s="58"/>
      <c r="D3385" s="58"/>
      <c r="E3385" s="58"/>
      <c r="F3385" s="58"/>
      <c r="G3385" s="58"/>
      <c r="H3385" s="58"/>
      <c r="I3385" s="58"/>
      <c r="J3385" s="58"/>
      <c r="K3385" s="58"/>
      <c r="L3385" s="58"/>
      <c r="M3385" s="58"/>
      <c r="N3385" s="58"/>
      <c r="O3385" s="58"/>
      <c r="P3385" s="58"/>
      <c r="Q3385" s="37"/>
    </row>
    <row r="3386" spans="1:17" x14ac:dyDescent="0.2">
      <c r="A3386" s="58"/>
      <c r="B3386" s="58"/>
      <c r="C3386" s="58"/>
      <c r="D3386" s="58"/>
      <c r="E3386" s="58"/>
      <c r="F3386" s="58"/>
      <c r="G3386" s="58"/>
      <c r="H3386" s="58"/>
      <c r="I3386" s="58"/>
      <c r="J3386" s="58"/>
      <c r="K3386" s="58"/>
      <c r="L3386" s="58"/>
      <c r="M3386" s="58"/>
      <c r="N3386" s="58"/>
      <c r="O3386" s="58"/>
      <c r="P3386" s="58"/>
      <c r="Q3386" s="37"/>
    </row>
    <row r="3387" spans="1:17" x14ac:dyDescent="0.2">
      <c r="A3387" s="58"/>
      <c r="B3387" s="58"/>
      <c r="C3387" s="58"/>
      <c r="D3387" s="58"/>
      <c r="E3387" s="58"/>
      <c r="F3387" s="58"/>
      <c r="G3387" s="58"/>
      <c r="H3387" s="58"/>
      <c r="I3387" s="58"/>
      <c r="J3387" s="58"/>
      <c r="K3387" s="58"/>
      <c r="L3387" s="58"/>
      <c r="M3387" s="58"/>
      <c r="N3387" s="58"/>
      <c r="O3387" s="58"/>
      <c r="P3387" s="58"/>
      <c r="Q3387" s="37"/>
    </row>
    <row r="3388" spans="1:17" x14ac:dyDescent="0.2">
      <c r="A3388" s="58"/>
      <c r="B3388" s="58"/>
      <c r="C3388" s="58"/>
      <c r="D3388" s="58"/>
      <c r="E3388" s="58"/>
      <c r="F3388" s="58"/>
      <c r="G3388" s="58"/>
      <c r="H3388" s="58"/>
      <c r="I3388" s="58"/>
      <c r="J3388" s="58"/>
      <c r="K3388" s="58"/>
      <c r="L3388" s="58"/>
      <c r="M3388" s="58"/>
      <c r="N3388" s="58"/>
      <c r="O3388" s="58"/>
      <c r="P3388" s="58"/>
      <c r="Q3388" s="37"/>
    </row>
    <row r="3389" spans="1:17" x14ac:dyDescent="0.2">
      <c r="A3389" s="58"/>
      <c r="B3389" s="58"/>
      <c r="C3389" s="58"/>
      <c r="D3389" s="58"/>
      <c r="E3389" s="58"/>
      <c r="F3389" s="58"/>
      <c r="G3389" s="58"/>
      <c r="H3389" s="58"/>
      <c r="I3389" s="58"/>
      <c r="J3389" s="58"/>
      <c r="K3389" s="58"/>
      <c r="L3389" s="58"/>
      <c r="M3389" s="58"/>
      <c r="N3389" s="58"/>
      <c r="O3389" s="58"/>
      <c r="P3389" s="58"/>
      <c r="Q3389" s="37"/>
    </row>
    <row r="3390" spans="1:17" x14ac:dyDescent="0.2">
      <c r="A3390" s="58"/>
      <c r="B3390" s="58"/>
      <c r="C3390" s="58"/>
      <c r="D3390" s="58"/>
      <c r="E3390" s="58"/>
      <c r="F3390" s="58"/>
      <c r="G3390" s="58"/>
      <c r="H3390" s="58"/>
      <c r="I3390" s="58"/>
      <c r="J3390" s="58"/>
      <c r="K3390" s="58"/>
      <c r="L3390" s="58"/>
      <c r="M3390" s="58"/>
      <c r="N3390" s="58"/>
      <c r="O3390" s="58"/>
      <c r="P3390" s="58"/>
      <c r="Q3390" s="37"/>
    </row>
    <row r="3391" spans="1:17" x14ac:dyDescent="0.2">
      <c r="A3391" s="58"/>
      <c r="B3391" s="58"/>
      <c r="C3391" s="58"/>
      <c r="D3391" s="58"/>
      <c r="E3391" s="58"/>
      <c r="F3391" s="58"/>
      <c r="G3391" s="58"/>
      <c r="H3391" s="58"/>
      <c r="I3391" s="58"/>
      <c r="J3391" s="58"/>
      <c r="K3391" s="58"/>
      <c r="L3391" s="58"/>
      <c r="M3391" s="58"/>
      <c r="N3391" s="58"/>
      <c r="O3391" s="58"/>
      <c r="P3391" s="58"/>
      <c r="Q3391" s="37"/>
    </row>
    <row r="3392" spans="1:17" x14ac:dyDescent="0.2">
      <c r="A3392" s="58"/>
      <c r="B3392" s="58"/>
      <c r="C3392" s="58"/>
      <c r="D3392" s="58"/>
      <c r="E3392" s="58"/>
      <c r="F3392" s="58"/>
      <c r="G3392" s="58"/>
      <c r="H3392" s="58"/>
      <c r="I3392" s="58"/>
      <c r="J3392" s="58"/>
      <c r="K3392" s="58"/>
      <c r="L3392" s="58"/>
      <c r="M3392" s="58"/>
      <c r="N3392" s="58"/>
      <c r="O3392" s="58"/>
      <c r="P3392" s="58"/>
      <c r="Q3392" s="37"/>
    </row>
    <row r="3393" spans="1:17" x14ac:dyDescent="0.2">
      <c r="A3393" s="58"/>
      <c r="B3393" s="58"/>
      <c r="C3393" s="58"/>
      <c r="D3393" s="58"/>
      <c r="E3393" s="58"/>
      <c r="F3393" s="58"/>
      <c r="G3393" s="58"/>
      <c r="H3393" s="58"/>
      <c r="I3393" s="58"/>
      <c r="J3393" s="58"/>
      <c r="K3393" s="58"/>
      <c r="L3393" s="58"/>
      <c r="M3393" s="58"/>
      <c r="N3393" s="58"/>
      <c r="O3393" s="58"/>
      <c r="P3393" s="58"/>
      <c r="Q3393" s="37"/>
    </row>
    <row r="3394" spans="1:17" x14ac:dyDescent="0.2">
      <c r="A3394" s="58"/>
      <c r="B3394" s="58"/>
      <c r="C3394" s="58"/>
      <c r="D3394" s="58"/>
      <c r="E3394" s="58"/>
      <c r="F3394" s="58"/>
      <c r="G3394" s="58"/>
      <c r="H3394" s="58"/>
      <c r="I3394" s="58"/>
      <c r="J3394" s="58"/>
      <c r="K3394" s="58"/>
      <c r="L3394" s="58"/>
      <c r="M3394" s="58"/>
      <c r="N3394" s="58"/>
      <c r="O3394" s="58"/>
      <c r="P3394" s="58"/>
      <c r="Q3394" s="37"/>
    </row>
    <row r="3395" spans="1:17" x14ac:dyDescent="0.2">
      <c r="A3395" s="58"/>
      <c r="B3395" s="58"/>
      <c r="C3395" s="58"/>
      <c r="D3395" s="58"/>
      <c r="E3395" s="58"/>
      <c r="F3395" s="58"/>
      <c r="G3395" s="58"/>
      <c r="H3395" s="58"/>
      <c r="I3395" s="58"/>
      <c r="J3395" s="58"/>
      <c r="K3395" s="58"/>
      <c r="L3395" s="58"/>
      <c r="M3395" s="58"/>
      <c r="N3395" s="58"/>
      <c r="O3395" s="58"/>
      <c r="P3395" s="58"/>
      <c r="Q3395" s="37"/>
    </row>
    <row r="3396" spans="1:17" x14ac:dyDescent="0.2">
      <c r="A3396" s="58"/>
      <c r="B3396" s="58"/>
      <c r="C3396" s="58"/>
      <c r="D3396" s="58"/>
      <c r="E3396" s="58"/>
      <c r="F3396" s="58"/>
      <c r="G3396" s="58"/>
      <c r="H3396" s="58"/>
      <c r="I3396" s="58"/>
      <c r="J3396" s="58"/>
      <c r="K3396" s="58"/>
      <c r="L3396" s="58"/>
      <c r="M3396" s="58"/>
      <c r="N3396" s="58"/>
      <c r="O3396" s="58"/>
      <c r="P3396" s="58"/>
      <c r="Q3396" s="37"/>
    </row>
    <row r="3397" spans="1:17" x14ac:dyDescent="0.2">
      <c r="A3397" s="58"/>
      <c r="B3397" s="58"/>
      <c r="C3397" s="58"/>
      <c r="D3397" s="58"/>
      <c r="E3397" s="58"/>
      <c r="F3397" s="58"/>
      <c r="G3397" s="58"/>
      <c r="H3397" s="58"/>
      <c r="I3397" s="58"/>
      <c r="J3397" s="58"/>
      <c r="K3397" s="58"/>
      <c r="L3397" s="58"/>
      <c r="M3397" s="58"/>
      <c r="N3397" s="58"/>
      <c r="O3397" s="58"/>
      <c r="P3397" s="58"/>
      <c r="Q3397" s="37"/>
    </row>
    <row r="3398" spans="1:17" x14ac:dyDescent="0.2">
      <c r="A3398" s="58"/>
      <c r="B3398" s="58"/>
      <c r="C3398" s="58"/>
      <c r="D3398" s="58"/>
      <c r="E3398" s="58"/>
      <c r="F3398" s="58"/>
      <c r="G3398" s="58"/>
      <c r="H3398" s="58"/>
      <c r="I3398" s="58"/>
      <c r="J3398" s="58"/>
      <c r="K3398" s="58"/>
      <c r="L3398" s="58"/>
      <c r="M3398" s="58"/>
      <c r="N3398" s="58"/>
      <c r="O3398" s="58"/>
      <c r="P3398" s="58"/>
      <c r="Q3398" s="37"/>
    </row>
    <row r="3399" spans="1:17" x14ac:dyDescent="0.2">
      <c r="A3399" s="58"/>
      <c r="B3399" s="58"/>
      <c r="C3399" s="58"/>
      <c r="D3399" s="58"/>
      <c r="E3399" s="58"/>
      <c r="F3399" s="58"/>
      <c r="G3399" s="58"/>
      <c r="H3399" s="58"/>
      <c r="I3399" s="58"/>
      <c r="J3399" s="58"/>
      <c r="K3399" s="58"/>
      <c r="L3399" s="58"/>
      <c r="M3399" s="58"/>
      <c r="N3399" s="58"/>
      <c r="O3399" s="58"/>
      <c r="P3399" s="58"/>
      <c r="Q3399" s="37"/>
    </row>
    <row r="3400" spans="1:17" x14ac:dyDescent="0.2">
      <c r="A3400" s="58"/>
      <c r="B3400" s="58"/>
      <c r="C3400" s="58"/>
      <c r="D3400" s="58"/>
      <c r="E3400" s="58"/>
      <c r="F3400" s="58"/>
      <c r="G3400" s="58"/>
      <c r="H3400" s="58"/>
      <c r="I3400" s="58"/>
      <c r="J3400" s="58"/>
      <c r="K3400" s="58"/>
      <c r="L3400" s="58"/>
      <c r="M3400" s="58"/>
      <c r="N3400" s="58"/>
      <c r="O3400" s="58"/>
      <c r="P3400" s="58"/>
      <c r="Q3400" s="37"/>
    </row>
    <row r="3401" spans="1:17" x14ac:dyDescent="0.2">
      <c r="A3401" s="58"/>
      <c r="B3401" s="58"/>
      <c r="C3401" s="58"/>
      <c r="D3401" s="58"/>
      <c r="E3401" s="58"/>
      <c r="F3401" s="58"/>
      <c r="G3401" s="58"/>
      <c r="H3401" s="58"/>
      <c r="I3401" s="58"/>
      <c r="J3401" s="58"/>
      <c r="K3401" s="58"/>
      <c r="L3401" s="58"/>
      <c r="M3401" s="58"/>
      <c r="N3401" s="58"/>
      <c r="O3401" s="58"/>
      <c r="P3401" s="58"/>
      <c r="Q3401" s="37"/>
    </row>
    <row r="3402" spans="1:17" x14ac:dyDescent="0.2">
      <c r="A3402" s="58"/>
      <c r="B3402" s="58"/>
      <c r="C3402" s="58"/>
      <c r="D3402" s="58"/>
      <c r="E3402" s="58"/>
      <c r="F3402" s="58"/>
      <c r="G3402" s="58"/>
      <c r="H3402" s="58"/>
      <c r="I3402" s="58"/>
      <c r="J3402" s="58"/>
      <c r="K3402" s="58"/>
      <c r="L3402" s="58"/>
      <c r="M3402" s="58"/>
      <c r="N3402" s="58"/>
      <c r="O3402" s="58"/>
      <c r="P3402" s="58"/>
      <c r="Q3402" s="37"/>
    </row>
    <row r="3403" spans="1:17" x14ac:dyDescent="0.2">
      <c r="A3403" s="58"/>
      <c r="B3403" s="58"/>
      <c r="C3403" s="58"/>
      <c r="D3403" s="58"/>
      <c r="E3403" s="58"/>
      <c r="F3403" s="58"/>
      <c r="G3403" s="58"/>
      <c r="H3403" s="58"/>
      <c r="I3403" s="58"/>
      <c r="J3403" s="58"/>
      <c r="K3403" s="58"/>
      <c r="L3403" s="58"/>
      <c r="M3403" s="58"/>
      <c r="N3403" s="58"/>
      <c r="O3403" s="58"/>
      <c r="P3403" s="58"/>
      <c r="Q3403" s="37"/>
    </row>
    <row r="3404" spans="1:17" x14ac:dyDescent="0.2">
      <c r="A3404" s="58"/>
      <c r="B3404" s="58"/>
      <c r="C3404" s="58"/>
      <c r="D3404" s="58"/>
      <c r="E3404" s="58"/>
      <c r="F3404" s="58"/>
      <c r="G3404" s="58"/>
      <c r="H3404" s="58"/>
      <c r="I3404" s="58"/>
      <c r="J3404" s="58"/>
      <c r="K3404" s="58"/>
      <c r="L3404" s="58"/>
      <c r="M3404" s="58"/>
      <c r="N3404" s="58"/>
      <c r="O3404" s="58"/>
      <c r="P3404" s="58"/>
      <c r="Q3404" s="37"/>
    </row>
    <row r="3405" spans="1:17" x14ac:dyDescent="0.2">
      <c r="A3405" s="58"/>
      <c r="B3405" s="58"/>
      <c r="C3405" s="58"/>
      <c r="D3405" s="58"/>
      <c r="E3405" s="58"/>
      <c r="F3405" s="58"/>
      <c r="G3405" s="58"/>
      <c r="H3405" s="58"/>
      <c r="I3405" s="58"/>
      <c r="J3405" s="58"/>
      <c r="K3405" s="58"/>
      <c r="L3405" s="58"/>
      <c r="M3405" s="58"/>
      <c r="N3405" s="58"/>
      <c r="O3405" s="58"/>
      <c r="P3405" s="58"/>
      <c r="Q3405" s="37"/>
    </row>
    <row r="3406" spans="1:17" x14ac:dyDescent="0.2">
      <c r="A3406" s="58"/>
      <c r="B3406" s="58"/>
      <c r="C3406" s="58"/>
      <c r="D3406" s="58"/>
      <c r="E3406" s="58"/>
      <c r="F3406" s="58"/>
      <c r="G3406" s="58"/>
      <c r="H3406" s="58"/>
      <c r="I3406" s="58"/>
      <c r="J3406" s="58"/>
      <c r="K3406" s="58"/>
      <c r="L3406" s="58"/>
      <c r="M3406" s="58"/>
      <c r="N3406" s="58"/>
      <c r="O3406" s="58"/>
      <c r="P3406" s="58"/>
      <c r="Q3406" s="37"/>
    </row>
    <row r="3407" spans="1:17" x14ac:dyDescent="0.2">
      <c r="A3407" s="58"/>
      <c r="B3407" s="58"/>
      <c r="C3407" s="58"/>
      <c r="D3407" s="58"/>
      <c r="E3407" s="58"/>
      <c r="F3407" s="58"/>
      <c r="G3407" s="58"/>
      <c r="H3407" s="58"/>
      <c r="I3407" s="58"/>
      <c r="J3407" s="58"/>
      <c r="K3407" s="58"/>
      <c r="L3407" s="58"/>
      <c r="M3407" s="58"/>
      <c r="N3407" s="58"/>
      <c r="O3407" s="58"/>
      <c r="P3407" s="58"/>
      <c r="Q3407" s="37"/>
    </row>
    <row r="3408" spans="1:17" x14ac:dyDescent="0.2">
      <c r="A3408" s="58"/>
      <c r="B3408" s="58"/>
      <c r="C3408" s="58"/>
      <c r="D3408" s="58"/>
      <c r="E3408" s="58"/>
      <c r="F3408" s="58"/>
      <c r="G3408" s="58"/>
      <c r="H3408" s="58"/>
      <c r="I3408" s="58"/>
      <c r="J3408" s="58"/>
      <c r="K3408" s="58"/>
      <c r="L3408" s="58"/>
      <c r="M3408" s="58"/>
      <c r="N3408" s="58"/>
      <c r="O3408" s="58"/>
      <c r="P3408" s="58"/>
      <c r="Q3408" s="37"/>
    </row>
    <row r="3409" spans="1:17" x14ac:dyDescent="0.2">
      <c r="A3409" s="58"/>
      <c r="B3409" s="58"/>
      <c r="C3409" s="58"/>
      <c r="D3409" s="58"/>
      <c r="E3409" s="58"/>
      <c r="F3409" s="58"/>
      <c r="G3409" s="58"/>
      <c r="H3409" s="58"/>
      <c r="I3409" s="58"/>
      <c r="J3409" s="58"/>
      <c r="K3409" s="58"/>
      <c r="L3409" s="58"/>
      <c r="M3409" s="58"/>
      <c r="N3409" s="58"/>
      <c r="O3409" s="58"/>
      <c r="P3409" s="58"/>
      <c r="Q3409" s="37"/>
    </row>
    <row r="3410" spans="1:17" x14ac:dyDescent="0.2">
      <c r="A3410" s="58"/>
      <c r="B3410" s="58"/>
      <c r="C3410" s="58"/>
      <c r="D3410" s="58"/>
      <c r="E3410" s="58"/>
      <c r="F3410" s="58"/>
      <c r="G3410" s="58"/>
      <c r="H3410" s="58"/>
      <c r="I3410" s="58"/>
      <c r="J3410" s="58"/>
      <c r="K3410" s="58"/>
      <c r="L3410" s="58"/>
      <c r="M3410" s="58"/>
      <c r="N3410" s="58"/>
      <c r="O3410" s="58"/>
      <c r="P3410" s="58"/>
      <c r="Q3410" s="37"/>
    </row>
    <row r="3411" spans="1:17" x14ac:dyDescent="0.2">
      <c r="A3411" s="58"/>
      <c r="B3411" s="58"/>
      <c r="C3411" s="58"/>
      <c r="D3411" s="58"/>
      <c r="E3411" s="58"/>
      <c r="F3411" s="58"/>
      <c r="G3411" s="58"/>
      <c r="H3411" s="58"/>
      <c r="I3411" s="58"/>
      <c r="J3411" s="58"/>
      <c r="K3411" s="58"/>
      <c r="L3411" s="58"/>
      <c r="M3411" s="58"/>
      <c r="N3411" s="58"/>
      <c r="O3411" s="58"/>
      <c r="P3411" s="58"/>
      <c r="Q3411" s="37"/>
    </row>
    <row r="3412" spans="1:17" x14ac:dyDescent="0.2">
      <c r="A3412" s="58"/>
      <c r="B3412" s="58"/>
      <c r="C3412" s="58"/>
      <c r="D3412" s="58"/>
      <c r="E3412" s="58"/>
      <c r="F3412" s="58"/>
      <c r="G3412" s="58"/>
      <c r="H3412" s="58"/>
      <c r="I3412" s="58"/>
      <c r="J3412" s="58"/>
      <c r="K3412" s="58"/>
      <c r="L3412" s="58"/>
      <c r="M3412" s="58"/>
      <c r="N3412" s="58"/>
      <c r="O3412" s="58"/>
      <c r="P3412" s="58"/>
      <c r="Q3412" s="37"/>
    </row>
    <row r="3413" spans="1:17" x14ac:dyDescent="0.2">
      <c r="A3413" s="58"/>
      <c r="B3413" s="58"/>
      <c r="C3413" s="58"/>
      <c r="D3413" s="58"/>
      <c r="E3413" s="58"/>
      <c r="F3413" s="58"/>
      <c r="G3413" s="58"/>
      <c r="H3413" s="58"/>
      <c r="I3413" s="58"/>
      <c r="J3413" s="58"/>
      <c r="K3413" s="58"/>
      <c r="L3413" s="58"/>
      <c r="M3413" s="58"/>
      <c r="N3413" s="58"/>
      <c r="O3413" s="58"/>
      <c r="P3413" s="58"/>
      <c r="Q3413" s="37"/>
    </row>
    <row r="3414" spans="1:17" x14ac:dyDescent="0.2">
      <c r="A3414" s="58"/>
      <c r="B3414" s="58"/>
      <c r="C3414" s="58"/>
      <c r="D3414" s="58"/>
      <c r="E3414" s="58"/>
      <c r="F3414" s="58"/>
      <c r="G3414" s="58"/>
      <c r="H3414" s="58"/>
      <c r="I3414" s="58"/>
      <c r="J3414" s="58"/>
      <c r="K3414" s="58"/>
      <c r="L3414" s="58"/>
      <c r="M3414" s="58"/>
      <c r="N3414" s="58"/>
      <c r="O3414" s="58"/>
      <c r="P3414" s="58"/>
      <c r="Q3414" s="37"/>
    </row>
    <row r="3415" spans="1:17" x14ac:dyDescent="0.2">
      <c r="A3415" s="58"/>
      <c r="B3415" s="58"/>
      <c r="C3415" s="58"/>
      <c r="D3415" s="58"/>
      <c r="E3415" s="58"/>
      <c r="F3415" s="58"/>
      <c r="G3415" s="58"/>
      <c r="H3415" s="58"/>
      <c r="I3415" s="58"/>
      <c r="J3415" s="58"/>
      <c r="K3415" s="58"/>
      <c r="L3415" s="58"/>
      <c r="M3415" s="58"/>
      <c r="N3415" s="58"/>
      <c r="O3415" s="58"/>
      <c r="P3415" s="58"/>
      <c r="Q3415" s="37"/>
    </row>
    <row r="3416" spans="1:17" x14ac:dyDescent="0.2">
      <c r="A3416" s="58"/>
      <c r="B3416" s="58"/>
      <c r="C3416" s="58"/>
      <c r="D3416" s="58"/>
      <c r="E3416" s="58"/>
      <c r="F3416" s="58"/>
      <c r="G3416" s="58"/>
      <c r="H3416" s="58"/>
      <c r="I3416" s="58"/>
      <c r="J3416" s="58"/>
      <c r="K3416" s="58"/>
      <c r="L3416" s="58"/>
      <c r="M3416" s="58"/>
      <c r="N3416" s="58"/>
      <c r="O3416" s="58"/>
      <c r="P3416" s="58"/>
      <c r="Q3416" s="37"/>
    </row>
    <row r="3417" spans="1:17" x14ac:dyDescent="0.2">
      <c r="A3417" s="58"/>
      <c r="B3417" s="58"/>
      <c r="C3417" s="58"/>
      <c r="D3417" s="58"/>
      <c r="E3417" s="58"/>
      <c r="F3417" s="58"/>
      <c r="G3417" s="58"/>
      <c r="H3417" s="58"/>
      <c r="I3417" s="58"/>
      <c r="J3417" s="58"/>
      <c r="K3417" s="58"/>
      <c r="L3417" s="58"/>
      <c r="M3417" s="58"/>
      <c r="N3417" s="58"/>
      <c r="O3417" s="58"/>
      <c r="P3417" s="58"/>
      <c r="Q3417" s="37"/>
    </row>
    <row r="3418" spans="1:17" x14ac:dyDescent="0.2">
      <c r="A3418" s="58"/>
      <c r="B3418" s="58"/>
      <c r="C3418" s="58"/>
      <c r="D3418" s="58"/>
      <c r="E3418" s="58"/>
      <c r="F3418" s="58"/>
      <c r="G3418" s="58"/>
      <c r="H3418" s="58"/>
      <c r="I3418" s="58"/>
      <c r="J3418" s="58"/>
      <c r="K3418" s="58"/>
      <c r="L3418" s="58"/>
      <c r="M3418" s="58"/>
      <c r="N3418" s="58"/>
      <c r="O3418" s="58"/>
      <c r="P3418" s="58"/>
      <c r="Q3418" s="37"/>
    </row>
    <row r="3419" spans="1:17" x14ac:dyDescent="0.2">
      <c r="A3419" s="58"/>
      <c r="B3419" s="58"/>
      <c r="C3419" s="58"/>
      <c r="D3419" s="58"/>
      <c r="E3419" s="58"/>
      <c r="F3419" s="58"/>
      <c r="G3419" s="58"/>
      <c r="H3419" s="58"/>
      <c r="I3419" s="58"/>
      <c r="J3419" s="58"/>
      <c r="K3419" s="58"/>
      <c r="L3419" s="58"/>
      <c r="M3419" s="58"/>
      <c r="N3419" s="58"/>
      <c r="O3419" s="58"/>
      <c r="P3419" s="58"/>
      <c r="Q3419" s="37"/>
    </row>
    <row r="3420" spans="1:17" x14ac:dyDescent="0.2">
      <c r="A3420" s="58"/>
      <c r="B3420" s="58"/>
      <c r="C3420" s="58"/>
      <c r="D3420" s="58"/>
      <c r="E3420" s="58"/>
      <c r="F3420" s="58"/>
      <c r="G3420" s="58"/>
      <c r="H3420" s="58"/>
      <c r="I3420" s="58"/>
      <c r="J3420" s="58"/>
      <c r="K3420" s="58"/>
      <c r="L3420" s="58"/>
      <c r="M3420" s="58"/>
      <c r="N3420" s="58"/>
      <c r="O3420" s="58"/>
      <c r="P3420" s="58"/>
      <c r="Q3420" s="37"/>
    </row>
    <row r="3421" spans="1:17" x14ac:dyDescent="0.2">
      <c r="A3421" s="58"/>
      <c r="B3421" s="58"/>
      <c r="C3421" s="58"/>
      <c r="D3421" s="58"/>
      <c r="E3421" s="58"/>
      <c r="F3421" s="58"/>
      <c r="G3421" s="58"/>
      <c r="H3421" s="58"/>
      <c r="I3421" s="58"/>
      <c r="J3421" s="58"/>
      <c r="K3421" s="58"/>
      <c r="L3421" s="58"/>
      <c r="M3421" s="58"/>
      <c r="N3421" s="58"/>
      <c r="O3421" s="58"/>
      <c r="P3421" s="58"/>
      <c r="Q3421" s="37"/>
    </row>
    <row r="3422" spans="1:17" x14ac:dyDescent="0.2">
      <c r="A3422" s="58"/>
      <c r="B3422" s="58"/>
      <c r="C3422" s="58"/>
      <c r="D3422" s="58"/>
      <c r="E3422" s="58"/>
      <c r="F3422" s="58"/>
      <c r="G3422" s="58"/>
      <c r="H3422" s="58"/>
      <c r="I3422" s="58"/>
      <c r="J3422" s="58"/>
      <c r="K3422" s="58"/>
      <c r="L3422" s="58"/>
      <c r="M3422" s="58"/>
      <c r="N3422" s="58"/>
      <c r="O3422" s="58"/>
      <c r="P3422" s="58"/>
      <c r="Q3422" s="37"/>
    </row>
    <row r="3423" spans="1:17" x14ac:dyDescent="0.2">
      <c r="A3423" s="58"/>
      <c r="B3423" s="58"/>
      <c r="C3423" s="58"/>
      <c r="D3423" s="58"/>
      <c r="E3423" s="58"/>
      <c r="F3423" s="58"/>
      <c r="G3423" s="58"/>
      <c r="H3423" s="58"/>
      <c r="I3423" s="58"/>
      <c r="J3423" s="58"/>
      <c r="K3423" s="58"/>
      <c r="L3423" s="58"/>
      <c r="M3423" s="58"/>
      <c r="N3423" s="58"/>
      <c r="O3423" s="58"/>
      <c r="P3423" s="58"/>
      <c r="Q3423" s="37"/>
    </row>
    <row r="3424" spans="1:17" x14ac:dyDescent="0.2">
      <c r="A3424" s="58"/>
      <c r="B3424" s="58"/>
      <c r="C3424" s="58"/>
      <c r="D3424" s="58"/>
      <c r="E3424" s="58"/>
      <c r="F3424" s="58"/>
      <c r="G3424" s="58"/>
      <c r="H3424" s="58"/>
      <c r="I3424" s="58"/>
      <c r="J3424" s="58"/>
      <c r="K3424" s="58"/>
      <c r="L3424" s="58"/>
      <c r="M3424" s="58"/>
      <c r="N3424" s="58"/>
      <c r="O3424" s="58"/>
      <c r="P3424" s="58"/>
      <c r="Q3424" s="37"/>
    </row>
    <row r="3425" spans="1:17" x14ac:dyDescent="0.2">
      <c r="A3425" s="58"/>
      <c r="B3425" s="58"/>
      <c r="C3425" s="58"/>
      <c r="D3425" s="58"/>
      <c r="E3425" s="58"/>
      <c r="F3425" s="58"/>
      <c r="G3425" s="58"/>
      <c r="H3425" s="58"/>
      <c r="I3425" s="58"/>
      <c r="J3425" s="58"/>
      <c r="K3425" s="58"/>
      <c r="L3425" s="58"/>
      <c r="M3425" s="58"/>
      <c r="N3425" s="58"/>
      <c r="O3425" s="58"/>
      <c r="P3425" s="58"/>
      <c r="Q3425" s="37"/>
    </row>
    <row r="3426" spans="1:17" x14ac:dyDescent="0.2">
      <c r="A3426" s="58"/>
      <c r="B3426" s="58"/>
      <c r="C3426" s="58"/>
      <c r="D3426" s="58"/>
      <c r="E3426" s="58"/>
      <c r="F3426" s="58"/>
      <c r="G3426" s="58"/>
      <c r="H3426" s="58"/>
      <c r="I3426" s="58"/>
      <c r="J3426" s="58"/>
      <c r="K3426" s="58"/>
      <c r="L3426" s="58"/>
      <c r="M3426" s="58"/>
      <c r="N3426" s="58"/>
      <c r="O3426" s="58"/>
      <c r="P3426" s="58"/>
      <c r="Q3426" s="37"/>
    </row>
    <row r="3427" spans="1:17" x14ac:dyDescent="0.2">
      <c r="A3427" s="58"/>
      <c r="B3427" s="58"/>
      <c r="C3427" s="58"/>
      <c r="D3427" s="58"/>
      <c r="E3427" s="58"/>
      <c r="F3427" s="58"/>
      <c r="G3427" s="58"/>
      <c r="H3427" s="58"/>
      <c r="I3427" s="58"/>
      <c r="J3427" s="58"/>
      <c r="K3427" s="58"/>
      <c r="L3427" s="58"/>
      <c r="M3427" s="58"/>
      <c r="N3427" s="58"/>
      <c r="O3427" s="58"/>
      <c r="P3427" s="58"/>
      <c r="Q3427" s="37"/>
    </row>
    <row r="3428" spans="1:17" x14ac:dyDescent="0.2">
      <c r="A3428" s="58"/>
      <c r="B3428" s="58"/>
      <c r="C3428" s="58"/>
      <c r="D3428" s="58"/>
      <c r="E3428" s="58"/>
      <c r="F3428" s="58"/>
      <c r="G3428" s="58"/>
      <c r="H3428" s="58"/>
      <c r="I3428" s="58"/>
      <c r="J3428" s="58"/>
      <c r="K3428" s="58"/>
      <c r="L3428" s="58"/>
      <c r="M3428" s="58"/>
      <c r="N3428" s="58"/>
      <c r="O3428" s="58"/>
      <c r="P3428" s="58"/>
      <c r="Q3428" s="37"/>
    </row>
    <row r="3429" spans="1:17" x14ac:dyDescent="0.2">
      <c r="A3429" s="58"/>
      <c r="B3429" s="58"/>
      <c r="C3429" s="58"/>
      <c r="D3429" s="58"/>
      <c r="E3429" s="58"/>
      <c r="F3429" s="58"/>
      <c r="G3429" s="58"/>
      <c r="H3429" s="58"/>
      <c r="I3429" s="58"/>
      <c r="J3429" s="58"/>
      <c r="K3429" s="58"/>
      <c r="L3429" s="58"/>
      <c r="M3429" s="58"/>
      <c r="N3429" s="58"/>
      <c r="O3429" s="58"/>
      <c r="P3429" s="58"/>
      <c r="Q3429" s="37"/>
    </row>
    <row r="3430" spans="1:17" x14ac:dyDescent="0.2">
      <c r="A3430" s="58"/>
      <c r="B3430" s="58"/>
      <c r="C3430" s="58"/>
      <c r="D3430" s="58"/>
      <c r="E3430" s="58"/>
      <c r="F3430" s="58"/>
      <c r="G3430" s="58"/>
      <c r="H3430" s="58"/>
      <c r="I3430" s="58"/>
      <c r="J3430" s="58"/>
      <c r="K3430" s="58"/>
      <c r="L3430" s="58"/>
      <c r="M3430" s="58"/>
      <c r="N3430" s="58"/>
      <c r="O3430" s="58"/>
      <c r="P3430" s="58"/>
      <c r="Q3430" s="37"/>
    </row>
    <row r="3431" spans="1:17" x14ac:dyDescent="0.2">
      <c r="A3431" s="58"/>
      <c r="B3431" s="58"/>
      <c r="C3431" s="58"/>
      <c r="D3431" s="58"/>
      <c r="E3431" s="58"/>
      <c r="F3431" s="58"/>
      <c r="G3431" s="58"/>
      <c r="H3431" s="58"/>
      <c r="I3431" s="58"/>
      <c r="J3431" s="58"/>
      <c r="K3431" s="58"/>
      <c r="L3431" s="58"/>
      <c r="M3431" s="58"/>
      <c r="N3431" s="58"/>
      <c r="O3431" s="58"/>
      <c r="P3431" s="58"/>
      <c r="Q3431" s="37"/>
    </row>
    <row r="3432" spans="1:17" x14ac:dyDescent="0.2">
      <c r="A3432" s="58"/>
      <c r="B3432" s="58"/>
      <c r="C3432" s="58"/>
      <c r="D3432" s="58"/>
      <c r="E3432" s="58"/>
      <c r="F3432" s="58"/>
      <c r="G3432" s="58"/>
      <c r="H3432" s="58"/>
      <c r="I3432" s="58"/>
      <c r="J3432" s="58"/>
      <c r="K3432" s="58"/>
      <c r="L3432" s="58"/>
      <c r="M3432" s="58"/>
      <c r="N3432" s="58"/>
      <c r="O3432" s="58"/>
      <c r="P3432" s="58"/>
      <c r="Q3432" s="37"/>
    </row>
    <row r="3433" spans="1:17" x14ac:dyDescent="0.2">
      <c r="A3433" s="58"/>
      <c r="B3433" s="58"/>
      <c r="C3433" s="58"/>
      <c r="D3433" s="58"/>
      <c r="E3433" s="58"/>
      <c r="F3433" s="58"/>
      <c r="G3433" s="58"/>
      <c r="H3433" s="58"/>
      <c r="I3433" s="58"/>
      <c r="J3433" s="58"/>
      <c r="K3433" s="58"/>
      <c r="L3433" s="58"/>
      <c r="M3433" s="58"/>
      <c r="N3433" s="58"/>
      <c r="O3433" s="58"/>
      <c r="P3433" s="58"/>
      <c r="Q3433" s="37"/>
    </row>
    <row r="3434" spans="1:17" x14ac:dyDescent="0.2">
      <c r="A3434" s="58"/>
      <c r="B3434" s="58"/>
      <c r="C3434" s="58"/>
      <c r="D3434" s="58"/>
      <c r="E3434" s="58"/>
      <c r="F3434" s="58"/>
      <c r="G3434" s="58"/>
      <c r="H3434" s="58"/>
      <c r="I3434" s="58"/>
      <c r="J3434" s="58"/>
      <c r="K3434" s="58"/>
      <c r="L3434" s="58"/>
      <c r="M3434" s="58"/>
      <c r="N3434" s="58"/>
      <c r="O3434" s="58"/>
      <c r="P3434" s="58"/>
      <c r="Q3434" s="37"/>
    </row>
    <row r="3435" spans="1:17" x14ac:dyDescent="0.2">
      <c r="A3435" s="58"/>
      <c r="B3435" s="58"/>
      <c r="C3435" s="58"/>
      <c r="D3435" s="58"/>
      <c r="E3435" s="58"/>
      <c r="F3435" s="58"/>
      <c r="G3435" s="58"/>
      <c r="H3435" s="58"/>
      <c r="I3435" s="58"/>
      <c r="J3435" s="58"/>
      <c r="K3435" s="58"/>
      <c r="L3435" s="58"/>
      <c r="M3435" s="58"/>
      <c r="N3435" s="58"/>
      <c r="O3435" s="58"/>
      <c r="P3435" s="58"/>
      <c r="Q3435" s="37"/>
    </row>
    <row r="3436" spans="1:17" x14ac:dyDescent="0.2">
      <c r="A3436" s="58"/>
      <c r="B3436" s="58"/>
      <c r="C3436" s="58"/>
      <c r="D3436" s="58"/>
      <c r="E3436" s="58"/>
      <c r="F3436" s="58"/>
      <c r="G3436" s="58"/>
      <c r="H3436" s="58"/>
      <c r="I3436" s="58"/>
      <c r="J3436" s="58"/>
      <c r="K3436" s="58"/>
      <c r="L3436" s="58"/>
      <c r="M3436" s="58"/>
      <c r="N3436" s="58"/>
      <c r="O3436" s="58"/>
      <c r="P3436" s="58"/>
      <c r="Q3436" s="37"/>
    </row>
    <row r="3437" spans="1:17" x14ac:dyDescent="0.2">
      <c r="A3437" s="58"/>
      <c r="B3437" s="58"/>
      <c r="C3437" s="58"/>
      <c r="D3437" s="58"/>
      <c r="E3437" s="58"/>
      <c r="F3437" s="58"/>
      <c r="G3437" s="58"/>
      <c r="H3437" s="58"/>
      <c r="I3437" s="58"/>
      <c r="J3437" s="58"/>
      <c r="K3437" s="58"/>
      <c r="L3437" s="58"/>
      <c r="M3437" s="58"/>
      <c r="N3437" s="58"/>
      <c r="O3437" s="58"/>
      <c r="P3437" s="58"/>
      <c r="Q3437" s="37"/>
    </row>
    <row r="3438" spans="1:17" x14ac:dyDescent="0.2">
      <c r="A3438" s="58"/>
      <c r="B3438" s="58"/>
      <c r="C3438" s="58"/>
      <c r="D3438" s="58"/>
      <c r="E3438" s="58"/>
      <c r="F3438" s="58"/>
      <c r="G3438" s="58"/>
      <c r="H3438" s="58"/>
      <c r="I3438" s="58"/>
      <c r="J3438" s="58"/>
      <c r="K3438" s="58"/>
      <c r="L3438" s="58"/>
      <c r="M3438" s="58"/>
      <c r="N3438" s="58"/>
      <c r="O3438" s="58"/>
      <c r="P3438" s="58"/>
      <c r="Q3438" s="37"/>
    </row>
    <row r="3439" spans="1:17" x14ac:dyDescent="0.2">
      <c r="A3439" s="58"/>
      <c r="B3439" s="58"/>
      <c r="C3439" s="58"/>
      <c r="D3439" s="58"/>
      <c r="E3439" s="58"/>
      <c r="F3439" s="58"/>
      <c r="G3439" s="58"/>
      <c r="H3439" s="58"/>
      <c r="I3439" s="58"/>
      <c r="J3439" s="58"/>
      <c r="K3439" s="58"/>
      <c r="L3439" s="58"/>
      <c r="M3439" s="58"/>
      <c r="N3439" s="58"/>
      <c r="O3439" s="58"/>
      <c r="P3439" s="58"/>
      <c r="Q3439" s="37"/>
    </row>
    <row r="3440" spans="1:17" x14ac:dyDescent="0.2">
      <c r="A3440" s="58"/>
      <c r="B3440" s="58"/>
      <c r="C3440" s="58"/>
      <c r="D3440" s="58"/>
      <c r="E3440" s="58"/>
      <c r="F3440" s="58"/>
      <c r="G3440" s="58"/>
      <c r="H3440" s="58"/>
      <c r="I3440" s="58"/>
      <c r="J3440" s="58"/>
      <c r="K3440" s="58"/>
      <c r="L3440" s="58"/>
      <c r="M3440" s="58"/>
      <c r="N3440" s="58"/>
      <c r="O3440" s="58"/>
      <c r="P3440" s="58"/>
      <c r="Q3440" s="37"/>
    </row>
    <row r="3441" spans="1:17" x14ac:dyDescent="0.2">
      <c r="A3441" s="58"/>
      <c r="B3441" s="58"/>
      <c r="C3441" s="58"/>
      <c r="D3441" s="58"/>
      <c r="E3441" s="58"/>
      <c r="F3441" s="58"/>
      <c r="G3441" s="58"/>
      <c r="H3441" s="58"/>
      <c r="I3441" s="58"/>
      <c r="J3441" s="58"/>
      <c r="K3441" s="58"/>
      <c r="L3441" s="58"/>
      <c r="M3441" s="58"/>
      <c r="N3441" s="58"/>
      <c r="O3441" s="58"/>
      <c r="P3441" s="58"/>
      <c r="Q3441" s="37"/>
    </row>
    <row r="3442" spans="1:17" x14ac:dyDescent="0.2">
      <c r="A3442" s="58"/>
      <c r="B3442" s="58"/>
      <c r="C3442" s="58"/>
      <c r="D3442" s="58"/>
      <c r="E3442" s="58"/>
      <c r="F3442" s="58"/>
      <c r="G3442" s="58"/>
      <c r="H3442" s="58"/>
      <c r="I3442" s="58"/>
      <c r="J3442" s="58"/>
      <c r="K3442" s="58"/>
      <c r="L3442" s="58"/>
      <c r="M3442" s="58"/>
      <c r="N3442" s="58"/>
      <c r="O3442" s="58"/>
      <c r="P3442" s="58"/>
      <c r="Q3442" s="37"/>
    </row>
    <row r="3443" spans="1:17" x14ac:dyDescent="0.2">
      <c r="A3443" s="58"/>
      <c r="B3443" s="58"/>
      <c r="C3443" s="58"/>
      <c r="D3443" s="58"/>
      <c r="E3443" s="58"/>
      <c r="F3443" s="58"/>
      <c r="G3443" s="58"/>
      <c r="H3443" s="58"/>
      <c r="I3443" s="58"/>
      <c r="J3443" s="58"/>
      <c r="K3443" s="58"/>
      <c r="L3443" s="58"/>
      <c r="M3443" s="58"/>
      <c r="N3443" s="58"/>
      <c r="O3443" s="58"/>
      <c r="P3443" s="58"/>
      <c r="Q3443" s="37"/>
    </row>
    <row r="3444" spans="1:17" x14ac:dyDescent="0.2">
      <c r="A3444" s="58"/>
      <c r="B3444" s="58"/>
      <c r="C3444" s="58"/>
      <c r="D3444" s="58"/>
      <c r="E3444" s="58"/>
      <c r="F3444" s="58"/>
      <c r="G3444" s="58"/>
      <c r="H3444" s="58"/>
      <c r="I3444" s="58"/>
      <c r="J3444" s="58"/>
      <c r="K3444" s="58"/>
      <c r="L3444" s="58"/>
      <c r="M3444" s="58"/>
      <c r="N3444" s="58"/>
      <c r="O3444" s="58"/>
      <c r="P3444" s="58"/>
      <c r="Q3444" s="37"/>
    </row>
    <row r="3445" spans="1:17" x14ac:dyDescent="0.2">
      <c r="A3445" s="58"/>
      <c r="B3445" s="58"/>
      <c r="C3445" s="58"/>
      <c r="D3445" s="58"/>
      <c r="E3445" s="58"/>
      <c r="F3445" s="58"/>
      <c r="G3445" s="58"/>
      <c r="H3445" s="58"/>
      <c r="I3445" s="58"/>
      <c r="J3445" s="58"/>
      <c r="K3445" s="58"/>
      <c r="L3445" s="58"/>
      <c r="M3445" s="58"/>
      <c r="N3445" s="58"/>
      <c r="O3445" s="58"/>
      <c r="P3445" s="58"/>
      <c r="Q3445" s="37"/>
    </row>
    <row r="3446" spans="1:17" x14ac:dyDescent="0.2">
      <c r="A3446" s="58"/>
      <c r="B3446" s="58"/>
      <c r="C3446" s="58"/>
      <c r="D3446" s="58"/>
      <c r="E3446" s="58"/>
      <c r="F3446" s="58"/>
      <c r="G3446" s="58"/>
      <c r="H3446" s="58"/>
      <c r="I3446" s="58"/>
      <c r="J3446" s="58"/>
      <c r="K3446" s="58"/>
      <c r="L3446" s="58"/>
      <c r="M3446" s="58"/>
      <c r="N3446" s="58"/>
      <c r="O3446" s="58"/>
      <c r="P3446" s="58"/>
      <c r="Q3446" s="37"/>
    </row>
    <row r="3447" spans="1:17" x14ac:dyDescent="0.2">
      <c r="A3447" s="58"/>
      <c r="B3447" s="58"/>
      <c r="C3447" s="58"/>
      <c r="D3447" s="58"/>
      <c r="E3447" s="58"/>
      <c r="F3447" s="58"/>
      <c r="G3447" s="58"/>
      <c r="H3447" s="58"/>
      <c r="I3447" s="58"/>
      <c r="J3447" s="58"/>
      <c r="K3447" s="58"/>
      <c r="L3447" s="58"/>
      <c r="M3447" s="58"/>
      <c r="N3447" s="58"/>
      <c r="O3447" s="58"/>
      <c r="P3447" s="58"/>
      <c r="Q3447" s="37"/>
    </row>
    <row r="3448" spans="1:17" x14ac:dyDescent="0.2">
      <c r="A3448" s="58"/>
      <c r="B3448" s="58"/>
      <c r="C3448" s="58"/>
      <c r="D3448" s="58"/>
      <c r="E3448" s="58"/>
      <c r="F3448" s="58"/>
      <c r="G3448" s="58"/>
      <c r="H3448" s="58"/>
      <c r="I3448" s="58"/>
      <c r="J3448" s="58"/>
      <c r="K3448" s="58"/>
      <c r="L3448" s="58"/>
      <c r="M3448" s="58"/>
      <c r="N3448" s="58"/>
      <c r="O3448" s="58"/>
      <c r="P3448" s="58"/>
      <c r="Q3448" s="37"/>
    </row>
    <row r="3449" spans="1:17" x14ac:dyDescent="0.2">
      <c r="A3449" s="58"/>
      <c r="B3449" s="58"/>
      <c r="C3449" s="58"/>
      <c r="D3449" s="58"/>
      <c r="E3449" s="58"/>
      <c r="F3449" s="58"/>
      <c r="G3449" s="58"/>
      <c r="H3449" s="58"/>
      <c r="I3449" s="58"/>
      <c r="J3449" s="58"/>
      <c r="K3449" s="58"/>
      <c r="L3449" s="58"/>
      <c r="M3449" s="58"/>
      <c r="N3449" s="58"/>
      <c r="O3449" s="58"/>
      <c r="P3449" s="58"/>
      <c r="Q3449" s="37"/>
    </row>
    <row r="3450" spans="1:17" x14ac:dyDescent="0.2">
      <c r="A3450" s="58"/>
      <c r="B3450" s="58"/>
      <c r="C3450" s="58"/>
      <c r="D3450" s="58"/>
      <c r="E3450" s="58"/>
      <c r="F3450" s="58"/>
      <c r="G3450" s="58"/>
      <c r="H3450" s="58"/>
      <c r="I3450" s="58"/>
      <c r="J3450" s="58"/>
      <c r="K3450" s="58"/>
      <c r="L3450" s="58"/>
      <c r="M3450" s="58"/>
      <c r="N3450" s="58"/>
      <c r="O3450" s="58"/>
      <c r="P3450" s="58"/>
      <c r="Q3450" s="37"/>
    </row>
    <row r="3451" spans="1:17" x14ac:dyDescent="0.2">
      <c r="A3451" s="58"/>
      <c r="B3451" s="58"/>
      <c r="C3451" s="58"/>
      <c r="D3451" s="58"/>
      <c r="E3451" s="58"/>
      <c r="F3451" s="58"/>
      <c r="G3451" s="58"/>
      <c r="H3451" s="58"/>
      <c r="I3451" s="58"/>
      <c r="J3451" s="58"/>
      <c r="K3451" s="58"/>
      <c r="L3451" s="58"/>
      <c r="M3451" s="58"/>
      <c r="N3451" s="58"/>
      <c r="O3451" s="58"/>
      <c r="P3451" s="58"/>
      <c r="Q3451" s="37"/>
    </row>
    <row r="3452" spans="1:17" x14ac:dyDescent="0.2">
      <c r="A3452" s="58"/>
      <c r="B3452" s="58"/>
      <c r="C3452" s="58"/>
      <c r="D3452" s="58"/>
      <c r="E3452" s="58"/>
      <c r="F3452" s="58"/>
      <c r="G3452" s="58"/>
      <c r="H3452" s="58"/>
      <c r="I3452" s="58"/>
      <c r="J3452" s="58"/>
      <c r="K3452" s="58"/>
      <c r="L3452" s="58"/>
      <c r="M3452" s="58"/>
      <c r="N3452" s="58"/>
      <c r="O3452" s="58"/>
      <c r="P3452" s="58"/>
      <c r="Q3452" s="37"/>
    </row>
    <row r="3453" spans="1:17" x14ac:dyDescent="0.2">
      <c r="A3453" s="58"/>
      <c r="B3453" s="58"/>
      <c r="C3453" s="58"/>
      <c r="D3453" s="58"/>
      <c r="E3453" s="58"/>
      <c r="F3453" s="58"/>
      <c r="G3453" s="58"/>
      <c r="H3453" s="58"/>
      <c r="I3453" s="58"/>
      <c r="J3453" s="58"/>
      <c r="K3453" s="58"/>
      <c r="L3453" s="58"/>
      <c r="M3453" s="58"/>
      <c r="N3453" s="58"/>
      <c r="O3453" s="58"/>
      <c r="P3453" s="58"/>
      <c r="Q3453" s="37"/>
    </row>
    <row r="3454" spans="1:17" x14ac:dyDescent="0.2">
      <c r="A3454" s="58"/>
      <c r="B3454" s="58"/>
      <c r="C3454" s="58"/>
      <c r="D3454" s="58"/>
      <c r="E3454" s="58"/>
      <c r="F3454" s="58"/>
      <c r="G3454" s="58"/>
      <c r="H3454" s="58"/>
      <c r="I3454" s="58"/>
      <c r="J3454" s="58"/>
      <c r="K3454" s="58"/>
      <c r="L3454" s="58"/>
      <c r="M3454" s="58"/>
      <c r="N3454" s="58"/>
      <c r="O3454" s="58"/>
      <c r="P3454" s="58"/>
      <c r="Q3454" s="37"/>
    </row>
    <row r="3455" spans="1:17" x14ac:dyDescent="0.2">
      <c r="A3455" s="58"/>
      <c r="B3455" s="58"/>
      <c r="C3455" s="58"/>
      <c r="D3455" s="58"/>
      <c r="E3455" s="58"/>
      <c r="F3455" s="58"/>
      <c r="G3455" s="58"/>
      <c r="H3455" s="58"/>
      <c r="I3455" s="58"/>
      <c r="J3455" s="58"/>
      <c r="K3455" s="58"/>
      <c r="L3455" s="58"/>
      <c r="M3455" s="58"/>
      <c r="N3455" s="58"/>
      <c r="O3455" s="58"/>
      <c r="P3455" s="58"/>
      <c r="Q3455" s="37"/>
    </row>
    <row r="3456" spans="1:17" x14ac:dyDescent="0.2">
      <c r="A3456" s="58"/>
      <c r="B3456" s="58"/>
      <c r="C3456" s="58"/>
      <c r="D3456" s="58"/>
      <c r="E3456" s="58"/>
      <c r="F3456" s="58"/>
      <c r="G3456" s="58"/>
      <c r="H3456" s="58"/>
      <c r="I3456" s="58"/>
      <c r="J3456" s="58"/>
      <c r="K3456" s="58"/>
      <c r="L3456" s="58"/>
      <c r="M3456" s="58"/>
      <c r="N3456" s="58"/>
      <c r="O3456" s="58"/>
      <c r="P3456" s="58"/>
      <c r="Q3456" s="37"/>
    </row>
    <row r="3457" spans="1:17" x14ac:dyDescent="0.2">
      <c r="A3457" s="58"/>
      <c r="B3457" s="58"/>
      <c r="C3457" s="58"/>
      <c r="D3457" s="58"/>
      <c r="E3457" s="58"/>
      <c r="F3457" s="58"/>
      <c r="G3457" s="58"/>
      <c r="H3457" s="58"/>
      <c r="I3457" s="58"/>
      <c r="J3457" s="58"/>
      <c r="K3457" s="58"/>
      <c r="L3457" s="58"/>
      <c r="M3457" s="58"/>
      <c r="N3457" s="58"/>
      <c r="O3457" s="58"/>
      <c r="P3457" s="58"/>
      <c r="Q3457" s="37"/>
    </row>
    <row r="3458" spans="1:17" x14ac:dyDescent="0.2">
      <c r="A3458" s="58"/>
      <c r="B3458" s="58"/>
      <c r="C3458" s="58"/>
      <c r="D3458" s="58"/>
      <c r="E3458" s="58"/>
      <c r="F3458" s="58"/>
      <c r="G3458" s="58"/>
      <c r="H3458" s="58"/>
      <c r="I3458" s="58"/>
      <c r="J3458" s="58"/>
      <c r="K3458" s="58"/>
      <c r="L3458" s="58"/>
      <c r="M3458" s="58"/>
      <c r="N3458" s="58"/>
      <c r="O3458" s="58"/>
      <c r="P3458" s="58"/>
      <c r="Q3458" s="37"/>
    </row>
    <row r="3459" spans="1:17" x14ac:dyDescent="0.2">
      <c r="A3459" s="58"/>
      <c r="B3459" s="58"/>
      <c r="C3459" s="58"/>
      <c r="D3459" s="58"/>
      <c r="E3459" s="58"/>
      <c r="F3459" s="58"/>
      <c r="G3459" s="58"/>
      <c r="H3459" s="58"/>
      <c r="I3459" s="58"/>
      <c r="J3459" s="58"/>
      <c r="K3459" s="58"/>
      <c r="L3459" s="58"/>
      <c r="M3459" s="58"/>
      <c r="N3459" s="58"/>
      <c r="O3459" s="58"/>
      <c r="P3459" s="58"/>
      <c r="Q3459" s="37"/>
    </row>
    <row r="3460" spans="1:17" x14ac:dyDescent="0.2">
      <c r="A3460" s="58"/>
      <c r="B3460" s="58"/>
      <c r="C3460" s="58"/>
      <c r="D3460" s="58"/>
      <c r="E3460" s="58"/>
      <c r="F3460" s="58"/>
      <c r="G3460" s="58"/>
      <c r="H3460" s="58"/>
      <c r="I3460" s="58"/>
      <c r="J3460" s="58"/>
      <c r="K3460" s="58"/>
      <c r="L3460" s="58"/>
      <c r="M3460" s="58"/>
      <c r="N3460" s="58"/>
      <c r="O3460" s="58"/>
      <c r="P3460" s="58"/>
      <c r="Q3460" s="37"/>
    </row>
    <row r="3461" spans="1:17" x14ac:dyDescent="0.2">
      <c r="A3461" s="58"/>
      <c r="B3461" s="58"/>
      <c r="C3461" s="58"/>
      <c r="D3461" s="58"/>
      <c r="E3461" s="58"/>
      <c r="F3461" s="58"/>
      <c r="G3461" s="58"/>
      <c r="H3461" s="58"/>
      <c r="I3461" s="58"/>
      <c r="J3461" s="58"/>
      <c r="K3461" s="58"/>
      <c r="L3461" s="58"/>
      <c r="M3461" s="58"/>
      <c r="N3461" s="58"/>
      <c r="O3461" s="58"/>
      <c r="P3461" s="58"/>
      <c r="Q3461" s="37"/>
    </row>
    <row r="3462" spans="1:17" x14ac:dyDescent="0.2">
      <c r="A3462" s="58"/>
      <c r="B3462" s="58"/>
      <c r="C3462" s="58"/>
      <c r="D3462" s="58"/>
      <c r="E3462" s="58"/>
      <c r="F3462" s="58"/>
      <c r="G3462" s="58"/>
      <c r="H3462" s="58"/>
      <c r="I3462" s="58"/>
      <c r="J3462" s="58"/>
      <c r="K3462" s="58"/>
      <c r="L3462" s="58"/>
      <c r="M3462" s="58"/>
      <c r="N3462" s="58"/>
      <c r="O3462" s="58"/>
      <c r="P3462" s="58"/>
      <c r="Q3462" s="37"/>
    </row>
    <row r="3463" spans="1:17" x14ac:dyDescent="0.2">
      <c r="A3463" s="58"/>
      <c r="B3463" s="58"/>
      <c r="C3463" s="58"/>
      <c r="D3463" s="58"/>
      <c r="E3463" s="58"/>
      <c r="F3463" s="58"/>
      <c r="G3463" s="58"/>
      <c r="H3463" s="58"/>
      <c r="I3463" s="58"/>
      <c r="J3463" s="58"/>
      <c r="K3463" s="58"/>
      <c r="L3463" s="58"/>
      <c r="M3463" s="58"/>
      <c r="N3463" s="58"/>
      <c r="O3463" s="58"/>
      <c r="P3463" s="58"/>
      <c r="Q3463" s="37"/>
    </row>
    <row r="3464" spans="1:17" x14ac:dyDescent="0.2">
      <c r="A3464" s="58"/>
      <c r="B3464" s="58"/>
      <c r="C3464" s="58"/>
      <c r="D3464" s="58"/>
      <c r="E3464" s="58"/>
      <c r="F3464" s="58"/>
      <c r="G3464" s="58"/>
      <c r="H3464" s="58"/>
      <c r="I3464" s="58"/>
      <c r="J3464" s="58"/>
      <c r="K3464" s="58"/>
      <c r="L3464" s="58"/>
      <c r="M3464" s="58"/>
      <c r="N3464" s="58"/>
      <c r="O3464" s="58"/>
      <c r="P3464" s="58"/>
      <c r="Q3464" s="37"/>
    </row>
    <row r="3465" spans="1:17" x14ac:dyDescent="0.2">
      <c r="A3465" s="58"/>
      <c r="B3465" s="58"/>
      <c r="C3465" s="58"/>
      <c r="D3465" s="58"/>
      <c r="E3465" s="58"/>
      <c r="F3465" s="58"/>
      <c r="G3465" s="58"/>
      <c r="H3465" s="58"/>
      <c r="I3465" s="58"/>
      <c r="J3465" s="58"/>
      <c r="K3465" s="58"/>
      <c r="L3465" s="58"/>
      <c r="M3465" s="58"/>
      <c r="N3465" s="58"/>
      <c r="O3465" s="58"/>
      <c r="P3465" s="58"/>
      <c r="Q3465" s="37"/>
    </row>
    <row r="3466" spans="1:17" x14ac:dyDescent="0.2">
      <c r="A3466" s="58"/>
      <c r="B3466" s="58"/>
      <c r="C3466" s="58"/>
      <c r="D3466" s="58"/>
      <c r="E3466" s="58"/>
      <c r="F3466" s="58"/>
      <c r="G3466" s="58"/>
      <c r="H3466" s="58"/>
      <c r="I3466" s="58"/>
      <c r="J3466" s="58"/>
      <c r="K3466" s="58"/>
      <c r="L3466" s="58"/>
      <c r="M3466" s="58"/>
      <c r="N3466" s="58"/>
      <c r="O3466" s="58"/>
      <c r="P3466" s="58"/>
      <c r="Q3466" s="37"/>
    </row>
    <row r="3467" spans="1:17" x14ac:dyDescent="0.2">
      <c r="A3467" s="58"/>
      <c r="B3467" s="58"/>
      <c r="C3467" s="58"/>
      <c r="D3467" s="58"/>
      <c r="E3467" s="58"/>
      <c r="F3467" s="58"/>
      <c r="G3467" s="58"/>
      <c r="H3467" s="58"/>
      <c r="I3467" s="58"/>
      <c r="J3467" s="58"/>
      <c r="K3467" s="58"/>
      <c r="L3467" s="58"/>
      <c r="M3467" s="58"/>
      <c r="N3467" s="58"/>
      <c r="O3467" s="58"/>
      <c r="P3467" s="58"/>
      <c r="Q3467" s="37"/>
    </row>
    <row r="3468" spans="1:17" x14ac:dyDescent="0.2">
      <c r="A3468" s="58"/>
      <c r="B3468" s="58"/>
      <c r="C3468" s="58"/>
      <c r="D3468" s="58"/>
      <c r="E3468" s="58"/>
      <c r="F3468" s="58"/>
      <c r="G3468" s="58"/>
      <c r="H3468" s="58"/>
      <c r="I3468" s="58"/>
      <c r="J3468" s="58"/>
      <c r="K3468" s="58"/>
      <c r="L3468" s="58"/>
      <c r="M3468" s="58"/>
      <c r="N3468" s="58"/>
      <c r="O3468" s="58"/>
      <c r="P3468" s="58"/>
      <c r="Q3468" s="37"/>
    </row>
    <row r="3469" spans="1:17" x14ac:dyDescent="0.2">
      <c r="A3469" s="58"/>
      <c r="B3469" s="58"/>
      <c r="C3469" s="58"/>
      <c r="D3469" s="58"/>
      <c r="E3469" s="58"/>
      <c r="F3469" s="58"/>
      <c r="G3469" s="58"/>
      <c r="H3469" s="58"/>
      <c r="I3469" s="58"/>
      <c r="J3469" s="58"/>
      <c r="K3469" s="58"/>
      <c r="L3469" s="58"/>
      <c r="M3469" s="58"/>
      <c r="N3469" s="58"/>
      <c r="O3469" s="58"/>
      <c r="P3469" s="58"/>
      <c r="Q3469" s="37"/>
    </row>
    <row r="3470" spans="1:17" x14ac:dyDescent="0.2">
      <c r="A3470" s="58"/>
      <c r="B3470" s="58"/>
      <c r="C3470" s="58"/>
      <c r="D3470" s="58"/>
      <c r="E3470" s="58"/>
      <c r="F3470" s="58"/>
      <c r="G3470" s="58"/>
      <c r="H3470" s="58"/>
      <c r="I3470" s="58"/>
      <c r="J3470" s="58"/>
      <c r="K3470" s="58"/>
      <c r="L3470" s="58"/>
      <c r="M3470" s="58"/>
      <c r="N3470" s="58"/>
      <c r="O3470" s="58"/>
      <c r="P3470" s="58"/>
      <c r="Q3470" s="37"/>
    </row>
    <row r="3471" spans="1:17" x14ac:dyDescent="0.2">
      <c r="A3471" s="58"/>
      <c r="B3471" s="58"/>
      <c r="C3471" s="58"/>
      <c r="D3471" s="58"/>
      <c r="E3471" s="58"/>
      <c r="F3471" s="58"/>
      <c r="G3471" s="58"/>
      <c r="H3471" s="58"/>
      <c r="I3471" s="58"/>
      <c r="J3471" s="58"/>
      <c r="K3471" s="58"/>
      <c r="L3471" s="58"/>
      <c r="M3471" s="58"/>
      <c r="N3471" s="58"/>
      <c r="O3471" s="58"/>
      <c r="P3471" s="58"/>
      <c r="Q3471" s="37"/>
    </row>
    <row r="3472" spans="1:17" x14ac:dyDescent="0.2">
      <c r="A3472" s="58"/>
      <c r="B3472" s="58"/>
      <c r="C3472" s="58"/>
      <c r="D3472" s="58"/>
      <c r="E3472" s="58"/>
      <c r="F3472" s="58"/>
      <c r="G3472" s="58"/>
      <c r="H3472" s="58"/>
      <c r="I3472" s="58"/>
      <c r="J3472" s="58"/>
      <c r="K3472" s="58"/>
      <c r="L3472" s="58"/>
      <c r="M3472" s="58"/>
      <c r="N3472" s="58"/>
      <c r="O3472" s="58"/>
      <c r="P3472" s="58"/>
      <c r="Q3472" s="37"/>
    </row>
    <row r="3473" spans="1:17" x14ac:dyDescent="0.2">
      <c r="A3473" s="58"/>
      <c r="B3473" s="58"/>
      <c r="C3473" s="58"/>
      <c r="D3473" s="58"/>
      <c r="E3473" s="58"/>
      <c r="F3473" s="58"/>
      <c r="G3473" s="58"/>
      <c r="H3473" s="58"/>
      <c r="I3473" s="58"/>
      <c r="J3473" s="58"/>
      <c r="K3473" s="58"/>
      <c r="L3473" s="58"/>
      <c r="M3473" s="58"/>
      <c r="N3473" s="58"/>
      <c r="O3473" s="58"/>
      <c r="P3473" s="58"/>
      <c r="Q3473" s="37"/>
    </row>
    <row r="3474" spans="1:17" x14ac:dyDescent="0.2">
      <c r="A3474" s="58"/>
      <c r="B3474" s="58"/>
      <c r="C3474" s="58"/>
      <c r="D3474" s="58"/>
      <c r="E3474" s="58"/>
      <c r="F3474" s="58"/>
      <c r="G3474" s="58"/>
      <c r="H3474" s="58"/>
      <c r="I3474" s="58"/>
      <c r="J3474" s="58"/>
      <c r="K3474" s="58"/>
      <c r="L3474" s="58"/>
      <c r="M3474" s="58"/>
      <c r="N3474" s="58"/>
      <c r="O3474" s="58"/>
      <c r="P3474" s="58"/>
      <c r="Q3474" s="37"/>
    </row>
    <row r="3475" spans="1:17" x14ac:dyDescent="0.2">
      <c r="A3475" s="58"/>
      <c r="B3475" s="58"/>
      <c r="C3475" s="58"/>
      <c r="D3475" s="58"/>
      <c r="E3475" s="58"/>
      <c r="F3475" s="58"/>
      <c r="G3475" s="58"/>
      <c r="H3475" s="58"/>
      <c r="I3475" s="58"/>
      <c r="J3475" s="58"/>
      <c r="K3475" s="58"/>
      <c r="L3475" s="58"/>
      <c r="M3475" s="58"/>
      <c r="N3475" s="58"/>
      <c r="O3475" s="58"/>
      <c r="P3475" s="58"/>
      <c r="Q3475" s="37"/>
    </row>
    <row r="3476" spans="1:17" x14ac:dyDescent="0.2">
      <c r="A3476" s="58"/>
      <c r="B3476" s="58"/>
      <c r="C3476" s="58"/>
      <c r="D3476" s="58"/>
      <c r="E3476" s="58"/>
      <c r="F3476" s="58"/>
      <c r="G3476" s="58"/>
      <c r="H3476" s="58"/>
      <c r="I3476" s="58"/>
      <c r="J3476" s="58"/>
      <c r="K3476" s="58"/>
      <c r="L3476" s="58"/>
      <c r="M3476" s="58"/>
      <c r="N3476" s="58"/>
      <c r="O3476" s="58"/>
      <c r="P3476" s="58"/>
      <c r="Q3476" s="37"/>
    </row>
    <row r="3477" spans="1:17" x14ac:dyDescent="0.2">
      <c r="A3477" s="58"/>
      <c r="B3477" s="58"/>
      <c r="C3477" s="58"/>
      <c r="D3477" s="58"/>
      <c r="E3477" s="58"/>
      <c r="F3477" s="58"/>
      <c r="G3477" s="58"/>
      <c r="H3477" s="58"/>
      <c r="I3477" s="58"/>
      <c r="J3477" s="58"/>
      <c r="K3477" s="58"/>
      <c r="L3477" s="58"/>
      <c r="M3477" s="58"/>
      <c r="N3477" s="58"/>
      <c r="O3477" s="58"/>
      <c r="P3477" s="58"/>
      <c r="Q3477" s="37"/>
    </row>
    <row r="3478" spans="1:17" x14ac:dyDescent="0.2">
      <c r="A3478" s="58"/>
      <c r="B3478" s="58"/>
      <c r="C3478" s="58"/>
      <c r="D3478" s="58"/>
      <c r="E3478" s="58"/>
      <c r="F3478" s="58"/>
      <c r="G3478" s="58"/>
      <c r="H3478" s="58"/>
      <c r="I3478" s="58"/>
      <c r="J3478" s="58"/>
      <c r="K3478" s="58"/>
      <c r="L3478" s="58"/>
      <c r="M3478" s="58"/>
      <c r="N3478" s="58"/>
      <c r="O3478" s="58"/>
      <c r="P3478" s="58"/>
      <c r="Q3478" s="37"/>
    </row>
    <row r="3479" spans="1:17" x14ac:dyDescent="0.2">
      <c r="A3479" s="58"/>
      <c r="B3479" s="58"/>
      <c r="C3479" s="58"/>
      <c r="D3479" s="58"/>
      <c r="E3479" s="58"/>
      <c r="F3479" s="58"/>
      <c r="G3479" s="58"/>
      <c r="H3479" s="58"/>
      <c r="I3479" s="58"/>
      <c r="J3479" s="58"/>
      <c r="K3479" s="58"/>
      <c r="L3479" s="58"/>
      <c r="M3479" s="58"/>
      <c r="N3479" s="58"/>
      <c r="O3479" s="58"/>
      <c r="P3479" s="58"/>
      <c r="Q3479" s="37"/>
    </row>
    <row r="3480" spans="1:17" x14ac:dyDescent="0.2">
      <c r="A3480" s="58"/>
      <c r="B3480" s="58"/>
      <c r="C3480" s="58"/>
      <c r="D3480" s="58"/>
      <c r="E3480" s="58"/>
      <c r="F3480" s="58"/>
      <c r="G3480" s="58"/>
      <c r="H3480" s="58"/>
      <c r="I3480" s="58"/>
      <c r="J3480" s="58"/>
      <c r="K3480" s="58"/>
      <c r="L3480" s="58"/>
      <c r="M3480" s="58"/>
      <c r="N3480" s="58"/>
      <c r="O3480" s="58"/>
      <c r="P3480" s="58"/>
      <c r="Q3480" s="37"/>
    </row>
    <row r="3481" spans="1:17" x14ac:dyDescent="0.2">
      <c r="A3481" s="58"/>
      <c r="B3481" s="58"/>
      <c r="C3481" s="58"/>
      <c r="D3481" s="58"/>
      <c r="E3481" s="58"/>
      <c r="F3481" s="58"/>
      <c r="G3481" s="58"/>
      <c r="H3481" s="58"/>
      <c r="I3481" s="58"/>
      <c r="J3481" s="58"/>
      <c r="K3481" s="58"/>
      <c r="L3481" s="58"/>
      <c r="M3481" s="58"/>
      <c r="N3481" s="58"/>
      <c r="O3481" s="58"/>
      <c r="P3481" s="58"/>
      <c r="Q3481" s="37"/>
    </row>
    <row r="3482" spans="1:17" x14ac:dyDescent="0.2">
      <c r="A3482" s="58"/>
      <c r="B3482" s="58"/>
      <c r="C3482" s="58"/>
      <c r="D3482" s="58"/>
      <c r="E3482" s="58"/>
      <c r="F3482" s="58"/>
      <c r="G3482" s="58"/>
      <c r="H3482" s="58"/>
      <c r="I3482" s="58"/>
      <c r="J3482" s="58"/>
      <c r="K3482" s="58"/>
      <c r="L3482" s="58"/>
      <c r="M3482" s="58"/>
      <c r="N3482" s="58"/>
      <c r="O3482" s="58"/>
      <c r="P3482" s="58"/>
      <c r="Q3482" s="37"/>
    </row>
    <row r="3483" spans="1:17" x14ac:dyDescent="0.2">
      <c r="A3483" s="58"/>
      <c r="B3483" s="58"/>
      <c r="C3483" s="58"/>
      <c r="D3483" s="58"/>
      <c r="E3483" s="58"/>
      <c r="F3483" s="58"/>
      <c r="G3483" s="58"/>
      <c r="H3483" s="58"/>
      <c r="I3483" s="58"/>
      <c r="J3483" s="58"/>
      <c r="K3483" s="58"/>
      <c r="L3483" s="58"/>
      <c r="M3483" s="58"/>
      <c r="N3483" s="58"/>
      <c r="O3483" s="58"/>
      <c r="P3483" s="58"/>
      <c r="Q3483" s="37"/>
    </row>
    <row r="3484" spans="1:17" x14ac:dyDescent="0.2">
      <c r="A3484" s="58"/>
      <c r="B3484" s="58"/>
      <c r="C3484" s="58"/>
      <c r="D3484" s="58"/>
      <c r="E3484" s="58"/>
      <c r="F3484" s="58"/>
      <c r="G3484" s="58"/>
      <c r="H3484" s="58"/>
      <c r="I3484" s="58"/>
      <c r="J3484" s="58"/>
      <c r="K3484" s="58"/>
      <c r="L3484" s="58"/>
      <c r="M3484" s="58"/>
      <c r="N3484" s="58"/>
      <c r="O3484" s="58"/>
      <c r="P3484" s="58"/>
      <c r="Q3484" s="37"/>
    </row>
    <row r="3485" spans="1:17" x14ac:dyDescent="0.2">
      <c r="A3485" s="58"/>
      <c r="B3485" s="58"/>
      <c r="C3485" s="58"/>
      <c r="D3485" s="58"/>
      <c r="E3485" s="58"/>
      <c r="F3485" s="58"/>
      <c r="G3485" s="58"/>
      <c r="H3485" s="58"/>
      <c r="I3485" s="58"/>
      <c r="J3485" s="58"/>
      <c r="K3485" s="58"/>
      <c r="L3485" s="58"/>
      <c r="M3485" s="58"/>
      <c r="N3485" s="58"/>
      <c r="O3485" s="58"/>
      <c r="P3485" s="58"/>
      <c r="Q3485" s="37"/>
    </row>
    <row r="3486" spans="1:17" x14ac:dyDescent="0.2">
      <c r="A3486" s="58"/>
      <c r="B3486" s="58"/>
      <c r="C3486" s="58"/>
      <c r="D3486" s="58"/>
      <c r="E3486" s="58"/>
      <c r="F3486" s="58"/>
      <c r="G3486" s="58"/>
      <c r="H3486" s="58"/>
      <c r="I3486" s="58"/>
      <c r="J3486" s="58"/>
      <c r="K3486" s="58"/>
      <c r="L3486" s="58"/>
      <c r="M3486" s="58"/>
      <c r="N3486" s="58"/>
      <c r="O3486" s="58"/>
      <c r="P3486" s="58"/>
      <c r="Q3486" s="37"/>
    </row>
    <row r="3487" spans="1:17" x14ac:dyDescent="0.2">
      <c r="A3487" s="58"/>
      <c r="B3487" s="58"/>
      <c r="C3487" s="58"/>
      <c r="D3487" s="58"/>
      <c r="E3487" s="58"/>
      <c r="F3487" s="58"/>
      <c r="G3487" s="58"/>
      <c r="H3487" s="58"/>
      <c r="I3487" s="58"/>
      <c r="J3487" s="58"/>
      <c r="K3487" s="58"/>
      <c r="L3487" s="58"/>
      <c r="M3487" s="58"/>
      <c r="N3487" s="58"/>
      <c r="O3487" s="58"/>
      <c r="P3487" s="58"/>
      <c r="Q3487" s="37"/>
    </row>
    <row r="3488" spans="1:17" x14ac:dyDescent="0.2">
      <c r="A3488" s="58"/>
      <c r="B3488" s="58"/>
      <c r="C3488" s="58"/>
      <c r="D3488" s="58"/>
      <c r="E3488" s="58"/>
      <c r="F3488" s="58"/>
      <c r="G3488" s="58"/>
      <c r="H3488" s="58"/>
      <c r="I3488" s="58"/>
      <c r="J3488" s="58"/>
      <c r="K3488" s="58"/>
      <c r="L3488" s="58"/>
      <c r="M3488" s="58"/>
      <c r="N3488" s="58"/>
      <c r="O3488" s="58"/>
      <c r="P3488" s="58"/>
      <c r="Q3488" s="37"/>
    </row>
    <row r="3489" spans="1:17" x14ac:dyDescent="0.2">
      <c r="A3489" s="58"/>
      <c r="B3489" s="58"/>
      <c r="C3489" s="58"/>
      <c r="D3489" s="58"/>
      <c r="E3489" s="58"/>
      <c r="F3489" s="58"/>
      <c r="G3489" s="58"/>
      <c r="H3489" s="58"/>
      <c r="I3489" s="58"/>
      <c r="J3489" s="58"/>
      <c r="K3489" s="58"/>
      <c r="L3489" s="58"/>
      <c r="M3489" s="58"/>
      <c r="N3489" s="58"/>
      <c r="O3489" s="58"/>
      <c r="P3489" s="58"/>
      <c r="Q3489" s="37"/>
    </row>
    <row r="3490" spans="1:17" x14ac:dyDescent="0.2">
      <c r="A3490" s="58"/>
      <c r="B3490" s="58"/>
      <c r="C3490" s="58"/>
      <c r="D3490" s="58"/>
      <c r="E3490" s="58"/>
      <c r="F3490" s="58"/>
      <c r="G3490" s="58"/>
      <c r="H3490" s="58"/>
      <c r="I3490" s="58"/>
      <c r="J3490" s="58"/>
      <c r="K3490" s="58"/>
      <c r="L3490" s="58"/>
      <c r="M3490" s="58"/>
      <c r="N3490" s="58"/>
      <c r="O3490" s="58"/>
      <c r="P3490" s="58"/>
      <c r="Q3490" s="37"/>
    </row>
    <row r="3491" spans="1:17" x14ac:dyDescent="0.2">
      <c r="A3491" s="58"/>
      <c r="B3491" s="58"/>
      <c r="C3491" s="58"/>
      <c r="D3491" s="58"/>
      <c r="E3491" s="58"/>
      <c r="F3491" s="58"/>
      <c r="G3491" s="58"/>
      <c r="H3491" s="58"/>
      <c r="I3491" s="58"/>
      <c r="J3491" s="58"/>
      <c r="K3491" s="58"/>
      <c r="L3491" s="58"/>
      <c r="M3491" s="58"/>
      <c r="N3491" s="58"/>
      <c r="O3491" s="58"/>
      <c r="P3491" s="58"/>
      <c r="Q3491" s="37"/>
    </row>
    <row r="3492" spans="1:17" x14ac:dyDescent="0.2">
      <c r="A3492" s="58"/>
      <c r="B3492" s="58"/>
      <c r="C3492" s="58"/>
      <c r="D3492" s="58"/>
      <c r="E3492" s="58"/>
      <c r="F3492" s="58"/>
      <c r="G3492" s="58"/>
      <c r="H3492" s="58"/>
      <c r="I3492" s="58"/>
      <c r="J3492" s="58"/>
      <c r="K3492" s="58"/>
      <c r="L3492" s="58"/>
      <c r="M3492" s="58"/>
      <c r="N3492" s="58"/>
      <c r="O3492" s="58"/>
      <c r="P3492" s="58"/>
      <c r="Q3492" s="37"/>
    </row>
    <row r="3493" spans="1:17" x14ac:dyDescent="0.2">
      <c r="A3493" s="58"/>
      <c r="B3493" s="58"/>
      <c r="C3493" s="58"/>
      <c r="D3493" s="58"/>
      <c r="E3493" s="58"/>
      <c r="F3493" s="58"/>
      <c r="G3493" s="58"/>
      <c r="H3493" s="58"/>
      <c r="I3493" s="58"/>
      <c r="J3493" s="58"/>
      <c r="K3493" s="58"/>
      <c r="L3493" s="58"/>
      <c r="M3493" s="58"/>
      <c r="N3493" s="58"/>
      <c r="O3493" s="58"/>
      <c r="P3493" s="58"/>
      <c r="Q3493" s="37"/>
    </row>
    <row r="3494" spans="1:17" x14ac:dyDescent="0.2">
      <c r="A3494" s="58"/>
      <c r="B3494" s="58"/>
      <c r="C3494" s="58"/>
      <c r="D3494" s="58"/>
      <c r="E3494" s="58"/>
      <c r="F3494" s="58"/>
      <c r="G3494" s="58"/>
      <c r="H3494" s="58"/>
      <c r="I3494" s="58"/>
      <c r="J3494" s="58"/>
      <c r="K3494" s="58"/>
      <c r="L3494" s="58"/>
      <c r="M3494" s="58"/>
      <c r="N3494" s="58"/>
      <c r="O3494" s="58"/>
      <c r="P3494" s="58"/>
      <c r="Q3494" s="37"/>
    </row>
    <row r="3495" spans="1:17" x14ac:dyDescent="0.2">
      <c r="A3495" s="58"/>
      <c r="B3495" s="58"/>
      <c r="C3495" s="58"/>
      <c r="D3495" s="58"/>
      <c r="E3495" s="58"/>
      <c r="F3495" s="58"/>
      <c r="G3495" s="58"/>
      <c r="H3495" s="58"/>
      <c r="I3495" s="58"/>
      <c r="J3495" s="58"/>
      <c r="K3495" s="58"/>
      <c r="L3495" s="58"/>
      <c r="M3495" s="58"/>
      <c r="N3495" s="58"/>
      <c r="O3495" s="58"/>
      <c r="P3495" s="58"/>
      <c r="Q3495" s="37"/>
    </row>
    <row r="3496" spans="1:17" x14ac:dyDescent="0.2">
      <c r="A3496" s="58"/>
      <c r="B3496" s="58"/>
      <c r="C3496" s="58"/>
      <c r="D3496" s="58"/>
      <c r="E3496" s="58"/>
      <c r="F3496" s="58"/>
      <c r="G3496" s="58"/>
      <c r="H3496" s="58"/>
      <c r="I3496" s="58"/>
      <c r="J3496" s="58"/>
      <c r="K3496" s="58"/>
      <c r="L3496" s="58"/>
      <c r="M3496" s="58"/>
      <c r="N3496" s="58"/>
      <c r="O3496" s="58"/>
      <c r="P3496" s="58"/>
      <c r="Q3496" s="37"/>
    </row>
    <row r="3497" spans="1:17" x14ac:dyDescent="0.2">
      <c r="A3497" s="58"/>
      <c r="B3497" s="58"/>
      <c r="C3497" s="58"/>
      <c r="D3497" s="58"/>
      <c r="E3497" s="58"/>
      <c r="F3497" s="58"/>
      <c r="G3497" s="58"/>
      <c r="H3497" s="58"/>
      <c r="I3497" s="58"/>
      <c r="J3497" s="58"/>
      <c r="K3497" s="58"/>
      <c r="L3497" s="58"/>
      <c r="M3497" s="58"/>
      <c r="N3497" s="58"/>
      <c r="O3497" s="58"/>
      <c r="P3497" s="58"/>
      <c r="Q3497" s="37"/>
    </row>
    <row r="3498" spans="1:17" x14ac:dyDescent="0.2">
      <c r="A3498" s="58"/>
      <c r="B3498" s="58"/>
      <c r="C3498" s="58"/>
      <c r="D3498" s="58"/>
      <c r="E3498" s="58"/>
      <c r="F3498" s="58"/>
      <c r="G3498" s="58"/>
      <c r="H3498" s="58"/>
      <c r="I3498" s="58"/>
      <c r="J3498" s="58"/>
      <c r="K3498" s="58"/>
      <c r="L3498" s="58"/>
      <c r="M3498" s="58"/>
      <c r="N3498" s="58"/>
      <c r="O3498" s="58"/>
      <c r="P3498" s="58"/>
      <c r="Q3498" s="37"/>
    </row>
    <row r="3499" spans="1:17" x14ac:dyDescent="0.2">
      <c r="A3499" s="58"/>
      <c r="B3499" s="58"/>
      <c r="C3499" s="58"/>
      <c r="D3499" s="58"/>
      <c r="E3499" s="58"/>
      <c r="F3499" s="58"/>
      <c r="G3499" s="58"/>
      <c r="H3499" s="58"/>
      <c r="I3499" s="58"/>
      <c r="J3499" s="58"/>
      <c r="K3499" s="58"/>
      <c r="L3499" s="58"/>
      <c r="M3499" s="58"/>
      <c r="N3499" s="58"/>
      <c r="O3499" s="58"/>
      <c r="P3499" s="58"/>
      <c r="Q3499" s="37"/>
    </row>
    <row r="3500" spans="1:17" x14ac:dyDescent="0.2">
      <c r="A3500" s="58"/>
      <c r="B3500" s="58"/>
      <c r="C3500" s="58"/>
      <c r="D3500" s="58"/>
      <c r="E3500" s="58"/>
      <c r="F3500" s="58"/>
      <c r="G3500" s="58"/>
      <c r="H3500" s="58"/>
      <c r="I3500" s="58"/>
      <c r="J3500" s="58"/>
      <c r="K3500" s="58"/>
      <c r="L3500" s="58"/>
      <c r="M3500" s="58"/>
      <c r="N3500" s="58"/>
      <c r="O3500" s="58"/>
      <c r="P3500" s="58"/>
      <c r="Q3500" s="37"/>
    </row>
    <row r="3501" spans="1:17" x14ac:dyDescent="0.2">
      <c r="A3501" s="58"/>
      <c r="B3501" s="58"/>
      <c r="C3501" s="58"/>
      <c r="D3501" s="58"/>
      <c r="E3501" s="58"/>
      <c r="F3501" s="58"/>
      <c r="G3501" s="58"/>
      <c r="H3501" s="58"/>
      <c r="I3501" s="58"/>
      <c r="J3501" s="58"/>
      <c r="K3501" s="58"/>
      <c r="L3501" s="58"/>
      <c r="M3501" s="58"/>
      <c r="N3501" s="58"/>
      <c r="O3501" s="58"/>
      <c r="P3501" s="58"/>
      <c r="Q3501" s="37"/>
    </row>
    <row r="3502" spans="1:17" x14ac:dyDescent="0.2">
      <c r="A3502" s="58"/>
      <c r="B3502" s="58"/>
      <c r="C3502" s="58"/>
      <c r="D3502" s="58"/>
      <c r="E3502" s="58"/>
      <c r="F3502" s="58"/>
      <c r="G3502" s="58"/>
      <c r="H3502" s="58"/>
      <c r="I3502" s="58"/>
      <c r="J3502" s="58"/>
      <c r="K3502" s="58"/>
      <c r="L3502" s="58"/>
      <c r="M3502" s="58"/>
      <c r="N3502" s="58"/>
      <c r="O3502" s="58"/>
      <c r="P3502" s="58"/>
      <c r="Q3502" s="37"/>
    </row>
    <row r="3503" spans="1:17" x14ac:dyDescent="0.2">
      <c r="A3503" s="58"/>
      <c r="B3503" s="58"/>
      <c r="C3503" s="58"/>
      <c r="D3503" s="58"/>
      <c r="E3503" s="58"/>
      <c r="F3503" s="58"/>
      <c r="G3503" s="58"/>
      <c r="H3503" s="58"/>
      <c r="I3503" s="58"/>
      <c r="J3503" s="58"/>
      <c r="K3503" s="58"/>
      <c r="L3503" s="58"/>
      <c r="M3503" s="58"/>
      <c r="N3503" s="58"/>
      <c r="O3503" s="58"/>
      <c r="P3503" s="58"/>
      <c r="Q3503" s="37"/>
    </row>
    <row r="3504" spans="1:17" x14ac:dyDescent="0.2">
      <c r="A3504" s="58"/>
      <c r="B3504" s="58"/>
      <c r="C3504" s="58"/>
      <c r="D3504" s="58"/>
      <c r="E3504" s="58"/>
      <c r="F3504" s="58"/>
      <c r="G3504" s="58"/>
      <c r="H3504" s="58"/>
      <c r="I3504" s="58"/>
      <c r="J3504" s="58"/>
      <c r="K3504" s="58"/>
      <c r="L3504" s="58"/>
      <c r="M3504" s="58"/>
      <c r="N3504" s="58"/>
      <c r="O3504" s="58"/>
      <c r="P3504" s="58"/>
      <c r="Q3504" s="37"/>
    </row>
    <row r="3505" spans="1:17" x14ac:dyDescent="0.2">
      <c r="A3505" s="58"/>
      <c r="B3505" s="58"/>
      <c r="C3505" s="58"/>
      <c r="D3505" s="58"/>
      <c r="E3505" s="58"/>
      <c r="F3505" s="58"/>
      <c r="G3505" s="58"/>
      <c r="H3505" s="58"/>
      <c r="I3505" s="58"/>
      <c r="J3505" s="58"/>
      <c r="K3505" s="58"/>
      <c r="L3505" s="58"/>
      <c r="M3505" s="58"/>
      <c r="N3505" s="58"/>
      <c r="O3505" s="58"/>
      <c r="P3505" s="58"/>
      <c r="Q3505" s="37"/>
    </row>
    <row r="3506" spans="1:17" x14ac:dyDescent="0.2">
      <c r="A3506" s="58"/>
      <c r="B3506" s="58"/>
      <c r="C3506" s="58"/>
      <c r="D3506" s="58"/>
      <c r="E3506" s="58"/>
      <c r="F3506" s="58"/>
      <c r="G3506" s="58"/>
      <c r="H3506" s="58"/>
      <c r="I3506" s="58"/>
      <c r="J3506" s="58"/>
      <c r="K3506" s="58"/>
      <c r="L3506" s="58"/>
      <c r="M3506" s="58"/>
      <c r="N3506" s="58"/>
      <c r="O3506" s="58"/>
      <c r="P3506" s="58"/>
      <c r="Q3506" s="37"/>
    </row>
    <row r="3507" spans="1:17" x14ac:dyDescent="0.2">
      <c r="A3507" s="58"/>
      <c r="B3507" s="58"/>
      <c r="C3507" s="58"/>
      <c r="D3507" s="58"/>
      <c r="E3507" s="58"/>
      <c r="F3507" s="58"/>
      <c r="G3507" s="58"/>
      <c r="H3507" s="58"/>
      <c r="I3507" s="58"/>
      <c r="J3507" s="58"/>
      <c r="K3507" s="58"/>
      <c r="L3507" s="58"/>
      <c r="M3507" s="58"/>
      <c r="N3507" s="58"/>
      <c r="O3507" s="58"/>
      <c r="P3507" s="58"/>
      <c r="Q3507" s="37"/>
    </row>
    <row r="3508" spans="1:17" x14ac:dyDescent="0.2">
      <c r="A3508" s="58"/>
      <c r="B3508" s="58"/>
      <c r="C3508" s="58"/>
      <c r="D3508" s="58"/>
      <c r="E3508" s="58"/>
      <c r="F3508" s="58"/>
      <c r="G3508" s="58"/>
      <c r="H3508" s="58"/>
      <c r="I3508" s="58"/>
      <c r="J3508" s="58"/>
      <c r="K3508" s="58"/>
      <c r="L3508" s="58"/>
      <c r="M3508" s="58"/>
      <c r="N3508" s="58"/>
      <c r="O3508" s="58"/>
      <c r="P3508" s="58"/>
      <c r="Q3508" s="37"/>
    </row>
    <row r="3509" spans="1:17" x14ac:dyDescent="0.2">
      <c r="A3509" s="58"/>
      <c r="B3509" s="58"/>
      <c r="C3509" s="58"/>
      <c r="D3509" s="58"/>
      <c r="E3509" s="58"/>
      <c r="F3509" s="58"/>
      <c r="G3509" s="58"/>
      <c r="H3509" s="58"/>
      <c r="I3509" s="58"/>
      <c r="J3509" s="58"/>
      <c r="K3509" s="58"/>
      <c r="L3509" s="58"/>
      <c r="M3509" s="58"/>
      <c r="N3509" s="58"/>
      <c r="O3509" s="58"/>
      <c r="P3509" s="58"/>
      <c r="Q3509" s="37"/>
    </row>
    <row r="3510" spans="1:17" x14ac:dyDescent="0.2">
      <c r="A3510" s="58"/>
      <c r="B3510" s="58"/>
      <c r="C3510" s="58"/>
      <c r="D3510" s="58"/>
      <c r="E3510" s="58"/>
      <c r="F3510" s="58"/>
      <c r="G3510" s="58"/>
      <c r="H3510" s="58"/>
      <c r="I3510" s="58"/>
      <c r="J3510" s="58"/>
      <c r="K3510" s="58"/>
      <c r="L3510" s="58"/>
      <c r="M3510" s="58"/>
      <c r="N3510" s="58"/>
      <c r="O3510" s="58"/>
      <c r="P3510" s="58"/>
      <c r="Q3510" s="37"/>
    </row>
    <row r="3511" spans="1:17" x14ac:dyDescent="0.2">
      <c r="A3511" s="58"/>
      <c r="B3511" s="58"/>
      <c r="C3511" s="58"/>
      <c r="D3511" s="58"/>
      <c r="E3511" s="58"/>
      <c r="F3511" s="58"/>
      <c r="G3511" s="58"/>
      <c r="H3511" s="58"/>
      <c r="I3511" s="58"/>
      <c r="J3511" s="58"/>
      <c r="K3511" s="58"/>
      <c r="L3511" s="58"/>
      <c r="M3511" s="58"/>
      <c r="N3511" s="58"/>
      <c r="O3511" s="58"/>
      <c r="P3511" s="58"/>
      <c r="Q3511" s="37"/>
    </row>
    <row r="3512" spans="1:17" x14ac:dyDescent="0.2">
      <c r="A3512" s="58"/>
      <c r="B3512" s="58"/>
      <c r="C3512" s="58"/>
      <c r="D3512" s="58"/>
      <c r="E3512" s="58"/>
      <c r="F3512" s="58"/>
      <c r="G3512" s="58"/>
      <c r="H3512" s="58"/>
      <c r="I3512" s="58"/>
      <c r="J3512" s="58"/>
      <c r="K3512" s="58"/>
      <c r="L3512" s="58"/>
      <c r="M3512" s="58"/>
      <c r="N3512" s="58"/>
      <c r="O3512" s="58"/>
      <c r="P3512" s="58"/>
      <c r="Q3512" s="37"/>
    </row>
    <row r="3513" spans="1:17" x14ac:dyDescent="0.2">
      <c r="A3513" s="58"/>
      <c r="B3513" s="58"/>
      <c r="C3513" s="58"/>
      <c r="D3513" s="58"/>
      <c r="E3513" s="58"/>
      <c r="F3513" s="58"/>
      <c r="G3513" s="58"/>
      <c r="H3513" s="58"/>
      <c r="I3513" s="58"/>
      <c r="J3513" s="58"/>
      <c r="K3513" s="58"/>
      <c r="L3513" s="58"/>
      <c r="M3513" s="58"/>
      <c r="N3513" s="58"/>
      <c r="O3513" s="58"/>
      <c r="P3513" s="58"/>
      <c r="Q3513" s="37"/>
    </row>
    <row r="3514" spans="1:17" x14ac:dyDescent="0.2">
      <c r="A3514" s="58"/>
      <c r="B3514" s="58"/>
      <c r="C3514" s="58"/>
      <c r="D3514" s="58"/>
      <c r="E3514" s="58"/>
      <c r="F3514" s="58"/>
      <c r="G3514" s="58"/>
      <c r="H3514" s="58"/>
      <c r="I3514" s="58"/>
      <c r="J3514" s="58"/>
      <c r="K3514" s="58"/>
      <c r="L3514" s="58"/>
      <c r="M3514" s="58"/>
      <c r="N3514" s="58"/>
      <c r="O3514" s="58"/>
      <c r="P3514" s="58"/>
      <c r="Q3514" s="37"/>
    </row>
    <row r="3515" spans="1:17" x14ac:dyDescent="0.2">
      <c r="A3515" s="58"/>
      <c r="B3515" s="58"/>
      <c r="C3515" s="58"/>
      <c r="D3515" s="58"/>
      <c r="E3515" s="58"/>
      <c r="F3515" s="58"/>
      <c r="G3515" s="58"/>
      <c r="H3515" s="58"/>
      <c r="I3515" s="58"/>
      <c r="J3515" s="58"/>
      <c r="K3515" s="58"/>
      <c r="L3515" s="58"/>
      <c r="M3515" s="58"/>
      <c r="N3515" s="58"/>
      <c r="O3515" s="58"/>
      <c r="P3515" s="58"/>
      <c r="Q3515" s="37"/>
    </row>
    <row r="3516" spans="1:17" x14ac:dyDescent="0.2">
      <c r="A3516" s="58"/>
      <c r="B3516" s="58"/>
      <c r="C3516" s="58"/>
      <c r="D3516" s="58"/>
      <c r="E3516" s="58"/>
      <c r="F3516" s="58"/>
      <c r="G3516" s="58"/>
      <c r="H3516" s="58"/>
      <c r="I3516" s="58"/>
      <c r="J3516" s="58"/>
      <c r="K3516" s="58"/>
      <c r="L3516" s="58"/>
      <c r="M3516" s="58"/>
      <c r="N3516" s="58"/>
      <c r="O3516" s="58"/>
      <c r="P3516" s="58"/>
      <c r="Q3516" s="37"/>
    </row>
    <row r="3517" spans="1:17" x14ac:dyDescent="0.2">
      <c r="A3517" s="58"/>
      <c r="B3517" s="58"/>
      <c r="C3517" s="58"/>
      <c r="D3517" s="58"/>
      <c r="E3517" s="58"/>
      <c r="F3517" s="58"/>
      <c r="G3517" s="58"/>
      <c r="H3517" s="58"/>
      <c r="I3517" s="58"/>
      <c r="J3517" s="58"/>
      <c r="K3517" s="58"/>
      <c r="L3517" s="58"/>
      <c r="M3517" s="58"/>
      <c r="N3517" s="58"/>
      <c r="O3517" s="58"/>
      <c r="P3517" s="58"/>
      <c r="Q3517" s="37"/>
    </row>
    <row r="3518" spans="1:17" x14ac:dyDescent="0.2">
      <c r="A3518" s="58"/>
      <c r="B3518" s="58"/>
      <c r="C3518" s="58"/>
      <c r="D3518" s="58"/>
      <c r="E3518" s="58"/>
      <c r="F3518" s="58"/>
      <c r="G3518" s="58"/>
      <c r="H3518" s="58"/>
      <c r="I3518" s="58"/>
      <c r="J3518" s="58"/>
      <c r="K3518" s="58"/>
      <c r="L3518" s="58"/>
      <c r="M3518" s="58"/>
      <c r="N3518" s="58"/>
      <c r="O3518" s="58"/>
      <c r="P3518" s="58"/>
      <c r="Q3518" s="37"/>
    </row>
    <row r="3519" spans="1:17" x14ac:dyDescent="0.2">
      <c r="A3519" s="58"/>
      <c r="B3519" s="58"/>
      <c r="C3519" s="58"/>
      <c r="D3519" s="58"/>
      <c r="E3519" s="58"/>
      <c r="F3519" s="58"/>
      <c r="G3519" s="58"/>
      <c r="H3519" s="58"/>
      <c r="I3519" s="58"/>
      <c r="J3519" s="58"/>
      <c r="K3519" s="58"/>
      <c r="L3519" s="58"/>
      <c r="M3519" s="58"/>
      <c r="N3519" s="58"/>
      <c r="O3519" s="58"/>
      <c r="P3519" s="58"/>
      <c r="Q3519" s="37"/>
    </row>
    <row r="3520" spans="1:17" x14ac:dyDescent="0.2">
      <c r="A3520" s="58"/>
      <c r="B3520" s="58"/>
      <c r="C3520" s="58"/>
      <c r="D3520" s="58"/>
      <c r="E3520" s="58"/>
      <c r="F3520" s="58"/>
      <c r="G3520" s="58"/>
      <c r="H3520" s="58"/>
      <c r="I3520" s="58"/>
      <c r="J3520" s="58"/>
      <c r="K3520" s="58"/>
      <c r="L3520" s="58"/>
      <c r="M3520" s="58"/>
      <c r="N3520" s="58"/>
      <c r="O3520" s="58"/>
      <c r="P3520" s="58"/>
      <c r="Q3520" s="37"/>
    </row>
    <row r="3521" spans="1:17" x14ac:dyDescent="0.2">
      <c r="A3521" s="58"/>
      <c r="B3521" s="58"/>
      <c r="C3521" s="58"/>
      <c r="D3521" s="58"/>
      <c r="E3521" s="58"/>
      <c r="F3521" s="58"/>
      <c r="G3521" s="58"/>
      <c r="H3521" s="58"/>
      <c r="I3521" s="58"/>
      <c r="J3521" s="58"/>
      <c r="K3521" s="58"/>
      <c r="L3521" s="58"/>
      <c r="M3521" s="58"/>
      <c r="N3521" s="58"/>
      <c r="O3521" s="58"/>
      <c r="P3521" s="58"/>
      <c r="Q3521" s="37"/>
    </row>
    <row r="3522" spans="1:17" x14ac:dyDescent="0.2">
      <c r="A3522" s="58"/>
      <c r="B3522" s="58"/>
      <c r="C3522" s="58"/>
      <c r="D3522" s="58"/>
      <c r="E3522" s="58"/>
      <c r="F3522" s="58"/>
      <c r="G3522" s="58"/>
      <c r="H3522" s="58"/>
      <c r="I3522" s="58"/>
      <c r="J3522" s="58"/>
      <c r="K3522" s="58"/>
      <c r="L3522" s="58"/>
      <c r="M3522" s="58"/>
      <c r="N3522" s="58"/>
      <c r="O3522" s="58"/>
      <c r="P3522" s="58"/>
      <c r="Q3522" s="37"/>
    </row>
    <row r="3523" spans="1:17" x14ac:dyDescent="0.2">
      <c r="A3523" s="58"/>
      <c r="B3523" s="58"/>
      <c r="C3523" s="58"/>
      <c r="D3523" s="58"/>
      <c r="E3523" s="58"/>
      <c r="F3523" s="58"/>
      <c r="G3523" s="58"/>
      <c r="H3523" s="58"/>
      <c r="I3523" s="58"/>
      <c r="J3523" s="58"/>
      <c r="K3523" s="58"/>
      <c r="L3523" s="58"/>
      <c r="M3523" s="58"/>
      <c r="N3523" s="58"/>
      <c r="O3523" s="58"/>
      <c r="P3523" s="58"/>
      <c r="Q3523" s="37"/>
    </row>
    <row r="3524" spans="1:17" x14ac:dyDescent="0.2">
      <c r="A3524" s="58"/>
      <c r="B3524" s="58"/>
      <c r="C3524" s="58"/>
      <c r="D3524" s="58"/>
      <c r="E3524" s="58"/>
      <c r="F3524" s="58"/>
      <c r="G3524" s="58"/>
      <c r="H3524" s="58"/>
      <c r="I3524" s="58"/>
      <c r="J3524" s="58"/>
      <c r="K3524" s="58"/>
      <c r="L3524" s="58"/>
      <c r="M3524" s="58"/>
      <c r="N3524" s="58"/>
      <c r="O3524" s="58"/>
      <c r="P3524" s="58"/>
      <c r="Q3524" s="37"/>
    </row>
    <row r="3525" spans="1:17" x14ac:dyDescent="0.2">
      <c r="A3525" s="58"/>
      <c r="B3525" s="58"/>
      <c r="C3525" s="58"/>
      <c r="D3525" s="58"/>
      <c r="E3525" s="58"/>
      <c r="F3525" s="58"/>
      <c r="G3525" s="58"/>
      <c r="H3525" s="58"/>
      <c r="I3525" s="58"/>
      <c r="J3525" s="58"/>
      <c r="K3525" s="58"/>
      <c r="L3525" s="58"/>
      <c r="M3525" s="58"/>
      <c r="N3525" s="58"/>
      <c r="O3525" s="58"/>
      <c r="P3525" s="58"/>
      <c r="Q3525" s="37"/>
    </row>
    <row r="3526" spans="1:17" x14ac:dyDescent="0.2">
      <c r="A3526" s="58"/>
      <c r="B3526" s="58"/>
      <c r="C3526" s="58"/>
      <c r="D3526" s="58"/>
      <c r="E3526" s="58"/>
      <c r="F3526" s="58"/>
      <c r="G3526" s="58"/>
      <c r="H3526" s="58"/>
      <c r="I3526" s="58"/>
      <c r="J3526" s="58"/>
      <c r="K3526" s="58"/>
      <c r="L3526" s="58"/>
      <c r="M3526" s="58"/>
      <c r="N3526" s="58"/>
      <c r="O3526" s="58"/>
      <c r="P3526" s="58"/>
      <c r="Q3526" s="37"/>
    </row>
    <row r="3527" spans="1:17" x14ac:dyDescent="0.2">
      <c r="A3527" s="58"/>
      <c r="B3527" s="58"/>
      <c r="C3527" s="58"/>
      <c r="D3527" s="58"/>
      <c r="E3527" s="58"/>
      <c r="F3527" s="58"/>
      <c r="G3527" s="58"/>
      <c r="H3527" s="58"/>
      <c r="I3527" s="58"/>
      <c r="J3527" s="58"/>
      <c r="K3527" s="58"/>
      <c r="L3527" s="58"/>
      <c r="M3527" s="58"/>
      <c r="N3527" s="58"/>
      <c r="O3527" s="58"/>
      <c r="P3527" s="58"/>
      <c r="Q3527" s="37"/>
    </row>
    <row r="3528" spans="1:17" x14ac:dyDescent="0.2">
      <c r="A3528" s="58"/>
      <c r="B3528" s="58"/>
      <c r="C3528" s="58"/>
      <c r="D3528" s="58"/>
      <c r="E3528" s="58"/>
      <c r="F3528" s="58"/>
      <c r="G3528" s="58"/>
      <c r="H3528" s="58"/>
      <c r="I3528" s="58"/>
      <c r="J3528" s="58"/>
      <c r="K3528" s="58"/>
      <c r="L3528" s="58"/>
      <c r="M3528" s="58"/>
      <c r="N3528" s="58"/>
      <c r="O3528" s="58"/>
      <c r="P3528" s="58"/>
      <c r="Q3528" s="37"/>
    </row>
    <row r="3529" spans="1:17" x14ac:dyDescent="0.2">
      <c r="A3529" s="58"/>
      <c r="B3529" s="58"/>
      <c r="C3529" s="58"/>
      <c r="D3529" s="58"/>
      <c r="E3529" s="58"/>
      <c r="F3529" s="58"/>
      <c r="G3529" s="58"/>
      <c r="H3529" s="58"/>
      <c r="I3529" s="58"/>
      <c r="J3529" s="58"/>
      <c r="K3529" s="58"/>
      <c r="L3529" s="58"/>
      <c r="M3529" s="58"/>
      <c r="N3529" s="58"/>
      <c r="O3529" s="58"/>
      <c r="P3529" s="58"/>
      <c r="Q3529" s="37"/>
    </row>
    <row r="3530" spans="1:17" x14ac:dyDescent="0.2">
      <c r="A3530" s="58"/>
      <c r="B3530" s="58"/>
      <c r="C3530" s="58"/>
      <c r="D3530" s="58"/>
      <c r="E3530" s="58"/>
      <c r="F3530" s="58"/>
      <c r="G3530" s="58"/>
      <c r="H3530" s="58"/>
      <c r="I3530" s="58"/>
      <c r="J3530" s="58"/>
      <c r="K3530" s="58"/>
      <c r="L3530" s="58"/>
      <c r="M3530" s="58"/>
      <c r="N3530" s="58"/>
      <c r="O3530" s="58"/>
      <c r="P3530" s="58"/>
      <c r="Q3530" s="37"/>
    </row>
    <row r="3531" spans="1:17" x14ac:dyDescent="0.2">
      <c r="A3531" s="58"/>
      <c r="B3531" s="58"/>
      <c r="C3531" s="58"/>
      <c r="D3531" s="58"/>
      <c r="E3531" s="58"/>
      <c r="F3531" s="58"/>
      <c r="G3531" s="58"/>
      <c r="H3531" s="58"/>
      <c r="I3531" s="58"/>
      <c r="J3531" s="58"/>
      <c r="K3531" s="58"/>
      <c r="L3531" s="58"/>
      <c r="M3531" s="58"/>
      <c r="N3531" s="58"/>
      <c r="O3531" s="58"/>
      <c r="P3531" s="58"/>
      <c r="Q3531" s="37"/>
    </row>
    <row r="3532" spans="1:17" x14ac:dyDescent="0.2">
      <c r="A3532" s="58"/>
      <c r="B3532" s="58"/>
      <c r="C3532" s="58"/>
      <c r="D3532" s="58"/>
      <c r="E3532" s="58"/>
      <c r="F3532" s="58"/>
      <c r="G3532" s="58"/>
      <c r="H3532" s="58"/>
      <c r="I3532" s="58"/>
      <c r="J3532" s="58"/>
      <c r="K3532" s="58"/>
      <c r="L3532" s="58"/>
      <c r="M3532" s="58"/>
      <c r="N3532" s="58"/>
      <c r="O3532" s="58"/>
      <c r="P3532" s="58"/>
      <c r="Q3532" s="37"/>
    </row>
    <row r="3533" spans="1:17" x14ac:dyDescent="0.2">
      <c r="A3533" s="58"/>
      <c r="B3533" s="58"/>
      <c r="C3533" s="58"/>
      <c r="D3533" s="58"/>
      <c r="E3533" s="58"/>
      <c r="F3533" s="58"/>
      <c r="G3533" s="58"/>
      <c r="H3533" s="58"/>
      <c r="I3533" s="58"/>
      <c r="J3533" s="58"/>
      <c r="K3533" s="58"/>
      <c r="L3533" s="58"/>
      <c r="M3533" s="58"/>
      <c r="N3533" s="58"/>
      <c r="O3533" s="58"/>
      <c r="P3533" s="58"/>
      <c r="Q3533" s="37"/>
    </row>
    <row r="3534" spans="1:17" x14ac:dyDescent="0.2">
      <c r="A3534" s="58"/>
      <c r="B3534" s="58"/>
      <c r="C3534" s="58"/>
      <c r="D3534" s="58"/>
      <c r="E3534" s="58"/>
      <c r="F3534" s="58"/>
      <c r="G3534" s="58"/>
      <c r="H3534" s="58"/>
      <c r="I3534" s="58"/>
      <c r="J3534" s="58"/>
      <c r="K3534" s="58"/>
      <c r="L3534" s="58"/>
      <c r="M3534" s="58"/>
      <c r="N3534" s="58"/>
      <c r="O3534" s="58"/>
      <c r="P3534" s="58"/>
      <c r="Q3534" s="37"/>
    </row>
    <row r="3535" spans="1:17" x14ac:dyDescent="0.2">
      <c r="A3535" s="58"/>
      <c r="B3535" s="58"/>
      <c r="C3535" s="58"/>
      <c r="D3535" s="58"/>
      <c r="E3535" s="58"/>
      <c r="F3535" s="58"/>
      <c r="G3535" s="58"/>
      <c r="H3535" s="58"/>
      <c r="I3535" s="58"/>
      <c r="J3535" s="58"/>
      <c r="K3535" s="58"/>
      <c r="L3535" s="58"/>
      <c r="M3535" s="58"/>
      <c r="N3535" s="58"/>
      <c r="O3535" s="58"/>
      <c r="P3535" s="58"/>
      <c r="Q3535" s="37"/>
    </row>
    <row r="3536" spans="1:17" x14ac:dyDescent="0.2">
      <c r="A3536" s="58"/>
      <c r="B3536" s="58"/>
      <c r="C3536" s="58"/>
      <c r="D3536" s="58"/>
      <c r="E3536" s="58"/>
      <c r="F3536" s="58"/>
      <c r="G3536" s="58"/>
      <c r="H3536" s="58"/>
      <c r="I3536" s="58"/>
      <c r="J3536" s="58"/>
      <c r="K3536" s="58"/>
      <c r="L3536" s="58"/>
      <c r="M3536" s="58"/>
      <c r="N3536" s="58"/>
      <c r="O3536" s="58"/>
      <c r="P3536" s="58"/>
      <c r="Q3536" s="37"/>
    </row>
    <row r="3537" spans="1:17" x14ac:dyDescent="0.2">
      <c r="A3537" s="58"/>
      <c r="B3537" s="58"/>
      <c r="C3537" s="58"/>
      <c r="D3537" s="58"/>
      <c r="E3537" s="58"/>
      <c r="F3537" s="58"/>
      <c r="G3537" s="58"/>
      <c r="H3537" s="58"/>
      <c r="I3537" s="58"/>
      <c r="J3537" s="58"/>
      <c r="K3537" s="58"/>
      <c r="L3537" s="58"/>
      <c r="M3537" s="58"/>
      <c r="N3537" s="58"/>
      <c r="O3537" s="58"/>
      <c r="P3537" s="58"/>
      <c r="Q3537" s="37"/>
    </row>
    <row r="3538" spans="1:17" x14ac:dyDescent="0.2">
      <c r="A3538" s="58"/>
      <c r="B3538" s="58"/>
      <c r="C3538" s="58"/>
      <c r="D3538" s="58"/>
      <c r="E3538" s="58"/>
      <c r="F3538" s="58"/>
      <c r="G3538" s="58"/>
      <c r="H3538" s="58"/>
      <c r="I3538" s="58"/>
      <c r="J3538" s="58"/>
      <c r="K3538" s="58"/>
      <c r="L3538" s="58"/>
      <c r="M3538" s="58"/>
      <c r="N3538" s="58"/>
      <c r="O3538" s="58"/>
      <c r="P3538" s="58"/>
      <c r="Q3538" s="37"/>
    </row>
    <row r="3539" spans="1:17" x14ac:dyDescent="0.2">
      <c r="A3539" s="58"/>
      <c r="B3539" s="58"/>
      <c r="C3539" s="58"/>
      <c r="D3539" s="58"/>
      <c r="E3539" s="58"/>
      <c r="F3539" s="58"/>
      <c r="G3539" s="58"/>
      <c r="H3539" s="58"/>
      <c r="I3539" s="58"/>
      <c r="J3539" s="58"/>
      <c r="K3539" s="58"/>
      <c r="L3539" s="58"/>
      <c r="M3539" s="58"/>
      <c r="N3539" s="58"/>
      <c r="O3539" s="58"/>
      <c r="P3539" s="58"/>
      <c r="Q3539" s="37"/>
    </row>
    <row r="3540" spans="1:17" x14ac:dyDescent="0.2">
      <c r="A3540" s="58"/>
      <c r="B3540" s="58"/>
      <c r="C3540" s="58"/>
      <c r="D3540" s="58"/>
      <c r="E3540" s="58"/>
      <c r="F3540" s="58"/>
      <c r="G3540" s="58"/>
      <c r="H3540" s="58"/>
      <c r="I3540" s="58"/>
      <c r="J3540" s="58"/>
      <c r="K3540" s="58"/>
      <c r="L3540" s="58"/>
      <c r="M3540" s="58"/>
      <c r="N3540" s="58"/>
      <c r="O3540" s="58"/>
      <c r="P3540" s="58"/>
      <c r="Q3540" s="37"/>
    </row>
    <row r="3541" spans="1:17" x14ac:dyDescent="0.2">
      <c r="A3541" s="58"/>
      <c r="B3541" s="58"/>
      <c r="C3541" s="58"/>
      <c r="D3541" s="58"/>
      <c r="E3541" s="58"/>
      <c r="F3541" s="58"/>
      <c r="G3541" s="58"/>
      <c r="H3541" s="58"/>
      <c r="I3541" s="58"/>
      <c r="J3541" s="58"/>
      <c r="K3541" s="58"/>
      <c r="L3541" s="58"/>
      <c r="M3541" s="58"/>
      <c r="N3541" s="58"/>
      <c r="O3541" s="58"/>
      <c r="P3541" s="58"/>
      <c r="Q3541" s="37"/>
    </row>
    <row r="3542" spans="1:17" x14ac:dyDescent="0.2">
      <c r="A3542" s="58"/>
      <c r="B3542" s="58"/>
      <c r="C3542" s="58"/>
      <c r="D3542" s="58"/>
      <c r="E3542" s="58"/>
      <c r="F3542" s="58"/>
      <c r="G3542" s="58"/>
      <c r="H3542" s="58"/>
      <c r="I3542" s="58"/>
      <c r="J3542" s="58"/>
      <c r="K3542" s="58"/>
      <c r="L3542" s="58"/>
      <c r="M3542" s="58"/>
      <c r="N3542" s="58"/>
      <c r="O3542" s="58"/>
      <c r="P3542" s="58"/>
      <c r="Q3542" s="37"/>
    </row>
    <row r="3543" spans="1:17" x14ac:dyDescent="0.2">
      <c r="A3543" s="58"/>
      <c r="B3543" s="58"/>
      <c r="C3543" s="58"/>
      <c r="D3543" s="58"/>
      <c r="E3543" s="58"/>
      <c r="F3543" s="58"/>
      <c r="G3543" s="58"/>
      <c r="H3543" s="58"/>
      <c r="I3543" s="58"/>
      <c r="J3543" s="58"/>
      <c r="K3543" s="58"/>
      <c r="L3543" s="58"/>
      <c r="M3543" s="58"/>
      <c r="N3543" s="58"/>
      <c r="O3543" s="58"/>
      <c r="P3543" s="58"/>
      <c r="Q3543" s="37"/>
    </row>
    <row r="3544" spans="1:17" x14ac:dyDescent="0.2">
      <c r="A3544" s="58"/>
      <c r="B3544" s="58"/>
      <c r="C3544" s="58"/>
      <c r="D3544" s="58"/>
      <c r="E3544" s="58"/>
      <c r="F3544" s="58"/>
      <c r="G3544" s="58"/>
      <c r="H3544" s="58"/>
      <c r="I3544" s="58"/>
      <c r="J3544" s="58"/>
      <c r="K3544" s="58"/>
      <c r="L3544" s="58"/>
      <c r="M3544" s="58"/>
      <c r="N3544" s="58"/>
      <c r="O3544" s="58"/>
      <c r="P3544" s="58"/>
      <c r="Q3544" s="37"/>
    </row>
    <row r="3545" spans="1:17" x14ac:dyDescent="0.2">
      <c r="A3545" s="58"/>
      <c r="B3545" s="58"/>
      <c r="C3545" s="58"/>
      <c r="D3545" s="58"/>
      <c r="E3545" s="58"/>
      <c r="F3545" s="58"/>
      <c r="G3545" s="58"/>
      <c r="H3545" s="58"/>
      <c r="I3545" s="58"/>
      <c r="J3545" s="58"/>
      <c r="K3545" s="58"/>
      <c r="L3545" s="58"/>
      <c r="M3545" s="58"/>
      <c r="N3545" s="58"/>
      <c r="O3545" s="58"/>
      <c r="P3545" s="58"/>
      <c r="Q3545" s="37"/>
    </row>
    <row r="3546" spans="1:17" x14ac:dyDescent="0.2">
      <c r="A3546" s="58"/>
      <c r="B3546" s="58"/>
      <c r="C3546" s="58"/>
      <c r="D3546" s="58"/>
      <c r="E3546" s="58"/>
      <c r="F3546" s="58"/>
      <c r="G3546" s="58"/>
      <c r="H3546" s="58"/>
      <c r="I3546" s="58"/>
      <c r="J3546" s="58"/>
      <c r="K3546" s="58"/>
      <c r="L3546" s="58"/>
      <c r="M3546" s="58"/>
      <c r="N3546" s="58"/>
      <c r="O3546" s="58"/>
      <c r="P3546" s="58"/>
      <c r="Q3546" s="37"/>
    </row>
    <row r="3547" spans="1:17" x14ac:dyDescent="0.2">
      <c r="A3547" s="58"/>
      <c r="B3547" s="58"/>
      <c r="C3547" s="58"/>
      <c r="D3547" s="58"/>
      <c r="E3547" s="58"/>
      <c r="F3547" s="58"/>
      <c r="G3547" s="58"/>
      <c r="H3547" s="58"/>
      <c r="I3547" s="58"/>
      <c r="J3547" s="58"/>
      <c r="K3547" s="58"/>
      <c r="L3547" s="58"/>
      <c r="M3547" s="58"/>
      <c r="N3547" s="58"/>
      <c r="O3547" s="58"/>
      <c r="P3547" s="58"/>
      <c r="Q3547" s="37"/>
    </row>
    <row r="3548" spans="1:17" x14ac:dyDescent="0.2">
      <c r="A3548" s="58"/>
      <c r="B3548" s="58"/>
      <c r="C3548" s="58"/>
      <c r="D3548" s="58"/>
      <c r="E3548" s="58"/>
      <c r="F3548" s="58"/>
      <c r="G3548" s="58"/>
      <c r="H3548" s="58"/>
      <c r="I3548" s="58"/>
      <c r="J3548" s="58"/>
      <c r="K3548" s="58"/>
      <c r="L3548" s="58"/>
      <c r="M3548" s="58"/>
      <c r="N3548" s="58"/>
      <c r="O3548" s="58"/>
      <c r="P3548" s="58"/>
      <c r="Q3548" s="37"/>
    </row>
    <row r="3549" spans="1:17" x14ac:dyDescent="0.2">
      <c r="A3549" s="58"/>
      <c r="B3549" s="58"/>
      <c r="C3549" s="58"/>
      <c r="D3549" s="58"/>
      <c r="E3549" s="58"/>
      <c r="F3549" s="58"/>
      <c r="G3549" s="58"/>
      <c r="H3549" s="58"/>
      <c r="I3549" s="58"/>
      <c r="J3549" s="58"/>
      <c r="K3549" s="58"/>
      <c r="L3549" s="58"/>
      <c r="M3549" s="58"/>
      <c r="N3549" s="58"/>
      <c r="O3549" s="58"/>
      <c r="P3549" s="58"/>
      <c r="Q3549" s="37"/>
    </row>
    <row r="3550" spans="1:17" x14ac:dyDescent="0.2">
      <c r="A3550" s="58"/>
      <c r="B3550" s="58"/>
      <c r="C3550" s="58"/>
      <c r="D3550" s="58"/>
      <c r="E3550" s="58"/>
      <c r="F3550" s="58"/>
      <c r="G3550" s="58"/>
      <c r="H3550" s="58"/>
      <c r="I3550" s="58"/>
      <c r="J3550" s="58"/>
      <c r="K3550" s="58"/>
      <c r="L3550" s="58"/>
      <c r="M3550" s="58"/>
      <c r="N3550" s="58"/>
      <c r="O3550" s="58"/>
      <c r="P3550" s="58"/>
      <c r="Q3550" s="37"/>
    </row>
    <row r="3551" spans="1:17" x14ac:dyDescent="0.2">
      <c r="A3551" s="58"/>
      <c r="B3551" s="58"/>
      <c r="C3551" s="58"/>
      <c r="D3551" s="58"/>
      <c r="E3551" s="58"/>
      <c r="F3551" s="58"/>
      <c r="G3551" s="58"/>
      <c r="H3551" s="58"/>
      <c r="I3551" s="58"/>
      <c r="J3551" s="58"/>
      <c r="K3551" s="58"/>
      <c r="L3551" s="58"/>
      <c r="M3551" s="58"/>
      <c r="N3551" s="58"/>
      <c r="O3551" s="58"/>
      <c r="P3551" s="58"/>
      <c r="Q3551" s="37"/>
    </row>
    <row r="3552" spans="1:17" x14ac:dyDescent="0.2">
      <c r="A3552" s="58"/>
      <c r="B3552" s="58"/>
      <c r="C3552" s="58"/>
      <c r="D3552" s="58"/>
      <c r="E3552" s="58"/>
      <c r="F3552" s="58"/>
      <c r="G3552" s="58"/>
      <c r="H3552" s="58"/>
      <c r="I3552" s="58"/>
      <c r="J3552" s="58"/>
      <c r="K3552" s="58"/>
      <c r="L3552" s="58"/>
      <c r="M3552" s="58"/>
      <c r="N3552" s="58"/>
      <c r="O3552" s="58"/>
      <c r="P3552" s="58"/>
      <c r="Q3552" s="37"/>
    </row>
    <row r="3553" spans="1:17" x14ac:dyDescent="0.2">
      <c r="A3553" s="58"/>
      <c r="B3553" s="58"/>
      <c r="C3553" s="58"/>
      <c r="D3553" s="58"/>
      <c r="E3553" s="58"/>
      <c r="F3553" s="58"/>
      <c r="G3553" s="58"/>
      <c r="H3553" s="58"/>
      <c r="I3553" s="58"/>
      <c r="J3553" s="58"/>
      <c r="K3553" s="58"/>
      <c r="L3553" s="58"/>
      <c r="M3553" s="58"/>
      <c r="N3553" s="58"/>
      <c r="O3553" s="58"/>
      <c r="P3553" s="58"/>
      <c r="Q3553" s="37"/>
    </row>
    <row r="3554" spans="1:17" x14ac:dyDescent="0.2">
      <c r="A3554" s="58"/>
      <c r="B3554" s="58"/>
      <c r="C3554" s="58"/>
      <c r="D3554" s="58"/>
      <c r="E3554" s="58"/>
      <c r="F3554" s="58"/>
      <c r="G3554" s="58"/>
      <c r="H3554" s="58"/>
      <c r="I3554" s="58"/>
      <c r="J3554" s="58"/>
      <c r="K3554" s="58"/>
      <c r="L3554" s="58"/>
      <c r="M3554" s="58"/>
      <c r="N3554" s="58"/>
      <c r="O3554" s="58"/>
      <c r="P3554" s="58"/>
      <c r="Q3554" s="37"/>
    </row>
    <row r="3555" spans="1:17" x14ac:dyDescent="0.2">
      <c r="A3555" s="58"/>
      <c r="B3555" s="58"/>
      <c r="C3555" s="58"/>
      <c r="D3555" s="58"/>
      <c r="E3555" s="58"/>
      <c r="F3555" s="58"/>
      <c r="G3555" s="58"/>
      <c r="H3555" s="58"/>
      <c r="I3555" s="58"/>
      <c r="J3555" s="58"/>
      <c r="K3555" s="58"/>
      <c r="L3555" s="58"/>
      <c r="M3555" s="58"/>
      <c r="N3555" s="58"/>
      <c r="O3555" s="58"/>
      <c r="P3555" s="58"/>
      <c r="Q3555" s="37"/>
    </row>
    <row r="3556" spans="1:17" x14ac:dyDescent="0.2">
      <c r="A3556" s="58"/>
      <c r="B3556" s="58"/>
      <c r="C3556" s="58"/>
      <c r="D3556" s="58"/>
      <c r="E3556" s="58"/>
      <c r="F3556" s="58"/>
      <c r="G3556" s="58"/>
      <c r="H3556" s="58"/>
      <c r="I3556" s="58"/>
      <c r="J3556" s="58"/>
      <c r="K3556" s="58"/>
      <c r="L3556" s="58"/>
      <c r="M3556" s="58"/>
      <c r="N3556" s="58"/>
      <c r="O3556" s="58"/>
      <c r="P3556" s="58"/>
      <c r="Q3556" s="37"/>
    </row>
    <row r="3557" spans="1:17" x14ac:dyDescent="0.2">
      <c r="A3557" s="58"/>
      <c r="B3557" s="58"/>
      <c r="C3557" s="58"/>
      <c r="D3557" s="58"/>
      <c r="E3557" s="58"/>
      <c r="F3557" s="58"/>
      <c r="G3557" s="58"/>
      <c r="H3557" s="58"/>
      <c r="I3557" s="58"/>
      <c r="J3557" s="58"/>
      <c r="K3557" s="58"/>
      <c r="L3557" s="58"/>
      <c r="M3557" s="58"/>
      <c r="N3557" s="58"/>
      <c r="O3557" s="58"/>
      <c r="P3557" s="58"/>
      <c r="Q3557" s="37"/>
    </row>
    <row r="3558" spans="1:17" x14ac:dyDescent="0.2">
      <c r="A3558" s="58"/>
      <c r="B3558" s="58"/>
      <c r="C3558" s="58"/>
      <c r="D3558" s="58"/>
      <c r="E3558" s="58"/>
      <c r="F3558" s="58"/>
      <c r="G3558" s="58"/>
      <c r="H3558" s="58"/>
      <c r="I3558" s="58"/>
      <c r="J3558" s="58"/>
      <c r="K3558" s="58"/>
      <c r="L3558" s="58"/>
      <c r="M3558" s="58"/>
      <c r="N3558" s="58"/>
      <c r="O3558" s="58"/>
      <c r="P3558" s="58"/>
      <c r="Q3558" s="37"/>
    </row>
    <row r="3559" spans="1:17" x14ac:dyDescent="0.2">
      <c r="A3559" s="58"/>
      <c r="B3559" s="58"/>
      <c r="C3559" s="58"/>
      <c r="D3559" s="58"/>
      <c r="E3559" s="58"/>
      <c r="F3559" s="58"/>
      <c r="G3559" s="58"/>
      <c r="H3559" s="58"/>
      <c r="I3559" s="58"/>
      <c r="J3559" s="58"/>
      <c r="K3559" s="58"/>
      <c r="L3559" s="58"/>
      <c r="M3559" s="58"/>
      <c r="N3559" s="58"/>
      <c r="O3559" s="58"/>
      <c r="P3559" s="58"/>
      <c r="Q3559" s="37"/>
    </row>
    <row r="3560" spans="1:17" x14ac:dyDescent="0.2">
      <c r="A3560" s="58"/>
      <c r="B3560" s="58"/>
      <c r="C3560" s="58"/>
      <c r="D3560" s="58"/>
      <c r="E3560" s="58"/>
      <c r="F3560" s="58"/>
      <c r="G3560" s="58"/>
      <c r="H3560" s="58"/>
      <c r="I3560" s="58"/>
      <c r="J3560" s="58"/>
      <c r="K3560" s="58"/>
      <c r="L3560" s="58"/>
      <c r="M3560" s="58"/>
      <c r="N3560" s="58"/>
      <c r="O3560" s="58"/>
      <c r="P3560" s="58"/>
      <c r="Q3560" s="37"/>
    </row>
    <row r="3561" spans="1:17" x14ac:dyDescent="0.2">
      <c r="A3561" s="58"/>
      <c r="B3561" s="58"/>
      <c r="C3561" s="58"/>
      <c r="D3561" s="58"/>
      <c r="E3561" s="58"/>
      <c r="F3561" s="58"/>
      <c r="G3561" s="58"/>
      <c r="H3561" s="58"/>
      <c r="I3561" s="58"/>
      <c r="J3561" s="58"/>
      <c r="K3561" s="58"/>
      <c r="L3561" s="58"/>
      <c r="M3561" s="58"/>
      <c r="N3561" s="58"/>
      <c r="O3561" s="58"/>
      <c r="P3561" s="58"/>
      <c r="Q3561" s="37"/>
    </row>
    <row r="3562" spans="1:17" x14ac:dyDescent="0.2">
      <c r="A3562" s="58"/>
      <c r="B3562" s="58"/>
      <c r="C3562" s="58"/>
      <c r="D3562" s="58"/>
      <c r="E3562" s="58"/>
      <c r="F3562" s="58"/>
      <c r="G3562" s="58"/>
      <c r="H3562" s="58"/>
      <c r="I3562" s="58"/>
      <c r="J3562" s="58"/>
      <c r="K3562" s="58"/>
      <c r="L3562" s="58"/>
      <c r="M3562" s="58"/>
      <c r="N3562" s="58"/>
      <c r="O3562" s="58"/>
      <c r="P3562" s="58"/>
      <c r="Q3562" s="37"/>
    </row>
    <row r="3563" spans="1:17" x14ac:dyDescent="0.2">
      <c r="A3563" s="58"/>
      <c r="B3563" s="58"/>
      <c r="C3563" s="58"/>
      <c r="D3563" s="58"/>
      <c r="E3563" s="58"/>
      <c r="F3563" s="58"/>
      <c r="G3563" s="58"/>
      <c r="H3563" s="58"/>
      <c r="I3563" s="58"/>
      <c r="J3563" s="58"/>
      <c r="K3563" s="58"/>
      <c r="L3563" s="58"/>
      <c r="M3563" s="58"/>
      <c r="N3563" s="58"/>
      <c r="O3563" s="58"/>
      <c r="P3563" s="58"/>
      <c r="Q3563" s="37"/>
    </row>
    <row r="3564" spans="1:17" x14ac:dyDescent="0.2">
      <c r="A3564" s="58"/>
      <c r="B3564" s="58"/>
      <c r="C3564" s="58"/>
      <c r="D3564" s="58"/>
      <c r="E3564" s="58"/>
      <c r="F3564" s="58"/>
      <c r="G3564" s="58"/>
      <c r="H3564" s="58"/>
      <c r="I3564" s="58"/>
      <c r="J3564" s="58"/>
      <c r="K3564" s="58"/>
      <c r="L3564" s="58"/>
      <c r="M3564" s="58"/>
      <c r="N3564" s="58"/>
      <c r="O3564" s="58"/>
      <c r="P3564" s="58"/>
      <c r="Q3564" s="37"/>
    </row>
    <row r="3565" spans="1:17" x14ac:dyDescent="0.2">
      <c r="A3565" s="58"/>
      <c r="B3565" s="58"/>
      <c r="C3565" s="58"/>
      <c r="D3565" s="58"/>
      <c r="E3565" s="58"/>
      <c r="F3565" s="58"/>
      <c r="G3565" s="58"/>
      <c r="H3565" s="58"/>
      <c r="I3565" s="58"/>
      <c r="J3565" s="58"/>
      <c r="K3565" s="58"/>
      <c r="L3565" s="58"/>
      <c r="M3565" s="58"/>
      <c r="N3565" s="58"/>
      <c r="O3565" s="58"/>
      <c r="P3565" s="58"/>
      <c r="Q3565" s="37"/>
    </row>
    <row r="3566" spans="1:17" x14ac:dyDescent="0.2">
      <c r="A3566" s="58"/>
      <c r="B3566" s="58"/>
      <c r="C3566" s="58"/>
      <c r="D3566" s="58"/>
      <c r="E3566" s="58"/>
      <c r="F3566" s="58"/>
      <c r="G3566" s="58"/>
      <c r="H3566" s="58"/>
      <c r="I3566" s="58"/>
      <c r="J3566" s="58"/>
      <c r="K3566" s="58"/>
      <c r="L3566" s="58"/>
      <c r="M3566" s="58"/>
      <c r="N3566" s="58"/>
      <c r="O3566" s="58"/>
      <c r="P3566" s="58"/>
      <c r="Q3566" s="37"/>
    </row>
    <row r="3567" spans="1:17" x14ac:dyDescent="0.2">
      <c r="A3567" s="58"/>
      <c r="B3567" s="58"/>
      <c r="C3567" s="58"/>
      <c r="D3567" s="58"/>
      <c r="E3567" s="58"/>
      <c r="F3567" s="58"/>
      <c r="G3567" s="58"/>
      <c r="H3567" s="58"/>
      <c r="I3567" s="58"/>
      <c r="J3567" s="58"/>
      <c r="K3567" s="58"/>
      <c r="L3567" s="58"/>
      <c r="M3567" s="58"/>
      <c r="N3567" s="58"/>
      <c r="O3567" s="58"/>
      <c r="P3567" s="58"/>
      <c r="Q3567" s="37"/>
    </row>
    <row r="3568" spans="1:17" x14ac:dyDescent="0.2">
      <c r="A3568" s="58"/>
      <c r="B3568" s="58"/>
      <c r="C3568" s="58"/>
      <c r="D3568" s="58"/>
      <c r="E3568" s="58"/>
      <c r="F3568" s="58"/>
      <c r="G3568" s="58"/>
      <c r="H3568" s="58"/>
      <c r="I3568" s="58"/>
      <c r="J3568" s="58"/>
      <c r="K3568" s="58"/>
      <c r="L3568" s="58"/>
      <c r="M3568" s="58"/>
      <c r="N3568" s="58"/>
      <c r="O3568" s="58"/>
      <c r="P3568" s="58"/>
      <c r="Q3568" s="37"/>
    </row>
    <row r="3569" spans="1:17" x14ac:dyDescent="0.2">
      <c r="A3569" s="58"/>
      <c r="B3569" s="58"/>
      <c r="C3569" s="58"/>
      <c r="D3569" s="58"/>
      <c r="E3569" s="58"/>
      <c r="F3569" s="58"/>
      <c r="G3569" s="58"/>
      <c r="H3569" s="58"/>
      <c r="I3569" s="58"/>
      <c r="J3569" s="58"/>
      <c r="K3569" s="58"/>
      <c r="L3569" s="58"/>
      <c r="M3569" s="58"/>
      <c r="N3569" s="58"/>
      <c r="O3569" s="58"/>
      <c r="P3569" s="58"/>
      <c r="Q3569" s="37"/>
    </row>
    <row r="3570" spans="1:17" x14ac:dyDescent="0.2">
      <c r="A3570" s="58"/>
      <c r="B3570" s="58"/>
      <c r="C3570" s="58"/>
      <c r="D3570" s="58"/>
      <c r="E3570" s="58"/>
      <c r="F3570" s="58"/>
      <c r="G3570" s="58"/>
      <c r="H3570" s="58"/>
      <c r="I3570" s="58"/>
      <c r="J3570" s="58"/>
      <c r="K3570" s="58"/>
      <c r="L3570" s="58"/>
      <c r="M3570" s="58"/>
      <c r="N3570" s="58"/>
      <c r="O3570" s="58"/>
      <c r="P3570" s="58"/>
      <c r="Q3570" s="37"/>
    </row>
    <row r="3571" spans="1:17" x14ac:dyDescent="0.2">
      <c r="A3571" s="58"/>
      <c r="B3571" s="58"/>
      <c r="C3571" s="58"/>
      <c r="D3571" s="58"/>
      <c r="E3571" s="58"/>
      <c r="F3571" s="58"/>
      <c r="G3571" s="58"/>
      <c r="H3571" s="58"/>
      <c r="I3571" s="58"/>
      <c r="J3571" s="58"/>
      <c r="K3571" s="58"/>
      <c r="L3571" s="58"/>
      <c r="M3571" s="58"/>
      <c r="N3571" s="58"/>
      <c r="O3571" s="58"/>
      <c r="P3571" s="58"/>
      <c r="Q3571" s="37"/>
    </row>
    <row r="3572" spans="1:17" x14ac:dyDescent="0.2">
      <c r="A3572" s="58"/>
      <c r="B3572" s="58"/>
      <c r="C3572" s="58"/>
      <c r="D3572" s="58"/>
      <c r="E3572" s="58"/>
      <c r="F3572" s="58"/>
      <c r="G3572" s="58"/>
      <c r="H3572" s="58"/>
      <c r="I3572" s="58"/>
      <c r="J3572" s="58"/>
      <c r="K3572" s="58"/>
      <c r="L3572" s="58"/>
      <c r="M3572" s="58"/>
      <c r="N3572" s="58"/>
      <c r="O3572" s="58"/>
      <c r="P3572" s="58"/>
      <c r="Q3572" s="37"/>
    </row>
    <row r="3573" spans="1:17" x14ac:dyDescent="0.2">
      <c r="A3573" s="58"/>
      <c r="B3573" s="58"/>
      <c r="C3573" s="58"/>
      <c r="D3573" s="58"/>
      <c r="E3573" s="58"/>
      <c r="F3573" s="58"/>
      <c r="G3573" s="58"/>
      <c r="H3573" s="58"/>
      <c r="I3573" s="58"/>
      <c r="J3573" s="58"/>
      <c r="K3573" s="58"/>
      <c r="L3573" s="58"/>
      <c r="M3573" s="58"/>
      <c r="N3573" s="58"/>
      <c r="O3573" s="58"/>
      <c r="P3573" s="58"/>
      <c r="Q3573" s="37"/>
    </row>
    <row r="3574" spans="1:17" x14ac:dyDescent="0.2">
      <c r="A3574" s="58"/>
      <c r="B3574" s="58"/>
      <c r="C3574" s="58"/>
      <c r="D3574" s="58"/>
      <c r="E3574" s="58"/>
      <c r="F3574" s="58"/>
      <c r="G3574" s="58"/>
      <c r="H3574" s="58"/>
      <c r="I3574" s="58"/>
      <c r="J3574" s="58"/>
      <c r="K3574" s="58"/>
      <c r="L3574" s="58"/>
      <c r="M3574" s="58"/>
      <c r="N3574" s="58"/>
      <c r="O3574" s="58"/>
      <c r="P3574" s="58"/>
      <c r="Q3574" s="37"/>
    </row>
    <row r="3575" spans="1:17" x14ac:dyDescent="0.2">
      <c r="A3575" s="58"/>
      <c r="B3575" s="58"/>
      <c r="C3575" s="58"/>
      <c r="D3575" s="58"/>
      <c r="E3575" s="58"/>
      <c r="F3575" s="58"/>
      <c r="G3575" s="58"/>
      <c r="H3575" s="58"/>
      <c r="I3575" s="58"/>
      <c r="J3575" s="58"/>
      <c r="K3575" s="58"/>
      <c r="L3575" s="58"/>
      <c r="M3575" s="58"/>
      <c r="N3575" s="58"/>
      <c r="O3575" s="58"/>
      <c r="P3575" s="58"/>
      <c r="Q3575" s="37"/>
    </row>
    <row r="3576" spans="1:17" x14ac:dyDescent="0.2">
      <c r="A3576" s="58"/>
      <c r="B3576" s="58"/>
      <c r="C3576" s="58"/>
      <c r="D3576" s="58"/>
      <c r="E3576" s="58"/>
      <c r="F3576" s="58"/>
      <c r="G3576" s="58"/>
      <c r="H3576" s="58"/>
      <c r="I3576" s="58"/>
      <c r="J3576" s="58"/>
      <c r="K3576" s="58"/>
      <c r="L3576" s="58"/>
      <c r="M3576" s="58"/>
      <c r="N3576" s="58"/>
      <c r="O3576" s="58"/>
      <c r="P3576" s="58"/>
      <c r="Q3576" s="37"/>
    </row>
    <row r="3577" spans="1:17" x14ac:dyDescent="0.2">
      <c r="A3577" s="58"/>
      <c r="B3577" s="58"/>
      <c r="C3577" s="58"/>
      <c r="D3577" s="58"/>
      <c r="E3577" s="58"/>
      <c r="F3577" s="58"/>
      <c r="G3577" s="58"/>
      <c r="H3577" s="58"/>
      <c r="I3577" s="58"/>
      <c r="J3577" s="58"/>
      <c r="K3577" s="58"/>
      <c r="L3577" s="58"/>
      <c r="M3577" s="58"/>
      <c r="N3577" s="58"/>
      <c r="O3577" s="58"/>
      <c r="P3577" s="58"/>
      <c r="Q3577" s="37"/>
    </row>
    <row r="3578" spans="1:17" x14ac:dyDescent="0.2">
      <c r="A3578" s="58"/>
      <c r="B3578" s="58"/>
      <c r="C3578" s="58"/>
      <c r="D3578" s="58"/>
      <c r="E3578" s="58"/>
      <c r="F3578" s="58"/>
      <c r="G3578" s="58"/>
      <c r="H3578" s="58"/>
      <c r="I3578" s="58"/>
      <c r="J3578" s="58"/>
      <c r="K3578" s="58"/>
      <c r="L3578" s="58"/>
      <c r="M3578" s="58"/>
      <c r="N3578" s="58"/>
      <c r="O3578" s="58"/>
      <c r="P3578" s="58"/>
      <c r="Q3578" s="37"/>
    </row>
    <row r="3579" spans="1:17" x14ac:dyDescent="0.2">
      <c r="A3579" s="58"/>
      <c r="B3579" s="58"/>
      <c r="C3579" s="58"/>
      <c r="D3579" s="58"/>
      <c r="E3579" s="58"/>
      <c r="F3579" s="58"/>
      <c r="G3579" s="58"/>
      <c r="H3579" s="58"/>
      <c r="I3579" s="58"/>
      <c r="J3579" s="58"/>
      <c r="K3579" s="58"/>
      <c r="L3579" s="58"/>
      <c r="M3579" s="58"/>
      <c r="N3579" s="58"/>
      <c r="O3579" s="58"/>
      <c r="P3579" s="58"/>
      <c r="Q3579" s="37"/>
    </row>
    <row r="3580" spans="1:17" x14ac:dyDescent="0.2">
      <c r="A3580" s="58"/>
      <c r="B3580" s="58"/>
      <c r="C3580" s="58"/>
      <c r="D3580" s="58"/>
      <c r="E3580" s="58"/>
      <c r="F3580" s="58"/>
      <c r="G3580" s="58"/>
      <c r="H3580" s="58"/>
      <c r="I3580" s="58"/>
      <c r="J3580" s="58"/>
      <c r="K3580" s="58"/>
      <c r="L3580" s="58"/>
      <c r="M3580" s="58"/>
      <c r="N3580" s="58"/>
      <c r="O3580" s="58"/>
      <c r="P3580" s="58"/>
      <c r="Q3580" s="37"/>
    </row>
    <row r="3581" spans="1:17" x14ac:dyDescent="0.2">
      <c r="A3581" s="58"/>
      <c r="B3581" s="58"/>
      <c r="C3581" s="58"/>
      <c r="D3581" s="58"/>
      <c r="E3581" s="58"/>
      <c r="F3581" s="58"/>
      <c r="G3581" s="58"/>
      <c r="H3581" s="58"/>
      <c r="I3581" s="58"/>
      <c r="J3581" s="58"/>
      <c r="K3581" s="58"/>
      <c r="L3581" s="58"/>
      <c r="M3581" s="58"/>
      <c r="N3581" s="58"/>
      <c r="O3581" s="58"/>
      <c r="P3581" s="58"/>
      <c r="Q3581" s="37"/>
    </row>
    <row r="3582" spans="1:17" x14ac:dyDescent="0.2">
      <c r="A3582" s="58"/>
      <c r="B3582" s="58"/>
      <c r="C3582" s="58"/>
      <c r="D3582" s="58"/>
      <c r="E3582" s="58"/>
      <c r="F3582" s="58"/>
      <c r="G3582" s="58"/>
      <c r="H3582" s="58"/>
      <c r="I3582" s="58"/>
      <c r="J3582" s="58"/>
      <c r="K3582" s="58"/>
      <c r="L3582" s="58"/>
      <c r="M3582" s="58"/>
      <c r="N3582" s="58"/>
      <c r="O3582" s="58"/>
      <c r="P3582" s="58"/>
      <c r="Q3582" s="37"/>
    </row>
    <row r="3583" spans="1:17" x14ac:dyDescent="0.2">
      <c r="A3583" s="58"/>
      <c r="B3583" s="58"/>
      <c r="C3583" s="58"/>
      <c r="D3583" s="58"/>
      <c r="E3583" s="58"/>
      <c r="F3583" s="58"/>
      <c r="G3583" s="58"/>
      <c r="H3583" s="58"/>
      <c r="I3583" s="58"/>
      <c r="J3583" s="58"/>
      <c r="K3583" s="58"/>
      <c r="L3583" s="58"/>
      <c r="M3583" s="58"/>
      <c r="N3583" s="58"/>
      <c r="O3583" s="58"/>
      <c r="P3583" s="58"/>
      <c r="Q3583" s="37"/>
    </row>
    <row r="3584" spans="1:17" x14ac:dyDescent="0.2">
      <c r="A3584" s="58"/>
      <c r="B3584" s="58"/>
      <c r="C3584" s="58"/>
      <c r="D3584" s="58"/>
      <c r="E3584" s="58"/>
      <c r="F3584" s="58"/>
      <c r="G3584" s="58"/>
      <c r="H3584" s="58"/>
      <c r="I3584" s="58"/>
      <c r="J3584" s="58"/>
      <c r="K3584" s="58"/>
      <c r="L3584" s="58"/>
      <c r="M3584" s="58"/>
      <c r="N3584" s="58"/>
      <c r="O3584" s="58"/>
      <c r="P3584" s="58"/>
      <c r="Q3584" s="37"/>
    </row>
    <row r="3585" spans="1:17" x14ac:dyDescent="0.2">
      <c r="A3585" s="58"/>
      <c r="B3585" s="58"/>
      <c r="C3585" s="58"/>
      <c r="D3585" s="58"/>
      <c r="E3585" s="58"/>
      <c r="F3585" s="58"/>
      <c r="G3585" s="58"/>
      <c r="H3585" s="58"/>
      <c r="I3585" s="58"/>
      <c r="J3585" s="58"/>
      <c r="K3585" s="58"/>
      <c r="L3585" s="58"/>
      <c r="M3585" s="58"/>
      <c r="N3585" s="58"/>
      <c r="O3585" s="58"/>
      <c r="P3585" s="58"/>
      <c r="Q3585" s="37"/>
    </row>
    <row r="3586" spans="1:17" x14ac:dyDescent="0.2">
      <c r="A3586" s="58"/>
      <c r="B3586" s="58"/>
      <c r="C3586" s="58"/>
      <c r="D3586" s="58"/>
      <c r="E3586" s="58"/>
      <c r="F3586" s="58"/>
      <c r="G3586" s="58"/>
      <c r="H3586" s="58"/>
      <c r="I3586" s="58"/>
      <c r="J3586" s="58"/>
      <c r="K3586" s="58"/>
      <c r="L3586" s="58"/>
      <c r="M3586" s="58"/>
      <c r="N3586" s="58"/>
      <c r="O3586" s="58"/>
      <c r="P3586" s="58"/>
      <c r="Q3586" s="37"/>
    </row>
    <row r="3587" spans="1:17" x14ac:dyDescent="0.2">
      <c r="A3587" s="58"/>
      <c r="B3587" s="58"/>
      <c r="C3587" s="58"/>
      <c r="D3587" s="58"/>
      <c r="E3587" s="58"/>
      <c r="F3587" s="58"/>
      <c r="G3587" s="58"/>
      <c r="H3587" s="58"/>
      <c r="I3587" s="58"/>
      <c r="J3587" s="58"/>
      <c r="K3587" s="58"/>
      <c r="L3587" s="58"/>
      <c r="M3587" s="58"/>
      <c r="N3587" s="58"/>
      <c r="O3587" s="58"/>
      <c r="P3587" s="58"/>
      <c r="Q3587" s="37"/>
    </row>
    <row r="3588" spans="1:17" x14ac:dyDescent="0.2">
      <c r="A3588" s="58"/>
      <c r="B3588" s="58"/>
      <c r="C3588" s="58"/>
      <c r="D3588" s="58"/>
      <c r="E3588" s="58"/>
      <c r="F3588" s="58"/>
      <c r="G3588" s="58"/>
      <c r="H3588" s="58"/>
      <c r="I3588" s="58"/>
      <c r="J3588" s="58"/>
      <c r="K3588" s="58"/>
      <c r="L3588" s="58"/>
      <c r="M3588" s="58"/>
      <c r="N3588" s="58"/>
      <c r="O3588" s="58"/>
      <c r="P3588" s="58"/>
      <c r="Q3588" s="37"/>
    </row>
    <row r="3589" spans="1:17" x14ac:dyDescent="0.2">
      <c r="A3589" s="58"/>
      <c r="B3589" s="58"/>
      <c r="C3589" s="58"/>
      <c r="D3589" s="58"/>
      <c r="E3589" s="58"/>
      <c r="F3589" s="58"/>
      <c r="G3589" s="58"/>
      <c r="H3589" s="58"/>
      <c r="I3589" s="58"/>
      <c r="J3589" s="58"/>
      <c r="K3589" s="58"/>
      <c r="L3589" s="58"/>
      <c r="M3589" s="58"/>
      <c r="N3589" s="58"/>
      <c r="O3589" s="58"/>
      <c r="P3589" s="58"/>
      <c r="Q3589" s="37"/>
    </row>
    <row r="3590" spans="1:17" x14ac:dyDescent="0.2">
      <c r="A3590" s="58"/>
      <c r="B3590" s="58"/>
      <c r="C3590" s="58"/>
      <c r="D3590" s="58"/>
      <c r="E3590" s="58"/>
      <c r="F3590" s="58"/>
      <c r="G3590" s="58"/>
      <c r="H3590" s="58"/>
      <c r="I3590" s="58"/>
      <c r="J3590" s="58"/>
      <c r="K3590" s="58"/>
      <c r="L3590" s="58"/>
      <c r="M3590" s="58"/>
      <c r="N3590" s="58"/>
      <c r="O3590" s="58"/>
      <c r="P3590" s="58"/>
      <c r="Q3590" s="37"/>
    </row>
    <row r="3591" spans="1:17" x14ac:dyDescent="0.2">
      <c r="A3591" s="58"/>
      <c r="B3591" s="58"/>
      <c r="C3591" s="58"/>
      <c r="D3591" s="58"/>
      <c r="E3591" s="58"/>
      <c r="F3591" s="58"/>
      <c r="G3591" s="58"/>
      <c r="H3591" s="58"/>
      <c r="I3591" s="58"/>
      <c r="J3591" s="58"/>
      <c r="K3591" s="58"/>
      <c r="L3591" s="58"/>
      <c r="M3591" s="58"/>
      <c r="N3591" s="58"/>
      <c r="O3591" s="58"/>
      <c r="P3591" s="58"/>
      <c r="Q3591" s="37"/>
    </row>
    <row r="3592" spans="1:17" x14ac:dyDescent="0.2">
      <c r="A3592" s="58"/>
      <c r="B3592" s="58"/>
      <c r="C3592" s="58"/>
      <c r="D3592" s="58"/>
      <c r="E3592" s="58"/>
      <c r="F3592" s="58"/>
      <c r="G3592" s="58"/>
      <c r="H3592" s="58"/>
      <c r="I3592" s="58"/>
      <c r="J3592" s="58"/>
      <c r="K3592" s="58"/>
      <c r="L3592" s="58"/>
      <c r="M3592" s="58"/>
      <c r="N3592" s="58"/>
      <c r="O3592" s="58"/>
      <c r="P3592" s="58"/>
      <c r="Q3592" s="37"/>
    </row>
    <row r="3593" spans="1:17" x14ac:dyDescent="0.2">
      <c r="A3593" s="58"/>
      <c r="B3593" s="58"/>
      <c r="C3593" s="58"/>
      <c r="D3593" s="58"/>
      <c r="E3593" s="58"/>
      <c r="F3593" s="58"/>
      <c r="G3593" s="58"/>
      <c r="H3593" s="58"/>
      <c r="I3593" s="58"/>
      <c r="J3593" s="58"/>
      <c r="K3593" s="58"/>
      <c r="L3593" s="58"/>
      <c r="M3593" s="58"/>
      <c r="N3593" s="58"/>
      <c r="O3593" s="58"/>
      <c r="P3593" s="58"/>
      <c r="Q3593" s="37"/>
    </row>
    <row r="3594" spans="1:17" x14ac:dyDescent="0.2">
      <c r="A3594" s="58"/>
      <c r="B3594" s="58"/>
      <c r="C3594" s="58"/>
      <c r="D3594" s="58"/>
      <c r="E3594" s="58"/>
      <c r="F3594" s="58"/>
      <c r="G3594" s="58"/>
      <c r="H3594" s="58"/>
      <c r="I3594" s="58"/>
      <c r="J3594" s="58"/>
      <c r="K3594" s="58"/>
      <c r="L3594" s="58"/>
      <c r="M3594" s="58"/>
      <c r="N3594" s="58"/>
      <c r="O3594" s="58"/>
      <c r="P3594" s="58"/>
      <c r="Q3594" s="37"/>
    </row>
    <row r="3595" spans="1:17" x14ac:dyDescent="0.2">
      <c r="A3595" s="58"/>
      <c r="B3595" s="58"/>
      <c r="C3595" s="58"/>
      <c r="D3595" s="58"/>
      <c r="E3595" s="58"/>
      <c r="F3595" s="58"/>
      <c r="G3595" s="58"/>
      <c r="H3595" s="58"/>
      <c r="I3595" s="58"/>
      <c r="J3595" s="58"/>
      <c r="K3595" s="58"/>
      <c r="L3595" s="58"/>
      <c r="M3595" s="58"/>
      <c r="N3595" s="58"/>
      <c r="O3595" s="58"/>
      <c r="P3595" s="58"/>
      <c r="Q3595" s="37"/>
    </row>
    <row r="3596" spans="1:17" x14ac:dyDescent="0.2">
      <c r="A3596" s="58"/>
      <c r="B3596" s="58"/>
      <c r="C3596" s="58"/>
      <c r="D3596" s="58"/>
      <c r="E3596" s="58"/>
      <c r="F3596" s="58"/>
      <c r="G3596" s="58"/>
      <c r="H3596" s="58"/>
      <c r="I3596" s="58"/>
      <c r="J3596" s="58"/>
      <c r="K3596" s="58"/>
      <c r="L3596" s="58"/>
      <c r="M3596" s="58"/>
      <c r="N3596" s="58"/>
      <c r="O3596" s="58"/>
      <c r="P3596" s="58"/>
      <c r="Q3596" s="37"/>
    </row>
    <row r="3597" spans="1:17" x14ac:dyDescent="0.2">
      <c r="A3597" s="58"/>
      <c r="B3597" s="58"/>
      <c r="C3597" s="58"/>
      <c r="D3597" s="58"/>
      <c r="E3597" s="58"/>
      <c r="F3597" s="58"/>
      <c r="G3597" s="58"/>
      <c r="H3597" s="58"/>
      <c r="I3597" s="58"/>
      <c r="J3597" s="58"/>
      <c r="K3597" s="58"/>
      <c r="L3597" s="58"/>
      <c r="M3597" s="58"/>
      <c r="N3597" s="58"/>
      <c r="O3597" s="58"/>
      <c r="P3597" s="58"/>
      <c r="Q3597" s="37"/>
    </row>
    <row r="3598" spans="1:17" x14ac:dyDescent="0.2">
      <c r="A3598" s="58"/>
      <c r="B3598" s="58"/>
      <c r="C3598" s="58"/>
      <c r="D3598" s="58"/>
      <c r="E3598" s="58"/>
      <c r="F3598" s="58"/>
      <c r="G3598" s="58"/>
      <c r="H3598" s="58"/>
      <c r="I3598" s="58"/>
      <c r="J3598" s="58"/>
      <c r="K3598" s="58"/>
      <c r="L3598" s="58"/>
      <c r="M3598" s="58"/>
      <c r="N3598" s="58"/>
      <c r="O3598" s="58"/>
      <c r="P3598" s="58"/>
      <c r="Q3598" s="37"/>
    </row>
    <row r="3599" spans="1:17" x14ac:dyDescent="0.2">
      <c r="A3599" s="58"/>
      <c r="B3599" s="58"/>
      <c r="C3599" s="58"/>
      <c r="D3599" s="58"/>
      <c r="E3599" s="58"/>
      <c r="F3599" s="58"/>
      <c r="G3599" s="58"/>
      <c r="H3599" s="58"/>
      <c r="I3599" s="58"/>
      <c r="J3599" s="58"/>
      <c r="K3599" s="58"/>
      <c r="L3599" s="58"/>
      <c r="M3599" s="58"/>
      <c r="N3599" s="58"/>
      <c r="O3599" s="58"/>
      <c r="P3599" s="58"/>
      <c r="Q3599" s="37"/>
    </row>
    <row r="3600" spans="1:17" x14ac:dyDescent="0.2">
      <c r="A3600" s="58"/>
      <c r="B3600" s="58"/>
      <c r="C3600" s="58"/>
      <c r="D3600" s="58"/>
      <c r="E3600" s="58"/>
      <c r="F3600" s="58"/>
      <c r="G3600" s="58"/>
      <c r="H3600" s="58"/>
      <c r="I3600" s="58"/>
      <c r="J3600" s="58"/>
      <c r="K3600" s="58"/>
      <c r="L3600" s="58"/>
      <c r="M3600" s="58"/>
      <c r="N3600" s="58"/>
      <c r="O3600" s="58"/>
      <c r="P3600" s="58"/>
      <c r="Q3600" s="37"/>
    </row>
    <row r="3601" spans="1:17" x14ac:dyDescent="0.2">
      <c r="A3601" s="58"/>
      <c r="B3601" s="58"/>
      <c r="C3601" s="58"/>
      <c r="D3601" s="58"/>
      <c r="E3601" s="58"/>
      <c r="F3601" s="58"/>
      <c r="G3601" s="58"/>
      <c r="H3601" s="58"/>
      <c r="I3601" s="58"/>
      <c r="J3601" s="58"/>
      <c r="K3601" s="58"/>
      <c r="L3601" s="58"/>
      <c r="M3601" s="58"/>
      <c r="N3601" s="58"/>
      <c r="O3601" s="58"/>
      <c r="P3601" s="58"/>
      <c r="Q3601" s="37"/>
    </row>
    <row r="3602" spans="1:17" x14ac:dyDescent="0.2">
      <c r="A3602" s="58"/>
      <c r="B3602" s="58"/>
      <c r="C3602" s="58"/>
      <c r="D3602" s="58"/>
      <c r="E3602" s="58"/>
      <c r="F3602" s="58"/>
      <c r="G3602" s="58"/>
      <c r="H3602" s="58"/>
      <c r="I3602" s="58"/>
      <c r="J3602" s="58"/>
      <c r="K3602" s="58"/>
      <c r="L3602" s="58"/>
      <c r="M3602" s="58"/>
      <c r="N3602" s="58"/>
      <c r="O3602" s="58"/>
      <c r="P3602" s="58"/>
      <c r="Q3602" s="37"/>
    </row>
    <row r="3603" spans="1:17" x14ac:dyDescent="0.2">
      <c r="A3603" s="58"/>
      <c r="B3603" s="58"/>
      <c r="C3603" s="58"/>
      <c r="D3603" s="58"/>
      <c r="E3603" s="58"/>
      <c r="F3603" s="58"/>
      <c r="G3603" s="58"/>
      <c r="H3603" s="58"/>
      <c r="I3603" s="58"/>
      <c r="J3603" s="58"/>
      <c r="K3603" s="58"/>
      <c r="L3603" s="58"/>
      <c r="M3603" s="58"/>
      <c r="N3603" s="58"/>
      <c r="O3603" s="58"/>
      <c r="P3603" s="58"/>
      <c r="Q3603" s="37"/>
    </row>
    <row r="3604" spans="1:17" x14ac:dyDescent="0.2">
      <c r="A3604" s="58"/>
      <c r="B3604" s="58"/>
      <c r="C3604" s="58"/>
      <c r="D3604" s="58"/>
      <c r="E3604" s="58"/>
      <c r="F3604" s="58"/>
      <c r="G3604" s="58"/>
      <c r="H3604" s="58"/>
      <c r="I3604" s="58"/>
      <c r="J3604" s="58"/>
      <c r="K3604" s="58"/>
      <c r="L3604" s="58"/>
      <c r="M3604" s="58"/>
      <c r="N3604" s="58"/>
      <c r="O3604" s="58"/>
      <c r="P3604" s="58"/>
      <c r="Q3604" s="37"/>
    </row>
    <row r="3605" spans="1:17" x14ac:dyDescent="0.2">
      <c r="A3605" s="58"/>
      <c r="B3605" s="58"/>
      <c r="C3605" s="58"/>
      <c r="D3605" s="58"/>
      <c r="E3605" s="58"/>
      <c r="F3605" s="58"/>
      <c r="G3605" s="58"/>
      <c r="H3605" s="58"/>
      <c r="I3605" s="58"/>
      <c r="J3605" s="58"/>
      <c r="K3605" s="58"/>
      <c r="L3605" s="58"/>
      <c r="M3605" s="58"/>
      <c r="N3605" s="58"/>
      <c r="O3605" s="58"/>
      <c r="P3605" s="58"/>
      <c r="Q3605" s="37"/>
    </row>
    <row r="3606" spans="1:17" x14ac:dyDescent="0.2">
      <c r="A3606" s="58"/>
      <c r="B3606" s="58"/>
      <c r="C3606" s="58"/>
      <c r="D3606" s="58"/>
      <c r="E3606" s="58"/>
      <c r="F3606" s="58"/>
      <c r="G3606" s="58"/>
      <c r="H3606" s="58"/>
      <c r="I3606" s="58"/>
      <c r="J3606" s="58"/>
      <c r="K3606" s="58"/>
      <c r="L3606" s="58"/>
      <c r="M3606" s="58"/>
      <c r="N3606" s="58"/>
      <c r="O3606" s="58"/>
      <c r="P3606" s="58"/>
      <c r="Q3606" s="37"/>
    </row>
    <row r="3607" spans="1:17" x14ac:dyDescent="0.2">
      <c r="A3607" s="58"/>
      <c r="B3607" s="58"/>
      <c r="C3607" s="58"/>
      <c r="D3607" s="58"/>
      <c r="E3607" s="58"/>
      <c r="F3607" s="58"/>
      <c r="G3607" s="58"/>
      <c r="H3607" s="58"/>
      <c r="I3607" s="58"/>
      <c r="J3607" s="58"/>
      <c r="K3607" s="58"/>
      <c r="L3607" s="58"/>
      <c r="M3607" s="58"/>
      <c r="N3607" s="58"/>
      <c r="O3607" s="58"/>
      <c r="P3607" s="58"/>
      <c r="Q3607" s="37"/>
    </row>
    <row r="3608" spans="1:17" x14ac:dyDescent="0.2">
      <c r="A3608" s="58"/>
      <c r="B3608" s="58"/>
      <c r="C3608" s="58"/>
      <c r="D3608" s="58"/>
      <c r="E3608" s="58"/>
      <c r="F3608" s="58"/>
      <c r="G3608" s="58"/>
      <c r="H3608" s="58"/>
      <c r="I3608" s="58"/>
      <c r="J3608" s="58"/>
      <c r="K3608" s="58"/>
      <c r="L3608" s="58"/>
      <c r="M3608" s="58"/>
      <c r="N3608" s="58"/>
      <c r="O3608" s="58"/>
      <c r="P3608" s="58"/>
      <c r="Q3608" s="37"/>
    </row>
    <row r="3609" spans="1:17" x14ac:dyDescent="0.2">
      <c r="A3609" s="58"/>
      <c r="B3609" s="58"/>
      <c r="C3609" s="58"/>
      <c r="D3609" s="58"/>
      <c r="E3609" s="58"/>
      <c r="F3609" s="58"/>
      <c r="G3609" s="58"/>
      <c r="H3609" s="58"/>
      <c r="I3609" s="58"/>
      <c r="J3609" s="58"/>
      <c r="K3609" s="58"/>
      <c r="L3609" s="58"/>
      <c r="M3609" s="58"/>
      <c r="N3609" s="58"/>
      <c r="O3609" s="58"/>
      <c r="P3609" s="58"/>
      <c r="Q3609" s="37"/>
    </row>
    <row r="3610" spans="1:17" x14ac:dyDescent="0.2">
      <c r="A3610" s="58"/>
      <c r="B3610" s="58"/>
      <c r="C3610" s="58"/>
      <c r="D3610" s="58"/>
      <c r="E3610" s="58"/>
      <c r="F3610" s="58"/>
      <c r="G3610" s="58"/>
      <c r="H3610" s="58"/>
      <c r="I3610" s="58"/>
      <c r="J3610" s="58"/>
      <c r="K3610" s="58"/>
      <c r="L3610" s="58"/>
      <c r="M3610" s="58"/>
      <c r="N3610" s="58"/>
      <c r="O3610" s="58"/>
      <c r="P3610" s="58"/>
      <c r="Q3610" s="37"/>
    </row>
    <row r="3611" spans="1:17" x14ac:dyDescent="0.2">
      <c r="A3611" s="58"/>
      <c r="B3611" s="58"/>
      <c r="C3611" s="58"/>
      <c r="D3611" s="58"/>
      <c r="E3611" s="58"/>
      <c r="F3611" s="58"/>
      <c r="G3611" s="58"/>
      <c r="H3611" s="58"/>
      <c r="I3611" s="58"/>
      <c r="J3611" s="58"/>
      <c r="K3611" s="58"/>
      <c r="L3611" s="58"/>
      <c r="M3611" s="58"/>
      <c r="N3611" s="58"/>
      <c r="O3611" s="58"/>
      <c r="P3611" s="58"/>
      <c r="Q3611" s="37"/>
    </row>
    <row r="3612" spans="1:17" x14ac:dyDescent="0.2">
      <c r="A3612" s="58"/>
      <c r="B3612" s="58"/>
      <c r="C3612" s="58"/>
      <c r="D3612" s="58"/>
      <c r="E3612" s="58"/>
      <c r="F3612" s="58"/>
      <c r="G3612" s="58"/>
      <c r="H3612" s="58"/>
      <c r="I3612" s="58"/>
      <c r="J3612" s="58"/>
      <c r="K3612" s="58"/>
      <c r="L3612" s="58"/>
      <c r="M3612" s="58"/>
      <c r="N3612" s="58"/>
      <c r="O3612" s="58"/>
      <c r="P3612" s="58"/>
      <c r="Q3612" s="37"/>
    </row>
    <row r="3613" spans="1:17" x14ac:dyDescent="0.2">
      <c r="A3613" s="58"/>
      <c r="B3613" s="58"/>
      <c r="C3613" s="58"/>
      <c r="D3613" s="58"/>
      <c r="E3613" s="58"/>
      <c r="F3613" s="58"/>
      <c r="G3613" s="58"/>
      <c r="H3613" s="58"/>
      <c r="I3613" s="58"/>
      <c r="J3613" s="58"/>
      <c r="K3613" s="58"/>
      <c r="L3613" s="58"/>
      <c r="M3613" s="58"/>
      <c r="N3613" s="58"/>
      <c r="O3613" s="58"/>
      <c r="P3613" s="58"/>
      <c r="Q3613" s="37"/>
    </row>
    <row r="3614" spans="1:17" x14ac:dyDescent="0.2">
      <c r="A3614" s="58"/>
      <c r="B3614" s="58"/>
      <c r="C3614" s="58"/>
      <c r="D3614" s="58"/>
      <c r="E3614" s="58"/>
      <c r="F3614" s="58"/>
      <c r="G3614" s="58"/>
      <c r="H3614" s="58"/>
      <c r="I3614" s="58"/>
      <c r="J3614" s="58"/>
      <c r="K3614" s="58"/>
      <c r="L3614" s="58"/>
      <c r="M3614" s="58"/>
      <c r="N3614" s="58"/>
      <c r="O3614" s="58"/>
      <c r="P3614" s="58"/>
      <c r="Q3614" s="37"/>
    </row>
    <row r="3615" spans="1:17" x14ac:dyDescent="0.2">
      <c r="A3615" s="58"/>
      <c r="B3615" s="58"/>
      <c r="C3615" s="58"/>
      <c r="D3615" s="58"/>
      <c r="E3615" s="58"/>
      <c r="F3615" s="58"/>
      <c r="G3615" s="58"/>
      <c r="H3615" s="58"/>
      <c r="I3615" s="58"/>
      <c r="J3615" s="58"/>
      <c r="K3615" s="58"/>
      <c r="L3615" s="58"/>
      <c r="M3615" s="58"/>
      <c r="N3615" s="58"/>
      <c r="O3615" s="58"/>
      <c r="P3615" s="58"/>
      <c r="Q3615" s="37"/>
    </row>
    <row r="3616" spans="1:17" x14ac:dyDescent="0.2">
      <c r="A3616" s="58"/>
      <c r="B3616" s="58"/>
      <c r="C3616" s="58"/>
      <c r="D3616" s="58"/>
      <c r="E3616" s="58"/>
      <c r="F3616" s="58"/>
      <c r="G3616" s="58"/>
      <c r="H3616" s="58"/>
      <c r="I3616" s="58"/>
      <c r="J3616" s="58"/>
      <c r="K3616" s="58"/>
      <c r="L3616" s="58"/>
      <c r="M3616" s="58"/>
      <c r="N3616" s="58"/>
      <c r="O3616" s="58"/>
      <c r="P3616" s="58"/>
      <c r="Q3616" s="37"/>
    </row>
    <row r="3617" spans="1:17" x14ac:dyDescent="0.2">
      <c r="A3617" s="58"/>
      <c r="B3617" s="58"/>
      <c r="C3617" s="58"/>
      <c r="D3617" s="58"/>
      <c r="E3617" s="58"/>
      <c r="F3617" s="58"/>
      <c r="G3617" s="58"/>
      <c r="H3617" s="58"/>
      <c r="I3617" s="58"/>
      <c r="J3617" s="58"/>
      <c r="K3617" s="58"/>
      <c r="L3617" s="58"/>
      <c r="M3617" s="58"/>
      <c r="N3617" s="58"/>
      <c r="O3617" s="58"/>
      <c r="P3617" s="58"/>
      <c r="Q3617" s="37"/>
    </row>
    <row r="3618" spans="1:17" x14ac:dyDescent="0.2">
      <c r="A3618" s="58"/>
      <c r="B3618" s="58"/>
      <c r="C3618" s="58"/>
      <c r="D3618" s="58"/>
      <c r="E3618" s="58"/>
      <c r="F3618" s="58"/>
      <c r="G3618" s="58"/>
      <c r="H3618" s="58"/>
      <c r="I3618" s="58"/>
      <c r="J3618" s="58"/>
      <c r="K3618" s="58"/>
      <c r="L3618" s="58"/>
      <c r="M3618" s="58"/>
      <c r="N3618" s="58"/>
      <c r="O3618" s="58"/>
      <c r="P3618" s="58"/>
      <c r="Q3618" s="37"/>
    </row>
    <row r="3619" spans="1:17" x14ac:dyDescent="0.2">
      <c r="A3619" s="58"/>
      <c r="B3619" s="58"/>
      <c r="C3619" s="58"/>
      <c r="D3619" s="58"/>
      <c r="E3619" s="58"/>
      <c r="F3619" s="58"/>
      <c r="G3619" s="58"/>
      <c r="H3619" s="58"/>
      <c r="I3619" s="58"/>
      <c r="J3619" s="58"/>
      <c r="K3619" s="58"/>
      <c r="L3619" s="58"/>
      <c r="M3619" s="58"/>
      <c r="N3619" s="58"/>
      <c r="O3619" s="58"/>
      <c r="P3619" s="58"/>
      <c r="Q3619" s="37"/>
    </row>
    <row r="3620" spans="1:17" x14ac:dyDescent="0.2">
      <c r="A3620" s="58"/>
      <c r="B3620" s="58"/>
      <c r="C3620" s="58"/>
      <c r="D3620" s="58"/>
      <c r="E3620" s="58"/>
      <c r="F3620" s="58"/>
      <c r="G3620" s="58"/>
      <c r="H3620" s="58"/>
      <c r="I3620" s="58"/>
      <c r="J3620" s="58"/>
      <c r="K3620" s="58"/>
      <c r="L3620" s="58"/>
      <c r="M3620" s="58"/>
      <c r="N3620" s="58"/>
      <c r="O3620" s="58"/>
      <c r="P3620" s="58"/>
      <c r="Q3620" s="37"/>
    </row>
    <row r="3621" spans="1:17" x14ac:dyDescent="0.2">
      <c r="A3621" s="58"/>
      <c r="B3621" s="58"/>
      <c r="C3621" s="58"/>
      <c r="D3621" s="58"/>
      <c r="E3621" s="58"/>
      <c r="F3621" s="58"/>
      <c r="G3621" s="58"/>
      <c r="H3621" s="58"/>
      <c r="I3621" s="58"/>
      <c r="J3621" s="58"/>
      <c r="K3621" s="58"/>
      <c r="L3621" s="58"/>
      <c r="M3621" s="58"/>
      <c r="N3621" s="58"/>
      <c r="O3621" s="58"/>
      <c r="P3621" s="58"/>
      <c r="Q3621" s="37"/>
    </row>
    <row r="3622" spans="1:17" x14ac:dyDescent="0.2">
      <c r="A3622" s="58"/>
      <c r="B3622" s="58"/>
      <c r="C3622" s="58"/>
      <c r="D3622" s="58"/>
      <c r="E3622" s="58"/>
      <c r="F3622" s="58"/>
      <c r="G3622" s="58"/>
      <c r="H3622" s="58"/>
      <c r="I3622" s="58"/>
      <c r="J3622" s="58"/>
      <c r="K3622" s="58"/>
      <c r="L3622" s="58"/>
      <c r="M3622" s="58"/>
      <c r="N3622" s="58"/>
      <c r="O3622" s="58"/>
      <c r="P3622" s="58"/>
      <c r="Q3622" s="37"/>
    </row>
    <row r="3623" spans="1:17" x14ac:dyDescent="0.2">
      <c r="A3623" s="58"/>
      <c r="B3623" s="58"/>
      <c r="C3623" s="58"/>
      <c r="D3623" s="58"/>
      <c r="E3623" s="58"/>
      <c r="F3623" s="58"/>
      <c r="G3623" s="58"/>
      <c r="H3623" s="58"/>
      <c r="I3623" s="58"/>
      <c r="J3623" s="58"/>
      <c r="K3623" s="58"/>
      <c r="L3623" s="58"/>
      <c r="M3623" s="58"/>
      <c r="N3623" s="58"/>
      <c r="O3623" s="58"/>
      <c r="P3623" s="58"/>
      <c r="Q3623" s="37"/>
    </row>
    <row r="3624" spans="1:17" x14ac:dyDescent="0.2">
      <c r="A3624" s="58"/>
      <c r="B3624" s="58"/>
      <c r="C3624" s="58"/>
      <c r="D3624" s="58"/>
      <c r="E3624" s="58"/>
      <c r="F3624" s="58"/>
      <c r="G3624" s="58"/>
      <c r="H3624" s="58"/>
      <c r="I3624" s="58"/>
      <c r="J3624" s="58"/>
      <c r="K3624" s="58"/>
      <c r="L3624" s="58"/>
      <c r="M3624" s="58"/>
      <c r="N3624" s="58"/>
      <c r="O3624" s="58"/>
      <c r="P3624" s="58"/>
      <c r="Q3624" s="37"/>
    </row>
    <row r="3625" spans="1:17" x14ac:dyDescent="0.2">
      <c r="A3625" s="58"/>
      <c r="B3625" s="58"/>
      <c r="C3625" s="58"/>
      <c r="D3625" s="58"/>
      <c r="E3625" s="58"/>
      <c r="F3625" s="58"/>
      <c r="G3625" s="58"/>
      <c r="H3625" s="58"/>
      <c r="I3625" s="58"/>
      <c r="J3625" s="58"/>
      <c r="K3625" s="58"/>
      <c r="L3625" s="58"/>
      <c r="M3625" s="58"/>
      <c r="N3625" s="58"/>
      <c r="O3625" s="58"/>
      <c r="P3625" s="58"/>
      <c r="Q3625" s="37"/>
    </row>
    <row r="3626" spans="1:17" x14ac:dyDescent="0.2">
      <c r="A3626" s="58"/>
      <c r="B3626" s="58"/>
      <c r="C3626" s="58"/>
      <c r="D3626" s="58"/>
      <c r="E3626" s="58"/>
      <c r="F3626" s="58"/>
      <c r="G3626" s="58"/>
      <c r="H3626" s="58"/>
      <c r="I3626" s="58"/>
      <c r="J3626" s="58"/>
      <c r="K3626" s="58"/>
      <c r="L3626" s="58"/>
      <c r="M3626" s="58"/>
      <c r="N3626" s="58"/>
      <c r="O3626" s="58"/>
      <c r="P3626" s="58"/>
      <c r="Q3626" s="37"/>
    </row>
    <row r="3627" spans="1:17" x14ac:dyDescent="0.2">
      <c r="A3627" s="58"/>
      <c r="B3627" s="58"/>
      <c r="C3627" s="58"/>
      <c r="D3627" s="58"/>
      <c r="E3627" s="58"/>
      <c r="F3627" s="58"/>
      <c r="G3627" s="58"/>
      <c r="H3627" s="58"/>
      <c r="I3627" s="58"/>
      <c r="J3627" s="58"/>
      <c r="K3627" s="58"/>
      <c r="L3627" s="58"/>
      <c r="M3627" s="58"/>
      <c r="N3627" s="58"/>
      <c r="O3627" s="58"/>
      <c r="P3627" s="58"/>
      <c r="Q3627" s="37"/>
    </row>
    <row r="3628" spans="1:17" x14ac:dyDescent="0.2">
      <c r="A3628" s="58"/>
      <c r="B3628" s="58"/>
      <c r="C3628" s="58"/>
      <c r="D3628" s="58"/>
      <c r="E3628" s="58"/>
      <c r="F3628" s="58"/>
      <c r="G3628" s="58"/>
      <c r="H3628" s="58"/>
      <c r="I3628" s="58"/>
      <c r="J3628" s="58"/>
      <c r="K3628" s="58"/>
      <c r="L3628" s="58"/>
      <c r="M3628" s="58"/>
      <c r="N3628" s="58"/>
      <c r="O3628" s="58"/>
      <c r="P3628" s="58"/>
      <c r="Q3628" s="37"/>
    </row>
    <row r="3629" spans="1:17" x14ac:dyDescent="0.2">
      <c r="A3629" s="58"/>
      <c r="B3629" s="58"/>
      <c r="C3629" s="58"/>
      <c r="D3629" s="58"/>
      <c r="E3629" s="58"/>
      <c r="F3629" s="58"/>
      <c r="G3629" s="58"/>
      <c r="H3629" s="58"/>
      <c r="I3629" s="58"/>
      <c r="J3629" s="58"/>
      <c r="K3629" s="58"/>
      <c r="L3629" s="58"/>
      <c r="M3629" s="58"/>
      <c r="N3629" s="58"/>
      <c r="O3629" s="58"/>
      <c r="P3629" s="58"/>
      <c r="Q3629" s="37"/>
    </row>
    <row r="3630" spans="1:17" x14ac:dyDescent="0.2">
      <c r="A3630" s="58"/>
      <c r="B3630" s="58"/>
      <c r="C3630" s="58"/>
      <c r="D3630" s="58"/>
      <c r="E3630" s="58"/>
      <c r="F3630" s="58"/>
      <c r="G3630" s="58"/>
      <c r="H3630" s="58"/>
      <c r="I3630" s="58"/>
      <c r="J3630" s="58"/>
      <c r="K3630" s="58"/>
      <c r="L3630" s="58"/>
      <c r="M3630" s="58"/>
      <c r="N3630" s="58"/>
      <c r="O3630" s="58"/>
      <c r="P3630" s="58"/>
      <c r="Q3630" s="37"/>
    </row>
    <row r="3631" spans="1:17" x14ac:dyDescent="0.2">
      <c r="A3631" s="58"/>
      <c r="B3631" s="58"/>
      <c r="C3631" s="58"/>
      <c r="D3631" s="58"/>
      <c r="E3631" s="58"/>
      <c r="F3631" s="58"/>
      <c r="G3631" s="58"/>
      <c r="H3631" s="58"/>
      <c r="I3631" s="58"/>
      <c r="J3631" s="58"/>
      <c r="K3631" s="58"/>
      <c r="L3631" s="58"/>
      <c r="M3631" s="58"/>
      <c r="N3631" s="58"/>
      <c r="O3631" s="58"/>
      <c r="P3631" s="58"/>
      <c r="Q3631" s="37"/>
    </row>
    <row r="3632" spans="1:17" x14ac:dyDescent="0.2">
      <c r="A3632" s="58"/>
      <c r="B3632" s="58"/>
      <c r="C3632" s="58"/>
      <c r="D3632" s="58"/>
      <c r="E3632" s="58"/>
      <c r="F3632" s="58"/>
      <c r="G3632" s="58"/>
      <c r="H3632" s="58"/>
      <c r="I3632" s="58"/>
      <c r="J3632" s="58"/>
      <c r="K3632" s="58"/>
      <c r="L3632" s="58"/>
      <c r="M3632" s="58"/>
      <c r="N3632" s="58"/>
      <c r="O3632" s="58"/>
      <c r="P3632" s="58"/>
      <c r="Q3632" s="37"/>
    </row>
    <row r="3633" spans="1:17" x14ac:dyDescent="0.2">
      <c r="A3633" s="58"/>
      <c r="B3633" s="58"/>
      <c r="C3633" s="58"/>
      <c r="D3633" s="58"/>
      <c r="E3633" s="58"/>
      <c r="F3633" s="58"/>
      <c r="G3633" s="58"/>
      <c r="H3633" s="58"/>
      <c r="I3633" s="58"/>
      <c r="J3633" s="58"/>
      <c r="K3633" s="58"/>
      <c r="L3633" s="58"/>
      <c r="M3633" s="58"/>
      <c r="N3633" s="58"/>
      <c r="O3633" s="58"/>
      <c r="P3633" s="58"/>
      <c r="Q3633" s="37"/>
    </row>
    <row r="3634" spans="1:17" x14ac:dyDescent="0.2">
      <c r="A3634" s="58"/>
      <c r="B3634" s="58"/>
      <c r="C3634" s="58"/>
      <c r="D3634" s="58"/>
      <c r="E3634" s="58"/>
      <c r="F3634" s="58"/>
      <c r="G3634" s="58"/>
      <c r="H3634" s="58"/>
      <c r="I3634" s="58"/>
      <c r="J3634" s="58"/>
      <c r="K3634" s="58"/>
      <c r="L3634" s="58"/>
      <c r="M3634" s="58"/>
      <c r="N3634" s="58"/>
      <c r="O3634" s="58"/>
      <c r="P3634" s="58"/>
      <c r="Q3634" s="37"/>
    </row>
    <row r="3635" spans="1:17" x14ac:dyDescent="0.2">
      <c r="A3635" s="58"/>
      <c r="B3635" s="58"/>
      <c r="C3635" s="58"/>
      <c r="D3635" s="58"/>
      <c r="E3635" s="58"/>
      <c r="F3635" s="58"/>
      <c r="G3635" s="58"/>
      <c r="H3635" s="58"/>
      <c r="I3635" s="58"/>
      <c r="J3635" s="58"/>
      <c r="K3635" s="58"/>
      <c r="L3635" s="58"/>
      <c r="M3635" s="58"/>
      <c r="N3635" s="58"/>
      <c r="O3635" s="58"/>
      <c r="P3635" s="58"/>
      <c r="Q3635" s="37"/>
    </row>
    <row r="3636" spans="1:17" x14ac:dyDescent="0.2">
      <c r="A3636" s="58"/>
      <c r="B3636" s="58"/>
      <c r="C3636" s="58"/>
      <c r="D3636" s="58"/>
      <c r="E3636" s="58"/>
      <c r="F3636" s="58"/>
      <c r="G3636" s="58"/>
      <c r="H3636" s="58"/>
      <c r="I3636" s="58"/>
      <c r="J3636" s="58"/>
      <c r="K3636" s="58"/>
      <c r="L3636" s="58"/>
      <c r="M3636" s="58"/>
      <c r="N3636" s="58"/>
      <c r="O3636" s="58"/>
      <c r="P3636" s="58"/>
      <c r="Q3636" s="37"/>
    </row>
    <row r="3637" spans="1:17" x14ac:dyDescent="0.2">
      <c r="A3637" s="58"/>
      <c r="B3637" s="58"/>
      <c r="C3637" s="58"/>
      <c r="D3637" s="58"/>
      <c r="E3637" s="58"/>
      <c r="F3637" s="58"/>
      <c r="G3637" s="58"/>
      <c r="H3637" s="58"/>
      <c r="I3637" s="58"/>
      <c r="J3637" s="58"/>
      <c r="K3637" s="58"/>
      <c r="L3637" s="58"/>
      <c r="M3637" s="58"/>
      <c r="N3637" s="58"/>
      <c r="O3637" s="58"/>
      <c r="P3637" s="58"/>
      <c r="Q3637" s="37"/>
    </row>
    <row r="3638" spans="1:17" x14ac:dyDescent="0.2">
      <c r="A3638" s="58"/>
      <c r="B3638" s="58"/>
      <c r="C3638" s="58"/>
      <c r="D3638" s="58"/>
      <c r="E3638" s="58"/>
      <c r="F3638" s="58"/>
      <c r="G3638" s="58"/>
      <c r="H3638" s="58"/>
      <c r="I3638" s="58"/>
      <c r="J3638" s="58"/>
      <c r="K3638" s="58"/>
      <c r="L3638" s="58"/>
      <c r="M3638" s="58"/>
      <c r="N3638" s="58"/>
      <c r="O3638" s="58"/>
      <c r="P3638" s="58"/>
      <c r="Q3638" s="37"/>
    </row>
    <row r="3639" spans="1:17" x14ac:dyDescent="0.2">
      <c r="A3639" s="58"/>
      <c r="B3639" s="58"/>
      <c r="C3639" s="58"/>
      <c r="D3639" s="58"/>
      <c r="E3639" s="58"/>
      <c r="F3639" s="58"/>
      <c r="G3639" s="58"/>
      <c r="H3639" s="58"/>
      <c r="I3639" s="58"/>
      <c r="J3639" s="58"/>
      <c r="K3639" s="58"/>
      <c r="L3639" s="58"/>
      <c r="M3639" s="58"/>
      <c r="N3639" s="58"/>
      <c r="O3639" s="58"/>
      <c r="P3639" s="58"/>
      <c r="Q3639" s="37"/>
    </row>
    <row r="3640" spans="1:17" x14ac:dyDescent="0.2">
      <c r="A3640" s="58"/>
      <c r="B3640" s="58"/>
      <c r="C3640" s="58"/>
      <c r="D3640" s="58"/>
      <c r="E3640" s="58"/>
      <c r="F3640" s="58"/>
      <c r="G3640" s="58"/>
      <c r="H3640" s="58"/>
      <c r="I3640" s="58"/>
      <c r="J3640" s="58"/>
      <c r="K3640" s="58"/>
      <c r="L3640" s="58"/>
      <c r="M3640" s="58"/>
      <c r="N3640" s="58"/>
      <c r="O3640" s="58"/>
      <c r="P3640" s="58"/>
      <c r="Q3640" s="37"/>
    </row>
    <row r="3641" spans="1:17" x14ac:dyDescent="0.2">
      <c r="A3641" s="58"/>
      <c r="B3641" s="58"/>
      <c r="C3641" s="58"/>
      <c r="D3641" s="58"/>
      <c r="E3641" s="58"/>
      <c r="F3641" s="58"/>
      <c r="G3641" s="58"/>
      <c r="H3641" s="58"/>
      <c r="I3641" s="58"/>
      <c r="J3641" s="58"/>
      <c r="K3641" s="58"/>
      <c r="L3641" s="58"/>
      <c r="M3641" s="58"/>
      <c r="N3641" s="58"/>
      <c r="O3641" s="58"/>
      <c r="P3641" s="58"/>
      <c r="Q3641" s="37"/>
    </row>
    <row r="3642" spans="1:17" x14ac:dyDescent="0.2">
      <c r="A3642" s="58"/>
      <c r="B3642" s="58"/>
      <c r="C3642" s="58"/>
      <c r="D3642" s="58"/>
      <c r="E3642" s="58"/>
      <c r="F3642" s="58"/>
      <c r="G3642" s="58"/>
      <c r="H3642" s="58"/>
      <c r="I3642" s="58"/>
      <c r="J3642" s="58"/>
      <c r="K3642" s="58"/>
      <c r="L3642" s="58"/>
      <c r="M3642" s="58"/>
      <c r="N3642" s="58"/>
      <c r="O3642" s="58"/>
      <c r="P3642" s="58"/>
      <c r="Q3642" s="37"/>
    </row>
    <row r="3643" spans="1:17" x14ac:dyDescent="0.2">
      <c r="A3643" s="58"/>
      <c r="B3643" s="58"/>
      <c r="C3643" s="58"/>
      <c r="D3643" s="58"/>
      <c r="E3643" s="58"/>
      <c r="F3643" s="58"/>
      <c r="G3643" s="58"/>
      <c r="H3643" s="58"/>
      <c r="I3643" s="58"/>
      <c r="J3643" s="58"/>
      <c r="K3643" s="58"/>
      <c r="L3643" s="58"/>
      <c r="M3643" s="58"/>
      <c r="N3643" s="58"/>
      <c r="O3643" s="58"/>
      <c r="P3643" s="58"/>
      <c r="Q3643" s="37"/>
    </row>
    <row r="3644" spans="1:17" x14ac:dyDescent="0.2">
      <c r="A3644" s="58"/>
      <c r="B3644" s="58"/>
      <c r="C3644" s="58"/>
      <c r="D3644" s="58"/>
      <c r="E3644" s="58"/>
      <c r="F3644" s="58"/>
      <c r="G3644" s="58"/>
      <c r="H3644" s="58"/>
      <c r="I3644" s="58"/>
      <c r="J3644" s="58"/>
      <c r="K3644" s="58"/>
      <c r="L3644" s="58"/>
      <c r="M3644" s="58"/>
      <c r="N3644" s="58"/>
      <c r="O3644" s="58"/>
      <c r="P3644" s="58"/>
      <c r="Q3644" s="37"/>
    </row>
    <row r="3645" spans="1:17" x14ac:dyDescent="0.2">
      <c r="A3645" s="58"/>
      <c r="B3645" s="58"/>
      <c r="C3645" s="58"/>
      <c r="D3645" s="58"/>
      <c r="E3645" s="58"/>
      <c r="F3645" s="58"/>
      <c r="G3645" s="58"/>
      <c r="H3645" s="58"/>
      <c r="I3645" s="58"/>
      <c r="J3645" s="58"/>
      <c r="K3645" s="58"/>
      <c r="L3645" s="58"/>
      <c r="M3645" s="58"/>
      <c r="N3645" s="58"/>
      <c r="O3645" s="58"/>
      <c r="P3645" s="58"/>
      <c r="Q3645" s="37"/>
    </row>
    <row r="3646" spans="1:17" x14ac:dyDescent="0.2">
      <c r="A3646" s="58"/>
      <c r="B3646" s="58"/>
      <c r="C3646" s="58"/>
      <c r="D3646" s="58"/>
      <c r="E3646" s="58"/>
      <c r="F3646" s="58"/>
      <c r="G3646" s="58"/>
      <c r="H3646" s="58"/>
      <c r="I3646" s="58"/>
      <c r="J3646" s="58"/>
      <c r="K3646" s="58"/>
      <c r="L3646" s="58"/>
      <c r="M3646" s="58"/>
      <c r="N3646" s="58"/>
      <c r="O3646" s="58"/>
      <c r="P3646" s="58"/>
      <c r="Q3646" s="37"/>
    </row>
    <row r="3647" spans="1:17" x14ac:dyDescent="0.2">
      <c r="A3647" s="58"/>
      <c r="B3647" s="58"/>
      <c r="C3647" s="58"/>
      <c r="D3647" s="58"/>
      <c r="E3647" s="58"/>
      <c r="F3647" s="58"/>
      <c r="G3647" s="58"/>
      <c r="H3647" s="58"/>
      <c r="I3647" s="58"/>
      <c r="J3647" s="58"/>
      <c r="K3647" s="58"/>
      <c r="L3647" s="58"/>
      <c r="M3647" s="58"/>
      <c r="N3647" s="58"/>
      <c r="O3647" s="58"/>
      <c r="P3647" s="58"/>
      <c r="Q3647" s="37"/>
    </row>
    <row r="3648" spans="1:17" x14ac:dyDescent="0.2">
      <c r="A3648" s="58"/>
      <c r="B3648" s="58"/>
      <c r="C3648" s="58"/>
      <c r="D3648" s="58"/>
      <c r="E3648" s="58"/>
      <c r="F3648" s="58"/>
      <c r="G3648" s="58"/>
      <c r="H3648" s="58"/>
      <c r="I3648" s="58"/>
      <c r="J3648" s="58"/>
      <c r="K3648" s="58"/>
      <c r="L3648" s="58"/>
      <c r="M3648" s="58"/>
      <c r="N3648" s="58"/>
      <c r="O3648" s="58"/>
      <c r="P3648" s="58"/>
      <c r="Q3648" s="37"/>
    </row>
    <row r="3649" spans="1:17" x14ac:dyDescent="0.2">
      <c r="A3649" s="58"/>
      <c r="B3649" s="58"/>
      <c r="C3649" s="58"/>
      <c r="D3649" s="58"/>
      <c r="E3649" s="58"/>
      <c r="F3649" s="58"/>
      <c r="G3649" s="58"/>
      <c r="H3649" s="58"/>
      <c r="I3649" s="58"/>
      <c r="J3649" s="58"/>
      <c r="K3649" s="58"/>
      <c r="L3649" s="58"/>
      <c r="M3649" s="58"/>
      <c r="N3649" s="58"/>
      <c r="O3649" s="58"/>
      <c r="P3649" s="58"/>
      <c r="Q3649" s="37"/>
    </row>
    <row r="3650" spans="1:17" x14ac:dyDescent="0.2">
      <c r="A3650" s="58"/>
      <c r="B3650" s="58"/>
      <c r="C3650" s="58"/>
      <c r="D3650" s="58"/>
      <c r="E3650" s="58"/>
      <c r="F3650" s="58"/>
      <c r="G3650" s="58"/>
      <c r="H3650" s="58"/>
      <c r="I3650" s="58"/>
      <c r="J3650" s="58"/>
      <c r="K3650" s="58"/>
      <c r="L3650" s="58"/>
      <c r="M3650" s="58"/>
      <c r="N3650" s="58"/>
      <c r="O3650" s="58"/>
      <c r="P3650" s="58"/>
      <c r="Q3650" s="37"/>
    </row>
    <row r="3651" spans="1:17" x14ac:dyDescent="0.2">
      <c r="A3651" s="58"/>
      <c r="B3651" s="58"/>
      <c r="C3651" s="58"/>
      <c r="D3651" s="58"/>
      <c r="E3651" s="58"/>
      <c r="F3651" s="58"/>
      <c r="G3651" s="58"/>
      <c r="H3651" s="58"/>
      <c r="I3651" s="58"/>
      <c r="J3651" s="58"/>
      <c r="K3651" s="58"/>
      <c r="L3651" s="58"/>
      <c r="M3651" s="58"/>
      <c r="N3651" s="58"/>
      <c r="O3651" s="58"/>
      <c r="P3651" s="58"/>
      <c r="Q3651" s="37"/>
    </row>
    <row r="3652" spans="1:17" x14ac:dyDescent="0.2">
      <c r="A3652" s="58"/>
      <c r="B3652" s="58"/>
      <c r="C3652" s="58"/>
      <c r="D3652" s="58"/>
      <c r="E3652" s="58"/>
      <c r="F3652" s="58"/>
      <c r="G3652" s="58"/>
      <c r="H3652" s="58"/>
      <c r="I3652" s="58"/>
      <c r="J3652" s="58"/>
      <c r="K3652" s="58"/>
      <c r="L3652" s="58"/>
      <c r="M3652" s="58"/>
      <c r="N3652" s="58"/>
      <c r="O3652" s="58"/>
      <c r="P3652" s="58"/>
      <c r="Q3652" s="37"/>
    </row>
    <row r="3653" spans="1:17" x14ac:dyDescent="0.2">
      <c r="A3653" s="58"/>
      <c r="B3653" s="58"/>
      <c r="C3653" s="58"/>
      <c r="D3653" s="58"/>
      <c r="E3653" s="58"/>
      <c r="F3653" s="58"/>
      <c r="G3653" s="58"/>
      <c r="H3653" s="58"/>
      <c r="I3653" s="58"/>
      <c r="J3653" s="58"/>
      <c r="K3653" s="58"/>
      <c r="L3653" s="58"/>
      <c r="M3653" s="58"/>
      <c r="N3653" s="58"/>
      <c r="O3653" s="58"/>
      <c r="P3653" s="58"/>
      <c r="Q3653" s="37"/>
    </row>
    <row r="3654" spans="1:17" x14ac:dyDescent="0.2">
      <c r="A3654" s="58"/>
      <c r="B3654" s="58"/>
      <c r="C3654" s="58"/>
      <c r="D3654" s="58"/>
      <c r="E3654" s="58"/>
      <c r="F3654" s="58"/>
      <c r="G3654" s="58"/>
      <c r="H3654" s="58"/>
      <c r="I3654" s="58"/>
      <c r="J3654" s="58"/>
      <c r="K3654" s="58"/>
      <c r="L3654" s="58"/>
      <c r="M3654" s="58"/>
      <c r="N3654" s="58"/>
      <c r="O3654" s="58"/>
      <c r="P3654" s="58"/>
      <c r="Q3654" s="37"/>
    </row>
    <row r="3655" spans="1:17" x14ac:dyDescent="0.2">
      <c r="A3655" s="58"/>
      <c r="B3655" s="58"/>
      <c r="C3655" s="58"/>
      <c r="D3655" s="58"/>
      <c r="E3655" s="58"/>
      <c r="F3655" s="58"/>
      <c r="G3655" s="58"/>
      <c r="H3655" s="58"/>
      <c r="I3655" s="58"/>
      <c r="J3655" s="58"/>
      <c r="K3655" s="58"/>
      <c r="L3655" s="58"/>
      <c r="M3655" s="58"/>
      <c r="N3655" s="58"/>
      <c r="O3655" s="58"/>
      <c r="P3655" s="58"/>
      <c r="Q3655" s="37"/>
    </row>
    <row r="3656" spans="1:17" x14ac:dyDescent="0.2">
      <c r="A3656" s="58"/>
      <c r="B3656" s="58"/>
      <c r="C3656" s="58"/>
      <c r="D3656" s="58"/>
      <c r="E3656" s="58"/>
      <c r="F3656" s="58"/>
      <c r="G3656" s="58"/>
      <c r="H3656" s="58"/>
      <c r="I3656" s="58"/>
      <c r="J3656" s="58"/>
      <c r="K3656" s="58"/>
      <c r="L3656" s="58"/>
      <c r="M3656" s="58"/>
      <c r="N3656" s="58"/>
      <c r="O3656" s="58"/>
      <c r="P3656" s="58"/>
      <c r="Q3656" s="37"/>
    </row>
    <row r="3657" spans="1:17" x14ac:dyDescent="0.2">
      <c r="A3657" s="58"/>
      <c r="B3657" s="58"/>
      <c r="C3657" s="58"/>
      <c r="D3657" s="58"/>
      <c r="E3657" s="58"/>
      <c r="F3657" s="58"/>
      <c r="G3657" s="58"/>
      <c r="H3657" s="58"/>
      <c r="I3657" s="58"/>
      <c r="J3657" s="58"/>
      <c r="K3657" s="58"/>
      <c r="L3657" s="58"/>
      <c r="M3657" s="58"/>
      <c r="N3657" s="58"/>
      <c r="O3657" s="58"/>
      <c r="P3657" s="58"/>
      <c r="Q3657" s="37"/>
    </row>
    <row r="3658" spans="1:17" x14ac:dyDescent="0.2">
      <c r="A3658" s="58"/>
      <c r="B3658" s="58"/>
      <c r="C3658" s="58"/>
      <c r="D3658" s="58"/>
      <c r="E3658" s="58"/>
      <c r="F3658" s="58"/>
      <c r="G3658" s="58"/>
      <c r="H3658" s="58"/>
      <c r="I3658" s="58"/>
      <c r="J3658" s="58"/>
      <c r="K3658" s="58"/>
      <c r="L3658" s="58"/>
      <c r="M3658" s="58"/>
      <c r="N3658" s="58"/>
      <c r="O3658" s="58"/>
      <c r="P3658" s="58"/>
      <c r="Q3658" s="37"/>
    </row>
    <row r="3659" spans="1:17" x14ac:dyDescent="0.2">
      <c r="A3659" s="58"/>
      <c r="B3659" s="58"/>
      <c r="C3659" s="58"/>
      <c r="D3659" s="58"/>
      <c r="E3659" s="58"/>
      <c r="F3659" s="58"/>
      <c r="G3659" s="58"/>
      <c r="H3659" s="58"/>
      <c r="I3659" s="58"/>
      <c r="J3659" s="58"/>
      <c r="K3659" s="58"/>
      <c r="L3659" s="58"/>
      <c r="M3659" s="58"/>
      <c r="N3659" s="58"/>
      <c r="O3659" s="58"/>
      <c r="P3659" s="58"/>
      <c r="Q3659" s="37"/>
    </row>
    <row r="3660" spans="1:17" x14ac:dyDescent="0.2">
      <c r="A3660" s="58"/>
      <c r="B3660" s="58"/>
      <c r="C3660" s="58"/>
      <c r="D3660" s="58"/>
      <c r="E3660" s="58"/>
      <c r="F3660" s="58"/>
      <c r="G3660" s="58"/>
      <c r="H3660" s="58"/>
      <c r="I3660" s="58"/>
      <c r="J3660" s="58"/>
      <c r="K3660" s="58"/>
      <c r="L3660" s="58"/>
      <c r="M3660" s="58"/>
      <c r="N3660" s="58"/>
      <c r="O3660" s="58"/>
      <c r="P3660" s="58"/>
      <c r="Q3660" s="37"/>
    </row>
    <row r="3661" spans="1:17" x14ac:dyDescent="0.2">
      <c r="A3661" s="58"/>
      <c r="B3661" s="58"/>
      <c r="C3661" s="58"/>
      <c r="D3661" s="58"/>
      <c r="E3661" s="58"/>
      <c r="F3661" s="58"/>
      <c r="G3661" s="58"/>
      <c r="H3661" s="58"/>
      <c r="I3661" s="58"/>
      <c r="J3661" s="58"/>
      <c r="K3661" s="58"/>
      <c r="L3661" s="58"/>
      <c r="M3661" s="58"/>
      <c r="N3661" s="58"/>
      <c r="O3661" s="58"/>
      <c r="P3661" s="58"/>
      <c r="Q3661" s="37"/>
    </row>
    <row r="3662" spans="1:17" x14ac:dyDescent="0.2">
      <c r="A3662" s="58"/>
      <c r="B3662" s="58"/>
      <c r="C3662" s="58"/>
      <c r="D3662" s="58"/>
      <c r="E3662" s="58"/>
      <c r="F3662" s="58"/>
      <c r="G3662" s="58"/>
      <c r="H3662" s="58"/>
      <c r="I3662" s="58"/>
      <c r="J3662" s="58"/>
      <c r="K3662" s="58"/>
      <c r="L3662" s="58"/>
      <c r="M3662" s="58"/>
      <c r="N3662" s="58"/>
      <c r="O3662" s="58"/>
      <c r="P3662" s="58"/>
      <c r="Q3662" s="37"/>
    </row>
    <row r="3663" spans="1:17" x14ac:dyDescent="0.2">
      <c r="A3663" s="58"/>
      <c r="B3663" s="58"/>
      <c r="C3663" s="58"/>
      <c r="D3663" s="58"/>
      <c r="E3663" s="58"/>
      <c r="F3663" s="58"/>
      <c r="G3663" s="58"/>
      <c r="H3663" s="58"/>
      <c r="I3663" s="58"/>
      <c r="J3663" s="58"/>
      <c r="K3663" s="58"/>
      <c r="L3663" s="58"/>
      <c r="M3663" s="58"/>
      <c r="N3663" s="58"/>
      <c r="O3663" s="58"/>
      <c r="P3663" s="58"/>
      <c r="Q3663" s="37"/>
    </row>
    <row r="3664" spans="1:17" x14ac:dyDescent="0.2">
      <c r="A3664" s="58"/>
      <c r="B3664" s="58"/>
      <c r="C3664" s="58"/>
      <c r="D3664" s="58"/>
      <c r="E3664" s="58"/>
      <c r="F3664" s="58"/>
      <c r="G3664" s="58"/>
      <c r="H3664" s="58"/>
      <c r="I3664" s="58"/>
      <c r="J3664" s="58"/>
      <c r="K3664" s="58"/>
      <c r="L3664" s="58"/>
      <c r="M3664" s="58"/>
      <c r="N3664" s="58"/>
      <c r="O3664" s="58"/>
      <c r="P3664" s="58"/>
      <c r="Q3664" s="37"/>
    </row>
    <row r="3665" spans="1:17" x14ac:dyDescent="0.2">
      <c r="A3665" s="58"/>
      <c r="B3665" s="58"/>
      <c r="C3665" s="58"/>
      <c r="D3665" s="58"/>
      <c r="E3665" s="58"/>
      <c r="F3665" s="58"/>
      <c r="G3665" s="58"/>
      <c r="H3665" s="58"/>
      <c r="I3665" s="58"/>
      <c r="J3665" s="58"/>
      <c r="K3665" s="58"/>
      <c r="L3665" s="58"/>
      <c r="M3665" s="58"/>
      <c r="N3665" s="58"/>
      <c r="O3665" s="58"/>
      <c r="P3665" s="58"/>
      <c r="Q3665" s="37"/>
    </row>
    <row r="3666" spans="1:17" x14ac:dyDescent="0.2">
      <c r="A3666" s="58"/>
      <c r="B3666" s="58"/>
      <c r="C3666" s="58"/>
      <c r="D3666" s="58"/>
      <c r="E3666" s="58"/>
      <c r="F3666" s="58"/>
      <c r="G3666" s="58"/>
      <c r="H3666" s="58"/>
      <c r="I3666" s="58"/>
      <c r="J3666" s="58"/>
      <c r="K3666" s="58"/>
      <c r="L3666" s="58"/>
      <c r="M3666" s="58"/>
      <c r="N3666" s="58"/>
      <c r="O3666" s="58"/>
      <c r="P3666" s="58"/>
      <c r="Q3666" s="37"/>
    </row>
    <row r="3667" spans="1:17" x14ac:dyDescent="0.2">
      <c r="A3667" s="58"/>
      <c r="B3667" s="58"/>
      <c r="C3667" s="58"/>
      <c r="D3667" s="58"/>
      <c r="E3667" s="58"/>
      <c r="F3667" s="58"/>
      <c r="G3667" s="58"/>
      <c r="H3667" s="58"/>
      <c r="I3667" s="58"/>
      <c r="J3667" s="58"/>
      <c r="K3667" s="58"/>
      <c r="L3667" s="58"/>
      <c r="M3667" s="58"/>
      <c r="N3667" s="58"/>
      <c r="O3667" s="58"/>
      <c r="P3667" s="58"/>
      <c r="Q3667" s="37"/>
    </row>
    <row r="3668" spans="1:17" x14ac:dyDescent="0.2">
      <c r="A3668" s="58"/>
      <c r="B3668" s="58"/>
      <c r="C3668" s="58"/>
      <c r="D3668" s="58"/>
      <c r="E3668" s="58"/>
      <c r="F3668" s="58"/>
      <c r="G3668" s="58"/>
      <c r="H3668" s="58"/>
      <c r="I3668" s="58"/>
      <c r="J3668" s="58"/>
      <c r="K3668" s="58"/>
      <c r="L3668" s="58"/>
      <c r="M3668" s="58"/>
      <c r="N3668" s="58"/>
      <c r="O3668" s="58"/>
      <c r="P3668" s="58"/>
      <c r="Q3668" s="37"/>
    </row>
    <row r="3669" spans="1:17" x14ac:dyDescent="0.2">
      <c r="A3669" s="58"/>
      <c r="B3669" s="58"/>
      <c r="C3669" s="58"/>
      <c r="D3669" s="58"/>
      <c r="E3669" s="58"/>
      <c r="F3669" s="58"/>
      <c r="G3669" s="58"/>
      <c r="H3669" s="58"/>
      <c r="I3669" s="58"/>
      <c r="J3669" s="58"/>
      <c r="K3669" s="58"/>
      <c r="L3669" s="58"/>
      <c r="M3669" s="58"/>
      <c r="N3669" s="58"/>
      <c r="O3669" s="58"/>
      <c r="P3669" s="58"/>
      <c r="Q3669" s="37"/>
    </row>
    <row r="3670" spans="1:17" x14ac:dyDescent="0.2">
      <c r="A3670" s="58"/>
      <c r="B3670" s="58"/>
      <c r="C3670" s="58"/>
      <c r="D3670" s="58"/>
      <c r="E3670" s="58"/>
      <c r="F3670" s="58"/>
      <c r="G3670" s="58"/>
      <c r="H3670" s="58"/>
      <c r="I3670" s="58"/>
      <c r="J3670" s="58"/>
      <c r="K3670" s="58"/>
      <c r="L3670" s="58"/>
      <c r="M3670" s="58"/>
      <c r="N3670" s="58"/>
      <c r="O3670" s="58"/>
      <c r="P3670" s="58"/>
      <c r="Q3670" s="37"/>
    </row>
    <row r="3671" spans="1:17" x14ac:dyDescent="0.2">
      <c r="A3671" s="58"/>
      <c r="B3671" s="58"/>
      <c r="C3671" s="58"/>
      <c r="D3671" s="58"/>
      <c r="E3671" s="58"/>
      <c r="F3671" s="58"/>
      <c r="G3671" s="58"/>
      <c r="H3671" s="58"/>
      <c r="I3671" s="58"/>
      <c r="J3671" s="58"/>
      <c r="K3671" s="58"/>
      <c r="L3671" s="58"/>
      <c r="M3671" s="58"/>
      <c r="N3671" s="58"/>
      <c r="O3671" s="58"/>
      <c r="P3671" s="58"/>
      <c r="Q3671" s="37"/>
    </row>
    <row r="3672" spans="1:17" x14ac:dyDescent="0.2">
      <c r="A3672" s="58"/>
      <c r="B3672" s="58"/>
      <c r="C3672" s="58"/>
      <c r="D3672" s="58"/>
      <c r="E3672" s="58"/>
      <c r="F3672" s="58"/>
      <c r="G3672" s="58"/>
      <c r="H3672" s="58"/>
      <c r="I3672" s="58"/>
      <c r="J3672" s="58"/>
      <c r="K3672" s="58"/>
      <c r="L3672" s="58"/>
      <c r="M3672" s="58"/>
      <c r="N3672" s="58"/>
      <c r="O3672" s="58"/>
      <c r="P3672" s="58"/>
      <c r="Q3672" s="37"/>
    </row>
    <row r="3673" spans="1:17" x14ac:dyDescent="0.2">
      <c r="A3673" s="58"/>
      <c r="B3673" s="58"/>
      <c r="C3673" s="58"/>
      <c r="D3673" s="58"/>
      <c r="E3673" s="58"/>
      <c r="F3673" s="58"/>
      <c r="G3673" s="58"/>
      <c r="H3673" s="58"/>
      <c r="I3673" s="58"/>
      <c r="J3673" s="58"/>
      <c r="K3673" s="58"/>
      <c r="L3673" s="58"/>
      <c r="M3673" s="58"/>
      <c r="N3673" s="58"/>
      <c r="O3673" s="58"/>
      <c r="P3673" s="58"/>
      <c r="Q3673" s="37"/>
    </row>
    <row r="3674" spans="1:17" x14ac:dyDescent="0.2">
      <c r="A3674" s="58"/>
      <c r="B3674" s="58"/>
      <c r="C3674" s="58"/>
      <c r="D3674" s="58"/>
      <c r="E3674" s="58"/>
      <c r="F3674" s="58"/>
      <c r="G3674" s="58"/>
      <c r="H3674" s="58"/>
      <c r="I3674" s="58"/>
      <c r="J3674" s="58"/>
      <c r="K3674" s="58"/>
      <c r="L3674" s="58"/>
      <c r="M3674" s="58"/>
      <c r="N3674" s="58"/>
      <c r="O3674" s="58"/>
      <c r="P3674" s="58"/>
      <c r="Q3674" s="37"/>
    </row>
    <row r="3675" spans="1:17" x14ac:dyDescent="0.2">
      <c r="A3675" s="58"/>
      <c r="B3675" s="58"/>
      <c r="C3675" s="58"/>
      <c r="D3675" s="58"/>
      <c r="E3675" s="58"/>
      <c r="F3675" s="58"/>
      <c r="G3675" s="58"/>
      <c r="H3675" s="58"/>
      <c r="I3675" s="58"/>
      <c r="J3675" s="58"/>
      <c r="K3675" s="58"/>
      <c r="L3675" s="58"/>
      <c r="M3675" s="58"/>
      <c r="N3675" s="58"/>
      <c r="O3675" s="58"/>
      <c r="P3675" s="58"/>
      <c r="Q3675" s="37"/>
    </row>
    <row r="3676" spans="1:17" x14ac:dyDescent="0.2">
      <c r="A3676" s="58"/>
      <c r="B3676" s="58"/>
      <c r="C3676" s="58"/>
      <c r="D3676" s="58"/>
      <c r="E3676" s="58"/>
      <c r="F3676" s="58"/>
      <c r="G3676" s="58"/>
      <c r="H3676" s="58"/>
      <c r="I3676" s="58"/>
      <c r="J3676" s="58"/>
      <c r="K3676" s="58"/>
      <c r="L3676" s="58"/>
      <c r="M3676" s="58"/>
      <c r="N3676" s="58"/>
      <c r="O3676" s="58"/>
      <c r="P3676" s="58"/>
      <c r="Q3676" s="37"/>
    </row>
    <row r="3677" spans="1:17" x14ac:dyDescent="0.2">
      <c r="A3677" s="58"/>
      <c r="B3677" s="58"/>
      <c r="C3677" s="58"/>
      <c r="D3677" s="58"/>
      <c r="E3677" s="58"/>
      <c r="F3677" s="58"/>
      <c r="G3677" s="58"/>
      <c r="H3677" s="58"/>
      <c r="I3677" s="58"/>
      <c r="J3677" s="58"/>
      <c r="K3677" s="58"/>
      <c r="L3677" s="58"/>
      <c r="M3677" s="58"/>
      <c r="N3677" s="58"/>
      <c r="O3677" s="58"/>
      <c r="P3677" s="58"/>
      <c r="Q3677" s="37"/>
    </row>
    <row r="3678" spans="1:17" x14ac:dyDescent="0.2">
      <c r="A3678" s="58"/>
      <c r="B3678" s="58"/>
      <c r="C3678" s="58"/>
      <c r="D3678" s="58"/>
      <c r="E3678" s="58"/>
      <c r="F3678" s="58"/>
      <c r="G3678" s="58"/>
      <c r="H3678" s="58"/>
      <c r="I3678" s="58"/>
      <c r="J3678" s="58"/>
      <c r="K3678" s="58"/>
      <c r="L3678" s="58"/>
      <c r="M3678" s="58"/>
      <c r="N3678" s="58"/>
      <c r="O3678" s="58"/>
      <c r="P3678" s="58"/>
      <c r="Q3678" s="37"/>
    </row>
    <row r="3679" spans="1:17" x14ac:dyDescent="0.2">
      <c r="A3679" s="58"/>
      <c r="B3679" s="58"/>
      <c r="C3679" s="58"/>
      <c r="D3679" s="58"/>
      <c r="E3679" s="58"/>
      <c r="F3679" s="58"/>
      <c r="G3679" s="58"/>
      <c r="H3679" s="58"/>
      <c r="I3679" s="58"/>
      <c r="J3679" s="58"/>
      <c r="K3679" s="58"/>
      <c r="L3679" s="58"/>
      <c r="M3679" s="58"/>
      <c r="N3679" s="58"/>
      <c r="O3679" s="58"/>
      <c r="P3679" s="58"/>
      <c r="Q3679" s="37"/>
    </row>
    <row r="3680" spans="1:17" x14ac:dyDescent="0.2">
      <c r="A3680" s="58"/>
      <c r="B3680" s="58"/>
      <c r="C3680" s="58"/>
      <c r="D3680" s="58"/>
      <c r="E3680" s="58"/>
      <c r="F3680" s="58"/>
      <c r="G3680" s="58"/>
      <c r="H3680" s="58"/>
      <c r="I3680" s="58"/>
      <c r="J3680" s="58"/>
      <c r="K3680" s="58"/>
      <c r="L3680" s="58"/>
      <c r="M3680" s="58"/>
      <c r="N3680" s="58"/>
      <c r="O3680" s="58"/>
      <c r="P3680" s="58"/>
      <c r="Q3680" s="37"/>
    </row>
    <row r="3681" spans="1:17" x14ac:dyDescent="0.2">
      <c r="A3681" s="58"/>
      <c r="B3681" s="58"/>
      <c r="C3681" s="58"/>
      <c r="D3681" s="58"/>
      <c r="E3681" s="58"/>
      <c r="F3681" s="58"/>
      <c r="G3681" s="58"/>
      <c r="H3681" s="58"/>
      <c r="I3681" s="58"/>
      <c r="J3681" s="58"/>
      <c r="K3681" s="58"/>
      <c r="L3681" s="58"/>
      <c r="M3681" s="58"/>
      <c r="N3681" s="58"/>
      <c r="O3681" s="58"/>
      <c r="P3681" s="58"/>
      <c r="Q3681" s="37"/>
    </row>
    <row r="3682" spans="1:17" x14ac:dyDescent="0.2">
      <c r="A3682" s="58"/>
      <c r="B3682" s="58"/>
      <c r="C3682" s="58"/>
      <c r="D3682" s="58"/>
      <c r="E3682" s="58"/>
      <c r="F3682" s="58"/>
      <c r="G3682" s="58"/>
      <c r="H3682" s="58"/>
      <c r="I3682" s="58"/>
      <c r="J3682" s="58"/>
      <c r="K3682" s="58"/>
      <c r="L3682" s="58"/>
      <c r="M3682" s="58"/>
      <c r="N3682" s="58"/>
      <c r="O3682" s="58"/>
      <c r="P3682" s="58"/>
      <c r="Q3682" s="37"/>
    </row>
    <row r="3683" spans="1:17" x14ac:dyDescent="0.2">
      <c r="A3683" s="58"/>
      <c r="B3683" s="58"/>
      <c r="C3683" s="58"/>
      <c r="D3683" s="58"/>
      <c r="E3683" s="58"/>
      <c r="F3683" s="58"/>
      <c r="G3683" s="58"/>
      <c r="H3683" s="58"/>
      <c r="I3683" s="58"/>
      <c r="J3683" s="58"/>
      <c r="K3683" s="58"/>
      <c r="L3683" s="58"/>
      <c r="M3683" s="58"/>
      <c r="N3683" s="58"/>
      <c r="O3683" s="58"/>
      <c r="P3683" s="58"/>
      <c r="Q3683" s="37"/>
    </row>
    <row r="3684" spans="1:17" x14ac:dyDescent="0.2">
      <c r="A3684" s="58"/>
      <c r="B3684" s="58"/>
      <c r="C3684" s="58"/>
      <c r="D3684" s="58"/>
      <c r="E3684" s="58"/>
      <c r="F3684" s="58"/>
      <c r="G3684" s="58"/>
      <c r="H3684" s="58"/>
      <c r="I3684" s="58"/>
      <c r="J3684" s="58"/>
      <c r="K3684" s="58"/>
      <c r="L3684" s="58"/>
      <c r="M3684" s="58"/>
      <c r="N3684" s="58"/>
      <c r="O3684" s="58"/>
      <c r="P3684" s="58"/>
      <c r="Q3684" s="37"/>
    </row>
    <row r="3685" spans="1:17" x14ac:dyDescent="0.2">
      <c r="A3685" s="58"/>
      <c r="B3685" s="58"/>
      <c r="C3685" s="58"/>
      <c r="D3685" s="58"/>
      <c r="E3685" s="58"/>
      <c r="F3685" s="58"/>
      <c r="G3685" s="58"/>
      <c r="H3685" s="58"/>
      <c r="I3685" s="58"/>
      <c r="J3685" s="58"/>
      <c r="K3685" s="58"/>
      <c r="L3685" s="58"/>
      <c r="M3685" s="58"/>
      <c r="N3685" s="58"/>
      <c r="O3685" s="58"/>
      <c r="P3685" s="58"/>
      <c r="Q3685" s="37"/>
    </row>
    <row r="3686" spans="1:17" x14ac:dyDescent="0.2">
      <c r="A3686" s="58"/>
      <c r="B3686" s="58"/>
      <c r="C3686" s="58"/>
      <c r="D3686" s="58"/>
      <c r="E3686" s="58"/>
      <c r="F3686" s="58"/>
      <c r="G3686" s="58"/>
      <c r="H3686" s="58"/>
      <c r="I3686" s="58"/>
      <c r="J3686" s="58"/>
      <c r="K3686" s="58"/>
      <c r="L3686" s="58"/>
      <c r="M3686" s="58"/>
      <c r="N3686" s="58"/>
      <c r="O3686" s="58"/>
      <c r="P3686" s="58"/>
      <c r="Q3686" s="37"/>
    </row>
    <row r="3687" spans="1:17" x14ac:dyDescent="0.2">
      <c r="A3687" s="58"/>
      <c r="B3687" s="58"/>
      <c r="C3687" s="58"/>
      <c r="D3687" s="58"/>
      <c r="E3687" s="58"/>
      <c r="F3687" s="58"/>
      <c r="G3687" s="58"/>
      <c r="H3687" s="58"/>
      <c r="I3687" s="58"/>
      <c r="J3687" s="58"/>
      <c r="K3687" s="58"/>
      <c r="L3687" s="58"/>
      <c r="M3687" s="58"/>
      <c r="N3687" s="58"/>
      <c r="O3687" s="58"/>
      <c r="P3687" s="58"/>
      <c r="Q3687" s="37"/>
    </row>
    <row r="3688" spans="1:17" x14ac:dyDescent="0.2">
      <c r="A3688" s="58"/>
      <c r="B3688" s="58"/>
      <c r="C3688" s="58"/>
      <c r="D3688" s="58"/>
      <c r="E3688" s="58"/>
      <c r="F3688" s="58"/>
      <c r="G3688" s="58"/>
      <c r="H3688" s="58"/>
      <c r="I3688" s="58"/>
      <c r="J3688" s="58"/>
      <c r="K3688" s="58"/>
      <c r="L3688" s="58"/>
      <c r="M3688" s="58"/>
      <c r="N3688" s="58"/>
      <c r="O3688" s="58"/>
      <c r="P3688" s="58"/>
      <c r="Q3688" s="37"/>
    </row>
    <row r="3689" spans="1:17" x14ac:dyDescent="0.2">
      <c r="A3689" s="58"/>
      <c r="B3689" s="58"/>
      <c r="C3689" s="58"/>
      <c r="D3689" s="58"/>
      <c r="E3689" s="58"/>
      <c r="F3689" s="58"/>
      <c r="G3689" s="58"/>
      <c r="H3689" s="58"/>
      <c r="I3689" s="58"/>
      <c r="J3689" s="58"/>
      <c r="K3689" s="58"/>
      <c r="L3689" s="58"/>
      <c r="M3689" s="58"/>
      <c r="N3689" s="58"/>
      <c r="O3689" s="58"/>
      <c r="P3689" s="58"/>
      <c r="Q3689" s="37"/>
    </row>
    <row r="3690" spans="1:17" x14ac:dyDescent="0.2">
      <c r="A3690" s="58"/>
      <c r="B3690" s="58"/>
      <c r="C3690" s="58"/>
      <c r="D3690" s="58"/>
      <c r="E3690" s="58"/>
      <c r="F3690" s="58"/>
      <c r="G3690" s="58"/>
      <c r="H3690" s="58"/>
      <c r="I3690" s="58"/>
      <c r="J3690" s="58"/>
      <c r="K3690" s="58"/>
      <c r="L3690" s="58"/>
      <c r="M3690" s="58"/>
      <c r="N3690" s="58"/>
      <c r="O3690" s="58"/>
      <c r="P3690" s="58"/>
      <c r="Q3690" s="37"/>
    </row>
    <row r="3691" spans="1:17" x14ac:dyDescent="0.2">
      <c r="A3691" s="58"/>
      <c r="B3691" s="58"/>
      <c r="C3691" s="58"/>
      <c r="D3691" s="58"/>
      <c r="E3691" s="58"/>
      <c r="F3691" s="58"/>
      <c r="G3691" s="58"/>
      <c r="H3691" s="58"/>
      <c r="I3691" s="58"/>
      <c r="J3691" s="58"/>
      <c r="K3691" s="58"/>
      <c r="L3691" s="58"/>
      <c r="M3691" s="58"/>
      <c r="N3691" s="58"/>
      <c r="O3691" s="58"/>
      <c r="P3691" s="58"/>
      <c r="Q3691" s="37"/>
    </row>
    <row r="3692" spans="1:17" x14ac:dyDescent="0.2">
      <c r="A3692" s="58"/>
      <c r="B3692" s="58"/>
      <c r="C3692" s="58"/>
      <c r="D3692" s="58"/>
      <c r="E3692" s="58"/>
      <c r="F3692" s="58"/>
      <c r="G3692" s="58"/>
      <c r="H3692" s="58"/>
      <c r="I3692" s="58"/>
      <c r="J3692" s="58"/>
      <c r="K3692" s="58"/>
      <c r="L3692" s="58"/>
      <c r="M3692" s="58"/>
      <c r="N3692" s="58"/>
      <c r="O3692" s="58"/>
      <c r="P3692" s="58"/>
      <c r="Q3692" s="37"/>
    </row>
    <row r="3693" spans="1:17" x14ac:dyDescent="0.2">
      <c r="A3693" s="58"/>
      <c r="B3693" s="58"/>
      <c r="C3693" s="58"/>
      <c r="D3693" s="58"/>
      <c r="E3693" s="58"/>
      <c r="F3693" s="58"/>
      <c r="G3693" s="58"/>
      <c r="H3693" s="58"/>
      <c r="I3693" s="58"/>
      <c r="J3693" s="58"/>
      <c r="K3693" s="58"/>
      <c r="L3693" s="58"/>
      <c r="M3693" s="58"/>
      <c r="N3693" s="58"/>
      <c r="O3693" s="58"/>
      <c r="P3693" s="58"/>
      <c r="Q3693" s="37"/>
    </row>
    <row r="3694" spans="1:17" x14ac:dyDescent="0.2">
      <c r="A3694" s="58"/>
      <c r="B3694" s="58"/>
      <c r="C3694" s="58"/>
      <c r="D3694" s="58"/>
      <c r="E3694" s="58"/>
      <c r="F3694" s="58"/>
      <c r="G3694" s="58"/>
      <c r="H3694" s="58"/>
      <c r="I3694" s="58"/>
      <c r="J3694" s="58"/>
      <c r="K3694" s="58"/>
      <c r="L3694" s="58"/>
      <c r="M3694" s="58"/>
      <c r="N3694" s="58"/>
      <c r="O3694" s="58"/>
      <c r="P3694" s="58"/>
      <c r="Q3694" s="37"/>
    </row>
    <row r="3695" spans="1:17" x14ac:dyDescent="0.2">
      <c r="A3695" s="58"/>
      <c r="B3695" s="58"/>
      <c r="C3695" s="58"/>
      <c r="D3695" s="58"/>
      <c r="E3695" s="58"/>
      <c r="F3695" s="58"/>
      <c r="G3695" s="58"/>
      <c r="H3695" s="58"/>
      <c r="I3695" s="58"/>
      <c r="J3695" s="58"/>
      <c r="K3695" s="58"/>
      <c r="L3695" s="58"/>
      <c r="M3695" s="58"/>
      <c r="N3695" s="58"/>
      <c r="O3695" s="58"/>
      <c r="P3695" s="58"/>
      <c r="Q3695" s="37"/>
    </row>
    <row r="3696" spans="1:17" x14ac:dyDescent="0.2">
      <c r="A3696" s="58"/>
      <c r="B3696" s="58"/>
      <c r="C3696" s="58"/>
      <c r="D3696" s="58"/>
      <c r="E3696" s="58"/>
      <c r="F3696" s="58"/>
      <c r="G3696" s="58"/>
      <c r="H3696" s="58"/>
      <c r="I3696" s="58"/>
      <c r="J3696" s="58"/>
      <c r="K3696" s="58"/>
      <c r="L3696" s="58"/>
      <c r="M3696" s="58"/>
      <c r="N3696" s="58"/>
      <c r="O3696" s="58"/>
      <c r="P3696" s="58"/>
      <c r="Q3696" s="37"/>
    </row>
    <row r="3697" spans="1:17" x14ac:dyDescent="0.2">
      <c r="A3697" s="58"/>
      <c r="B3697" s="58"/>
      <c r="C3697" s="58"/>
      <c r="D3697" s="58"/>
      <c r="E3697" s="58"/>
      <c r="F3697" s="58"/>
      <c r="G3697" s="58"/>
      <c r="H3697" s="58"/>
      <c r="I3697" s="58"/>
      <c r="J3697" s="58"/>
      <c r="K3697" s="58"/>
      <c r="L3697" s="58"/>
      <c r="M3697" s="58"/>
      <c r="N3697" s="58"/>
      <c r="O3697" s="58"/>
      <c r="P3697" s="58"/>
      <c r="Q3697" s="37"/>
    </row>
    <row r="3698" spans="1:17" x14ac:dyDescent="0.2">
      <c r="A3698" s="58"/>
      <c r="B3698" s="58"/>
      <c r="C3698" s="58"/>
      <c r="D3698" s="58"/>
      <c r="E3698" s="58"/>
      <c r="F3698" s="58"/>
      <c r="G3698" s="58"/>
      <c r="H3698" s="58"/>
      <c r="I3698" s="58"/>
      <c r="J3698" s="58"/>
      <c r="K3698" s="58"/>
      <c r="L3698" s="58"/>
      <c r="M3698" s="58"/>
      <c r="N3698" s="58"/>
      <c r="O3698" s="58"/>
      <c r="P3698" s="58"/>
      <c r="Q3698" s="37"/>
    </row>
    <row r="3699" spans="1:17" x14ac:dyDescent="0.2">
      <c r="A3699" s="58"/>
      <c r="B3699" s="58"/>
      <c r="C3699" s="58"/>
      <c r="D3699" s="58"/>
      <c r="E3699" s="58"/>
      <c r="F3699" s="58"/>
      <c r="G3699" s="58"/>
      <c r="H3699" s="58"/>
      <c r="I3699" s="58"/>
      <c r="J3699" s="58"/>
      <c r="K3699" s="58"/>
      <c r="L3699" s="58"/>
      <c r="M3699" s="58"/>
      <c r="N3699" s="58"/>
      <c r="O3699" s="58"/>
      <c r="P3699" s="58"/>
      <c r="Q3699" s="37"/>
    </row>
    <row r="3700" spans="1:17" x14ac:dyDescent="0.2">
      <c r="A3700" s="58"/>
      <c r="B3700" s="58"/>
      <c r="C3700" s="58"/>
      <c r="D3700" s="58"/>
      <c r="E3700" s="58"/>
      <c r="F3700" s="58"/>
      <c r="G3700" s="58"/>
      <c r="H3700" s="58"/>
      <c r="I3700" s="58"/>
      <c r="J3700" s="58"/>
      <c r="K3700" s="58"/>
      <c r="L3700" s="58"/>
      <c r="M3700" s="58"/>
      <c r="N3700" s="58"/>
      <c r="O3700" s="58"/>
      <c r="P3700" s="58"/>
      <c r="Q3700" s="37"/>
    </row>
    <row r="3701" spans="1:17" x14ac:dyDescent="0.2">
      <c r="A3701" s="58"/>
      <c r="B3701" s="58"/>
      <c r="C3701" s="58"/>
      <c r="D3701" s="58"/>
      <c r="E3701" s="58"/>
      <c r="F3701" s="58"/>
      <c r="G3701" s="58"/>
      <c r="H3701" s="58"/>
      <c r="I3701" s="58"/>
      <c r="J3701" s="58"/>
      <c r="K3701" s="58"/>
      <c r="L3701" s="58"/>
      <c r="M3701" s="58"/>
      <c r="N3701" s="58"/>
      <c r="O3701" s="58"/>
      <c r="P3701" s="58"/>
      <c r="Q3701" s="37"/>
    </row>
    <row r="3702" spans="1:17" x14ac:dyDescent="0.2">
      <c r="A3702" s="58"/>
      <c r="B3702" s="58"/>
      <c r="C3702" s="58"/>
      <c r="D3702" s="58"/>
      <c r="E3702" s="58"/>
      <c r="F3702" s="58"/>
      <c r="G3702" s="58"/>
      <c r="H3702" s="58"/>
      <c r="I3702" s="58"/>
      <c r="J3702" s="58"/>
      <c r="K3702" s="58"/>
      <c r="L3702" s="58"/>
      <c r="M3702" s="58"/>
      <c r="N3702" s="58"/>
      <c r="O3702" s="58"/>
      <c r="P3702" s="58"/>
      <c r="Q3702" s="37"/>
    </row>
    <row r="3703" spans="1:17" x14ac:dyDescent="0.2">
      <c r="A3703" s="58"/>
      <c r="B3703" s="58"/>
      <c r="C3703" s="58"/>
      <c r="D3703" s="58"/>
      <c r="E3703" s="58"/>
      <c r="F3703" s="58"/>
      <c r="G3703" s="58"/>
      <c r="H3703" s="58"/>
      <c r="I3703" s="58"/>
      <c r="J3703" s="58"/>
      <c r="K3703" s="58"/>
      <c r="L3703" s="58"/>
      <c r="M3703" s="58"/>
      <c r="N3703" s="58"/>
      <c r="O3703" s="58"/>
      <c r="P3703" s="58"/>
      <c r="Q3703" s="37"/>
    </row>
    <row r="3704" spans="1:17" x14ac:dyDescent="0.2">
      <c r="A3704" s="58"/>
      <c r="B3704" s="58"/>
      <c r="C3704" s="58"/>
      <c r="D3704" s="58"/>
      <c r="E3704" s="58"/>
      <c r="F3704" s="58"/>
      <c r="G3704" s="58"/>
      <c r="H3704" s="58"/>
      <c r="I3704" s="58"/>
      <c r="J3704" s="58"/>
      <c r="K3704" s="58"/>
      <c r="L3704" s="58"/>
      <c r="M3704" s="58"/>
      <c r="N3704" s="58"/>
      <c r="O3704" s="58"/>
      <c r="P3704" s="58"/>
      <c r="Q3704" s="37"/>
    </row>
    <row r="3705" spans="1:17" x14ac:dyDescent="0.2">
      <c r="A3705" s="58"/>
      <c r="B3705" s="58"/>
      <c r="C3705" s="58"/>
      <c r="D3705" s="58"/>
      <c r="E3705" s="58"/>
      <c r="F3705" s="58"/>
      <c r="G3705" s="58"/>
      <c r="H3705" s="58"/>
      <c r="I3705" s="58"/>
      <c r="J3705" s="58"/>
      <c r="K3705" s="58"/>
      <c r="L3705" s="58"/>
      <c r="M3705" s="58"/>
      <c r="N3705" s="58"/>
      <c r="O3705" s="58"/>
      <c r="P3705" s="58"/>
      <c r="Q3705" s="37"/>
    </row>
    <row r="3706" spans="1:17" x14ac:dyDescent="0.2">
      <c r="A3706" s="58"/>
      <c r="B3706" s="58"/>
      <c r="C3706" s="58"/>
      <c r="D3706" s="58"/>
      <c r="E3706" s="58"/>
      <c r="F3706" s="58"/>
      <c r="G3706" s="58"/>
      <c r="H3706" s="58"/>
      <c r="I3706" s="58"/>
      <c r="J3706" s="58"/>
      <c r="K3706" s="58"/>
      <c r="L3706" s="58"/>
      <c r="M3706" s="58"/>
      <c r="N3706" s="58"/>
      <c r="O3706" s="58"/>
      <c r="P3706" s="58"/>
      <c r="Q3706" s="37"/>
    </row>
    <row r="3707" spans="1:17" x14ac:dyDescent="0.2">
      <c r="A3707" s="58"/>
      <c r="B3707" s="58"/>
      <c r="C3707" s="58"/>
      <c r="D3707" s="58"/>
      <c r="E3707" s="58"/>
      <c r="F3707" s="58"/>
      <c r="G3707" s="58"/>
      <c r="H3707" s="58"/>
      <c r="I3707" s="58"/>
      <c r="J3707" s="58"/>
      <c r="K3707" s="58"/>
      <c r="L3707" s="58"/>
      <c r="M3707" s="58"/>
      <c r="N3707" s="58"/>
      <c r="O3707" s="58"/>
      <c r="P3707" s="58"/>
      <c r="Q3707" s="37"/>
    </row>
    <row r="3708" spans="1:17" x14ac:dyDescent="0.2">
      <c r="A3708" s="58"/>
      <c r="B3708" s="58"/>
      <c r="C3708" s="58"/>
      <c r="D3708" s="58"/>
      <c r="E3708" s="58"/>
      <c r="F3708" s="58"/>
      <c r="G3708" s="58"/>
      <c r="H3708" s="58"/>
      <c r="I3708" s="58"/>
      <c r="J3708" s="58"/>
      <c r="K3708" s="58"/>
      <c r="L3708" s="58"/>
      <c r="M3708" s="58"/>
      <c r="N3708" s="58"/>
      <c r="O3708" s="58"/>
      <c r="P3708" s="58"/>
      <c r="Q3708" s="37"/>
    </row>
    <row r="3709" spans="1:17" x14ac:dyDescent="0.2">
      <c r="A3709" s="58"/>
      <c r="B3709" s="58"/>
      <c r="C3709" s="58"/>
      <c r="D3709" s="58"/>
      <c r="E3709" s="58"/>
      <c r="F3709" s="58"/>
      <c r="G3709" s="58"/>
      <c r="H3709" s="58"/>
      <c r="I3709" s="58"/>
      <c r="J3709" s="58"/>
      <c r="K3709" s="58"/>
      <c r="L3709" s="58"/>
      <c r="M3709" s="58"/>
      <c r="N3709" s="58"/>
      <c r="O3709" s="58"/>
      <c r="P3709" s="58"/>
      <c r="Q3709" s="37"/>
    </row>
    <row r="3710" spans="1:17" x14ac:dyDescent="0.2">
      <c r="A3710" s="58"/>
      <c r="B3710" s="58"/>
      <c r="C3710" s="58"/>
      <c r="D3710" s="58"/>
      <c r="E3710" s="58"/>
      <c r="F3710" s="58"/>
      <c r="G3710" s="58"/>
      <c r="H3710" s="58"/>
      <c r="I3710" s="58"/>
      <c r="J3710" s="58"/>
      <c r="K3710" s="58"/>
      <c r="L3710" s="58"/>
      <c r="M3710" s="58"/>
      <c r="N3710" s="58"/>
      <c r="O3710" s="58"/>
      <c r="P3710" s="58"/>
      <c r="Q3710" s="37"/>
    </row>
    <row r="3711" spans="1:17" x14ac:dyDescent="0.2">
      <c r="A3711" s="58"/>
      <c r="B3711" s="58"/>
      <c r="C3711" s="58"/>
      <c r="D3711" s="58"/>
      <c r="E3711" s="58"/>
      <c r="F3711" s="58"/>
      <c r="G3711" s="58"/>
      <c r="H3711" s="58"/>
      <c r="I3711" s="58"/>
      <c r="J3711" s="58"/>
      <c r="K3711" s="58"/>
      <c r="L3711" s="58"/>
      <c r="M3711" s="58"/>
      <c r="N3711" s="58"/>
      <c r="O3711" s="58"/>
      <c r="P3711" s="58"/>
      <c r="Q3711" s="37"/>
    </row>
    <row r="3712" spans="1:17" x14ac:dyDescent="0.2">
      <c r="A3712" s="58"/>
      <c r="B3712" s="58"/>
      <c r="C3712" s="58"/>
      <c r="D3712" s="58"/>
      <c r="E3712" s="58"/>
      <c r="F3712" s="58"/>
      <c r="G3712" s="58"/>
      <c r="H3712" s="58"/>
      <c r="I3712" s="58"/>
      <c r="J3712" s="58"/>
      <c r="K3712" s="58"/>
      <c r="L3712" s="58"/>
      <c r="M3712" s="58"/>
      <c r="N3712" s="58"/>
      <c r="O3712" s="58"/>
      <c r="P3712" s="58"/>
      <c r="Q3712" s="37"/>
    </row>
    <row r="3713" spans="1:17" x14ac:dyDescent="0.2">
      <c r="A3713" s="58"/>
      <c r="B3713" s="58"/>
      <c r="C3713" s="58"/>
      <c r="D3713" s="58"/>
      <c r="E3713" s="58"/>
      <c r="F3713" s="58"/>
      <c r="G3713" s="58"/>
      <c r="H3713" s="58"/>
      <c r="I3713" s="58"/>
      <c r="J3713" s="58"/>
      <c r="K3713" s="58"/>
      <c r="L3713" s="58"/>
      <c r="M3713" s="58"/>
      <c r="N3713" s="58"/>
      <c r="O3713" s="58"/>
      <c r="P3713" s="58"/>
      <c r="Q3713" s="37"/>
    </row>
    <row r="3714" spans="1:17" x14ac:dyDescent="0.2">
      <c r="A3714" s="58"/>
      <c r="B3714" s="58"/>
      <c r="C3714" s="58"/>
      <c r="D3714" s="58"/>
      <c r="E3714" s="58"/>
      <c r="F3714" s="58"/>
      <c r="G3714" s="58"/>
      <c r="H3714" s="58"/>
      <c r="I3714" s="58"/>
      <c r="J3714" s="58"/>
      <c r="K3714" s="58"/>
      <c r="L3714" s="58"/>
      <c r="M3714" s="58"/>
      <c r="N3714" s="58"/>
      <c r="O3714" s="58"/>
      <c r="P3714" s="58"/>
      <c r="Q3714" s="37"/>
    </row>
    <row r="3715" spans="1:17" x14ac:dyDescent="0.2">
      <c r="A3715" s="58"/>
      <c r="B3715" s="58"/>
      <c r="C3715" s="58"/>
      <c r="D3715" s="58"/>
      <c r="E3715" s="58"/>
      <c r="F3715" s="58"/>
      <c r="G3715" s="58"/>
      <c r="H3715" s="58"/>
      <c r="I3715" s="58"/>
      <c r="J3715" s="58"/>
      <c r="K3715" s="58"/>
      <c r="L3715" s="58"/>
      <c r="M3715" s="58"/>
      <c r="N3715" s="58"/>
      <c r="O3715" s="58"/>
      <c r="P3715" s="58"/>
      <c r="Q3715" s="37"/>
    </row>
    <row r="3716" spans="1:17" x14ac:dyDescent="0.2">
      <c r="A3716" s="58"/>
      <c r="B3716" s="58"/>
      <c r="C3716" s="58"/>
      <c r="D3716" s="58"/>
      <c r="E3716" s="58"/>
      <c r="F3716" s="58"/>
      <c r="G3716" s="58"/>
      <c r="H3716" s="58"/>
      <c r="I3716" s="58"/>
      <c r="J3716" s="58"/>
      <c r="K3716" s="58"/>
      <c r="L3716" s="58"/>
      <c r="M3716" s="58"/>
      <c r="N3716" s="58"/>
      <c r="O3716" s="58"/>
      <c r="P3716" s="58"/>
      <c r="Q3716" s="37"/>
    </row>
    <row r="3717" spans="1:17" x14ac:dyDescent="0.2">
      <c r="A3717" s="58"/>
      <c r="B3717" s="58"/>
      <c r="C3717" s="58"/>
      <c r="D3717" s="58"/>
      <c r="E3717" s="58"/>
      <c r="F3717" s="58"/>
      <c r="G3717" s="58"/>
      <c r="H3717" s="58"/>
      <c r="I3717" s="58"/>
      <c r="J3717" s="58"/>
      <c r="K3717" s="58"/>
      <c r="L3717" s="58"/>
      <c r="M3717" s="58"/>
      <c r="N3717" s="58"/>
      <c r="O3717" s="58"/>
      <c r="P3717" s="58"/>
      <c r="Q3717" s="37"/>
    </row>
    <row r="3718" spans="1:17" x14ac:dyDescent="0.2">
      <c r="A3718" s="58"/>
      <c r="B3718" s="58"/>
      <c r="C3718" s="58"/>
      <c r="D3718" s="58"/>
      <c r="E3718" s="58"/>
      <c r="F3718" s="58"/>
      <c r="G3718" s="58"/>
      <c r="H3718" s="58"/>
      <c r="I3718" s="58"/>
      <c r="J3718" s="58"/>
      <c r="K3718" s="58"/>
      <c r="L3718" s="58"/>
      <c r="M3718" s="58"/>
      <c r="N3718" s="58"/>
      <c r="O3718" s="58"/>
      <c r="P3718" s="58"/>
      <c r="Q3718" s="37"/>
    </row>
    <row r="3719" spans="1:17" x14ac:dyDescent="0.2">
      <c r="A3719" s="58"/>
      <c r="B3719" s="58"/>
      <c r="C3719" s="58"/>
      <c r="D3719" s="58"/>
      <c r="E3719" s="58"/>
      <c r="F3719" s="58"/>
      <c r="G3719" s="58"/>
      <c r="H3719" s="58"/>
      <c r="I3719" s="58"/>
      <c r="J3719" s="58"/>
      <c r="K3719" s="58"/>
      <c r="L3719" s="58"/>
      <c r="M3719" s="58"/>
      <c r="N3719" s="58"/>
      <c r="O3719" s="58"/>
      <c r="P3719" s="58"/>
      <c r="Q3719" s="37"/>
    </row>
    <row r="3720" spans="1:17" x14ac:dyDescent="0.2">
      <c r="A3720" s="58"/>
      <c r="B3720" s="58"/>
      <c r="C3720" s="58"/>
      <c r="D3720" s="58"/>
      <c r="E3720" s="58"/>
      <c r="F3720" s="58"/>
      <c r="G3720" s="58"/>
      <c r="H3720" s="58"/>
      <c r="I3720" s="58"/>
      <c r="J3720" s="58"/>
      <c r="K3720" s="58"/>
      <c r="L3720" s="58"/>
      <c r="M3720" s="58"/>
      <c r="N3720" s="58"/>
      <c r="O3720" s="58"/>
      <c r="P3720" s="58"/>
      <c r="Q3720" s="37"/>
    </row>
    <row r="3721" spans="1:17" x14ac:dyDescent="0.2">
      <c r="A3721" s="58"/>
      <c r="B3721" s="58"/>
      <c r="C3721" s="58"/>
      <c r="D3721" s="58"/>
      <c r="E3721" s="58"/>
      <c r="F3721" s="58"/>
      <c r="G3721" s="58"/>
      <c r="H3721" s="58"/>
      <c r="I3721" s="58"/>
      <c r="J3721" s="58"/>
      <c r="K3721" s="58"/>
      <c r="L3721" s="58"/>
      <c r="M3721" s="58"/>
      <c r="N3721" s="58"/>
      <c r="O3721" s="58"/>
      <c r="P3721" s="58"/>
      <c r="Q3721" s="37"/>
    </row>
    <row r="3722" spans="1:17" x14ac:dyDescent="0.2">
      <c r="A3722" s="58"/>
      <c r="B3722" s="58"/>
      <c r="C3722" s="58"/>
      <c r="D3722" s="58"/>
      <c r="E3722" s="58"/>
      <c r="F3722" s="58"/>
      <c r="G3722" s="58"/>
      <c r="H3722" s="58"/>
      <c r="I3722" s="58"/>
      <c r="J3722" s="58"/>
      <c r="K3722" s="58"/>
      <c r="L3722" s="58"/>
      <c r="M3722" s="58"/>
      <c r="N3722" s="58"/>
      <c r="O3722" s="58"/>
      <c r="P3722" s="58"/>
      <c r="Q3722" s="37"/>
    </row>
    <row r="3723" spans="1:17" x14ac:dyDescent="0.2">
      <c r="A3723" s="58"/>
      <c r="B3723" s="58"/>
      <c r="C3723" s="58"/>
      <c r="D3723" s="58"/>
      <c r="E3723" s="58"/>
      <c r="F3723" s="58"/>
      <c r="G3723" s="58"/>
      <c r="H3723" s="58"/>
      <c r="I3723" s="58"/>
      <c r="J3723" s="58"/>
      <c r="K3723" s="58"/>
      <c r="L3723" s="58"/>
      <c r="M3723" s="58"/>
      <c r="N3723" s="58"/>
      <c r="O3723" s="58"/>
      <c r="P3723" s="58"/>
      <c r="Q3723" s="37"/>
    </row>
    <row r="3724" spans="1:17" x14ac:dyDescent="0.2">
      <c r="A3724" s="58"/>
      <c r="B3724" s="58"/>
      <c r="C3724" s="58"/>
      <c r="D3724" s="58"/>
      <c r="E3724" s="58"/>
      <c r="F3724" s="58"/>
      <c r="G3724" s="58"/>
      <c r="H3724" s="58"/>
      <c r="I3724" s="58"/>
      <c r="J3724" s="58"/>
      <c r="K3724" s="58"/>
      <c r="L3724" s="58"/>
      <c r="M3724" s="58"/>
      <c r="N3724" s="58"/>
      <c r="O3724" s="58"/>
      <c r="P3724" s="58"/>
      <c r="Q3724" s="37"/>
    </row>
    <row r="3725" spans="1:17" x14ac:dyDescent="0.2">
      <c r="A3725" s="58"/>
      <c r="B3725" s="58"/>
      <c r="C3725" s="58"/>
      <c r="D3725" s="58"/>
      <c r="E3725" s="58"/>
      <c r="F3725" s="58"/>
      <c r="G3725" s="58"/>
      <c r="H3725" s="58"/>
      <c r="I3725" s="58"/>
      <c r="J3725" s="58"/>
      <c r="K3725" s="58"/>
      <c r="L3725" s="58"/>
      <c r="M3725" s="58"/>
      <c r="N3725" s="58"/>
      <c r="O3725" s="58"/>
      <c r="P3725" s="58"/>
      <c r="Q3725" s="37"/>
    </row>
    <row r="3726" spans="1:17" x14ac:dyDescent="0.2">
      <c r="A3726" s="58"/>
      <c r="B3726" s="58"/>
      <c r="C3726" s="58"/>
      <c r="D3726" s="58"/>
      <c r="E3726" s="58"/>
      <c r="F3726" s="58"/>
      <c r="G3726" s="58"/>
      <c r="H3726" s="58"/>
      <c r="I3726" s="58"/>
      <c r="J3726" s="58"/>
      <c r="K3726" s="58"/>
      <c r="L3726" s="58"/>
      <c r="M3726" s="58"/>
      <c r="N3726" s="58"/>
      <c r="O3726" s="58"/>
      <c r="P3726" s="58"/>
      <c r="Q3726" s="37"/>
    </row>
    <row r="3727" spans="1:17" x14ac:dyDescent="0.2">
      <c r="A3727" s="58"/>
      <c r="B3727" s="58"/>
      <c r="C3727" s="58"/>
      <c r="D3727" s="58"/>
      <c r="E3727" s="58"/>
      <c r="F3727" s="58"/>
      <c r="G3727" s="58"/>
      <c r="H3727" s="58"/>
      <c r="I3727" s="58"/>
      <c r="J3727" s="58"/>
      <c r="K3727" s="58"/>
      <c r="L3727" s="58"/>
      <c r="M3727" s="58"/>
      <c r="N3727" s="58"/>
      <c r="O3727" s="58"/>
      <c r="P3727" s="58"/>
      <c r="Q3727" s="37"/>
    </row>
    <row r="3728" spans="1:17" x14ac:dyDescent="0.2">
      <c r="A3728" s="58"/>
      <c r="B3728" s="58"/>
      <c r="C3728" s="58"/>
      <c r="D3728" s="58"/>
      <c r="E3728" s="58"/>
      <c r="F3728" s="58"/>
      <c r="G3728" s="58"/>
      <c r="H3728" s="58"/>
      <c r="I3728" s="58"/>
      <c r="J3728" s="58"/>
      <c r="K3728" s="58"/>
      <c r="L3728" s="58"/>
      <c r="M3728" s="58"/>
      <c r="N3728" s="58"/>
      <c r="O3728" s="58"/>
      <c r="P3728" s="58"/>
      <c r="Q3728" s="37"/>
    </row>
    <row r="3729" spans="1:17" x14ac:dyDescent="0.2">
      <c r="A3729" s="58"/>
      <c r="B3729" s="58"/>
      <c r="C3729" s="58"/>
      <c r="D3729" s="58"/>
      <c r="E3729" s="58"/>
      <c r="F3729" s="58"/>
      <c r="G3729" s="58"/>
      <c r="H3729" s="58"/>
      <c r="I3729" s="58"/>
      <c r="J3729" s="58"/>
      <c r="K3729" s="58"/>
      <c r="L3729" s="58"/>
      <c r="M3729" s="58"/>
      <c r="N3729" s="58"/>
      <c r="O3729" s="58"/>
      <c r="P3729" s="58"/>
      <c r="Q3729" s="37"/>
    </row>
    <row r="3730" spans="1:17" x14ac:dyDescent="0.2">
      <c r="A3730" s="58"/>
      <c r="B3730" s="58"/>
      <c r="C3730" s="58"/>
      <c r="D3730" s="58"/>
      <c r="E3730" s="58"/>
      <c r="F3730" s="58"/>
      <c r="G3730" s="58"/>
      <c r="H3730" s="58"/>
      <c r="I3730" s="58"/>
      <c r="J3730" s="58"/>
      <c r="K3730" s="58"/>
      <c r="L3730" s="58"/>
      <c r="M3730" s="58"/>
      <c r="N3730" s="58"/>
      <c r="O3730" s="58"/>
      <c r="P3730" s="58"/>
      <c r="Q3730" s="37"/>
    </row>
    <row r="3731" spans="1:17" x14ac:dyDescent="0.2">
      <c r="A3731" s="58"/>
      <c r="B3731" s="58"/>
      <c r="C3731" s="58"/>
      <c r="D3731" s="58"/>
      <c r="E3731" s="58"/>
      <c r="F3731" s="58"/>
      <c r="G3731" s="58"/>
      <c r="H3731" s="58"/>
      <c r="I3731" s="58"/>
      <c r="J3731" s="58"/>
      <c r="K3731" s="58"/>
      <c r="L3731" s="58"/>
      <c r="M3731" s="58"/>
      <c r="N3731" s="58"/>
      <c r="O3731" s="58"/>
      <c r="P3731" s="58"/>
      <c r="Q3731" s="37"/>
    </row>
    <row r="3732" spans="1:17" x14ac:dyDescent="0.2">
      <c r="A3732" s="58"/>
      <c r="B3732" s="58"/>
      <c r="C3732" s="58"/>
      <c r="D3732" s="58"/>
      <c r="E3732" s="58"/>
      <c r="F3732" s="58"/>
      <c r="G3732" s="58"/>
      <c r="H3732" s="58"/>
      <c r="I3732" s="58"/>
      <c r="J3732" s="58"/>
      <c r="K3732" s="58"/>
      <c r="L3732" s="58"/>
      <c r="M3732" s="58"/>
      <c r="N3732" s="58"/>
      <c r="O3732" s="58"/>
      <c r="P3732" s="58"/>
      <c r="Q3732" s="37"/>
    </row>
    <row r="3733" spans="1:17" x14ac:dyDescent="0.2">
      <c r="A3733" s="58"/>
      <c r="B3733" s="58"/>
      <c r="C3733" s="58"/>
      <c r="D3733" s="58"/>
      <c r="E3733" s="58"/>
      <c r="F3733" s="58"/>
      <c r="G3733" s="58"/>
      <c r="H3733" s="58"/>
      <c r="I3733" s="58"/>
      <c r="J3733" s="58"/>
      <c r="K3733" s="58"/>
      <c r="L3733" s="58"/>
      <c r="M3733" s="58"/>
      <c r="N3733" s="58"/>
      <c r="O3733" s="58"/>
      <c r="P3733" s="58"/>
      <c r="Q3733" s="37"/>
    </row>
    <row r="3734" spans="1:17" x14ac:dyDescent="0.2">
      <c r="A3734" s="58"/>
      <c r="B3734" s="58"/>
      <c r="C3734" s="58"/>
      <c r="D3734" s="58"/>
      <c r="E3734" s="58"/>
      <c r="F3734" s="58"/>
      <c r="G3734" s="58"/>
      <c r="H3734" s="58"/>
      <c r="I3734" s="58"/>
      <c r="J3734" s="58"/>
      <c r="K3734" s="58"/>
      <c r="L3734" s="58"/>
      <c r="M3734" s="58"/>
      <c r="N3734" s="58"/>
      <c r="O3734" s="58"/>
      <c r="P3734" s="58"/>
      <c r="Q3734" s="37"/>
    </row>
    <row r="3735" spans="1:17" x14ac:dyDescent="0.2">
      <c r="A3735" s="58"/>
      <c r="B3735" s="58"/>
      <c r="C3735" s="58"/>
      <c r="D3735" s="58"/>
      <c r="E3735" s="58"/>
      <c r="F3735" s="58"/>
      <c r="G3735" s="58"/>
      <c r="H3735" s="58"/>
      <c r="I3735" s="58"/>
      <c r="J3735" s="58"/>
      <c r="K3735" s="58"/>
      <c r="L3735" s="58"/>
      <c r="M3735" s="58"/>
      <c r="N3735" s="58"/>
      <c r="O3735" s="58"/>
      <c r="P3735" s="58"/>
      <c r="Q3735" s="37"/>
    </row>
    <row r="3736" spans="1:17" x14ac:dyDescent="0.2">
      <c r="A3736" s="58"/>
      <c r="B3736" s="58"/>
      <c r="C3736" s="58"/>
      <c r="D3736" s="58"/>
      <c r="E3736" s="58"/>
      <c r="F3736" s="58"/>
      <c r="G3736" s="58"/>
      <c r="H3736" s="58"/>
      <c r="I3736" s="58"/>
      <c r="J3736" s="58"/>
      <c r="K3736" s="58"/>
      <c r="L3736" s="58"/>
      <c r="M3736" s="58"/>
      <c r="N3736" s="58"/>
      <c r="O3736" s="58"/>
      <c r="P3736" s="58"/>
      <c r="Q3736" s="37"/>
    </row>
    <row r="3737" spans="1:17" x14ac:dyDescent="0.2">
      <c r="A3737" s="58"/>
      <c r="B3737" s="58"/>
      <c r="C3737" s="58"/>
      <c r="D3737" s="58"/>
      <c r="E3737" s="58"/>
      <c r="F3737" s="58"/>
      <c r="G3737" s="58"/>
      <c r="H3737" s="58"/>
      <c r="I3737" s="58"/>
      <c r="J3737" s="58"/>
      <c r="K3737" s="58"/>
      <c r="L3737" s="58"/>
      <c r="M3737" s="58"/>
      <c r="N3737" s="58"/>
      <c r="O3737" s="58"/>
      <c r="P3737" s="58"/>
      <c r="Q3737" s="37"/>
    </row>
    <row r="3738" spans="1:17" x14ac:dyDescent="0.2">
      <c r="A3738" s="58"/>
      <c r="B3738" s="58"/>
      <c r="C3738" s="58"/>
      <c r="D3738" s="58"/>
      <c r="E3738" s="58"/>
      <c r="F3738" s="58"/>
      <c r="G3738" s="58"/>
      <c r="H3738" s="58"/>
      <c r="I3738" s="58"/>
      <c r="J3738" s="58"/>
      <c r="K3738" s="58"/>
      <c r="L3738" s="58"/>
      <c r="M3738" s="58"/>
      <c r="N3738" s="58"/>
      <c r="O3738" s="58"/>
      <c r="P3738" s="58"/>
      <c r="Q3738" s="37"/>
    </row>
    <row r="3739" spans="1:17" x14ac:dyDescent="0.2">
      <c r="A3739" s="58"/>
      <c r="B3739" s="58"/>
      <c r="C3739" s="58"/>
      <c r="D3739" s="58"/>
      <c r="E3739" s="58"/>
      <c r="F3739" s="58"/>
      <c r="G3739" s="58"/>
      <c r="H3739" s="58"/>
      <c r="I3739" s="58"/>
      <c r="J3739" s="58"/>
      <c r="K3739" s="58"/>
      <c r="L3739" s="58"/>
      <c r="M3739" s="58"/>
      <c r="N3739" s="58"/>
      <c r="O3739" s="58"/>
      <c r="P3739" s="58"/>
      <c r="Q3739" s="37"/>
    </row>
    <row r="3740" spans="1:17" x14ac:dyDescent="0.2">
      <c r="A3740" s="58"/>
      <c r="B3740" s="58"/>
      <c r="C3740" s="58"/>
      <c r="D3740" s="58"/>
      <c r="E3740" s="58"/>
      <c r="F3740" s="58"/>
      <c r="G3740" s="58"/>
      <c r="H3740" s="58"/>
      <c r="I3740" s="58"/>
      <c r="J3740" s="58"/>
      <c r="K3740" s="58"/>
      <c r="L3740" s="58"/>
      <c r="M3740" s="58"/>
      <c r="N3740" s="58"/>
      <c r="O3740" s="58"/>
      <c r="P3740" s="58"/>
      <c r="Q3740" s="37"/>
    </row>
    <row r="3741" spans="1:17" x14ac:dyDescent="0.2">
      <c r="A3741" s="58"/>
      <c r="B3741" s="58"/>
      <c r="C3741" s="58"/>
      <c r="D3741" s="58"/>
      <c r="E3741" s="58"/>
      <c r="F3741" s="58"/>
      <c r="G3741" s="58"/>
      <c r="H3741" s="58"/>
      <c r="I3741" s="58"/>
      <c r="J3741" s="58"/>
      <c r="K3741" s="58"/>
      <c r="L3741" s="58"/>
      <c r="M3741" s="58"/>
      <c r="N3741" s="58"/>
      <c r="O3741" s="58"/>
      <c r="P3741" s="58"/>
      <c r="Q3741" s="37"/>
    </row>
    <row r="3742" spans="1:17" x14ac:dyDescent="0.2">
      <c r="A3742" s="58"/>
      <c r="B3742" s="58"/>
      <c r="C3742" s="58"/>
      <c r="D3742" s="58"/>
      <c r="E3742" s="58"/>
      <c r="F3742" s="58"/>
      <c r="G3742" s="58"/>
      <c r="H3742" s="58"/>
      <c r="I3742" s="58"/>
      <c r="J3742" s="58"/>
      <c r="K3742" s="58"/>
      <c r="L3742" s="58"/>
      <c r="M3742" s="58"/>
      <c r="N3742" s="58"/>
      <c r="O3742" s="58"/>
      <c r="P3742" s="58"/>
      <c r="Q3742" s="37"/>
    </row>
    <row r="3743" spans="1:17" x14ac:dyDescent="0.2">
      <c r="A3743" s="58"/>
      <c r="B3743" s="58"/>
      <c r="C3743" s="58"/>
      <c r="D3743" s="58"/>
      <c r="E3743" s="58"/>
      <c r="F3743" s="58"/>
      <c r="G3743" s="58"/>
      <c r="H3743" s="58"/>
      <c r="I3743" s="58"/>
      <c r="J3743" s="58"/>
      <c r="K3743" s="58"/>
      <c r="L3743" s="58"/>
      <c r="M3743" s="58"/>
      <c r="N3743" s="58"/>
      <c r="O3743" s="58"/>
      <c r="P3743" s="58"/>
      <c r="Q3743" s="37"/>
    </row>
    <row r="3744" spans="1:17" x14ac:dyDescent="0.2">
      <c r="A3744" s="58"/>
      <c r="B3744" s="58"/>
      <c r="C3744" s="58"/>
      <c r="D3744" s="58"/>
      <c r="E3744" s="58"/>
      <c r="F3744" s="58"/>
      <c r="G3744" s="58"/>
      <c r="H3744" s="58"/>
      <c r="I3744" s="58"/>
      <c r="J3744" s="58"/>
      <c r="K3744" s="58"/>
      <c r="L3744" s="58"/>
      <c r="M3744" s="58"/>
      <c r="N3744" s="58"/>
      <c r="O3744" s="58"/>
      <c r="P3744" s="58"/>
      <c r="Q3744" s="37"/>
    </row>
    <row r="3745" spans="1:17" x14ac:dyDescent="0.2">
      <c r="A3745" s="58"/>
      <c r="B3745" s="58"/>
      <c r="C3745" s="58"/>
      <c r="D3745" s="58"/>
      <c r="E3745" s="58"/>
      <c r="F3745" s="58"/>
      <c r="G3745" s="58"/>
      <c r="H3745" s="58"/>
      <c r="I3745" s="58"/>
      <c r="J3745" s="58"/>
      <c r="K3745" s="58"/>
      <c r="L3745" s="58"/>
      <c r="M3745" s="58"/>
      <c r="N3745" s="58"/>
      <c r="O3745" s="58"/>
      <c r="P3745" s="58"/>
      <c r="Q3745" s="37"/>
    </row>
    <row r="3746" spans="1:17" x14ac:dyDescent="0.2">
      <c r="A3746" s="58"/>
      <c r="B3746" s="58"/>
      <c r="C3746" s="58"/>
      <c r="D3746" s="58"/>
      <c r="E3746" s="58"/>
      <c r="F3746" s="58"/>
      <c r="G3746" s="58"/>
      <c r="H3746" s="58"/>
      <c r="I3746" s="58"/>
      <c r="J3746" s="58"/>
      <c r="K3746" s="58"/>
      <c r="L3746" s="58"/>
      <c r="M3746" s="58"/>
      <c r="N3746" s="58"/>
      <c r="O3746" s="58"/>
      <c r="P3746" s="58"/>
      <c r="Q3746" s="37"/>
    </row>
    <row r="3747" spans="1:17" x14ac:dyDescent="0.2">
      <c r="A3747" s="58"/>
      <c r="B3747" s="58"/>
      <c r="C3747" s="58"/>
      <c r="D3747" s="58"/>
      <c r="E3747" s="58"/>
      <c r="F3747" s="58"/>
      <c r="G3747" s="58"/>
      <c r="H3747" s="58"/>
      <c r="I3747" s="58"/>
      <c r="J3747" s="58"/>
      <c r="K3747" s="58"/>
      <c r="L3747" s="58"/>
      <c r="M3747" s="58"/>
      <c r="N3747" s="58"/>
      <c r="O3747" s="58"/>
      <c r="P3747" s="58"/>
      <c r="Q3747" s="37"/>
    </row>
    <row r="3748" spans="1:17" x14ac:dyDescent="0.2">
      <c r="A3748" s="58"/>
      <c r="B3748" s="58"/>
      <c r="C3748" s="58"/>
      <c r="D3748" s="58"/>
      <c r="E3748" s="58"/>
      <c r="F3748" s="58"/>
      <c r="G3748" s="58"/>
      <c r="H3748" s="58"/>
      <c r="I3748" s="58"/>
      <c r="J3748" s="58"/>
      <c r="K3748" s="58"/>
      <c r="L3748" s="58"/>
      <c r="M3748" s="58"/>
      <c r="N3748" s="58"/>
      <c r="O3748" s="58"/>
      <c r="P3748" s="58"/>
      <c r="Q3748" s="37"/>
    </row>
    <row r="3749" spans="1:17" x14ac:dyDescent="0.2">
      <c r="A3749" s="58"/>
      <c r="B3749" s="58"/>
      <c r="C3749" s="58"/>
      <c r="D3749" s="58"/>
      <c r="E3749" s="58"/>
      <c r="F3749" s="58"/>
      <c r="G3749" s="58"/>
      <c r="H3749" s="58"/>
      <c r="I3749" s="58"/>
      <c r="J3749" s="58"/>
      <c r="K3749" s="58"/>
      <c r="L3749" s="58"/>
      <c r="M3749" s="58"/>
      <c r="N3749" s="58"/>
      <c r="O3749" s="58"/>
      <c r="P3749" s="58"/>
      <c r="Q3749" s="37"/>
    </row>
    <row r="3750" spans="1:17" x14ac:dyDescent="0.2">
      <c r="A3750" s="58"/>
      <c r="B3750" s="58"/>
      <c r="C3750" s="58"/>
      <c r="D3750" s="58"/>
      <c r="E3750" s="58"/>
      <c r="F3750" s="58"/>
      <c r="G3750" s="58"/>
      <c r="H3750" s="58"/>
      <c r="I3750" s="58"/>
      <c r="J3750" s="58"/>
      <c r="K3750" s="58"/>
      <c r="L3750" s="58"/>
      <c r="M3750" s="58"/>
      <c r="N3750" s="58"/>
      <c r="O3750" s="58"/>
      <c r="P3750" s="58"/>
      <c r="Q3750" s="37"/>
    </row>
    <row r="3751" spans="1:17" x14ac:dyDescent="0.2">
      <c r="A3751" s="58"/>
      <c r="B3751" s="58"/>
      <c r="C3751" s="58"/>
      <c r="D3751" s="58"/>
      <c r="E3751" s="58"/>
      <c r="F3751" s="58"/>
      <c r="G3751" s="58"/>
      <c r="H3751" s="58"/>
      <c r="I3751" s="58"/>
      <c r="J3751" s="58"/>
      <c r="K3751" s="58"/>
      <c r="L3751" s="58"/>
      <c r="M3751" s="58"/>
      <c r="N3751" s="58"/>
      <c r="O3751" s="58"/>
      <c r="P3751" s="58"/>
      <c r="Q3751" s="37"/>
    </row>
    <row r="3752" spans="1:17" x14ac:dyDescent="0.2">
      <c r="A3752" s="58"/>
      <c r="B3752" s="58"/>
      <c r="C3752" s="58"/>
      <c r="D3752" s="58"/>
      <c r="E3752" s="58"/>
      <c r="F3752" s="58"/>
      <c r="G3752" s="58"/>
      <c r="H3752" s="58"/>
      <c r="I3752" s="58"/>
      <c r="J3752" s="58"/>
      <c r="K3752" s="58"/>
      <c r="L3752" s="58"/>
      <c r="M3752" s="58"/>
      <c r="N3752" s="58"/>
      <c r="O3752" s="58"/>
      <c r="P3752" s="58"/>
      <c r="Q3752" s="37"/>
    </row>
    <row r="3753" spans="1:17" x14ac:dyDescent="0.2">
      <c r="A3753" s="58"/>
      <c r="B3753" s="58"/>
      <c r="C3753" s="58"/>
      <c r="D3753" s="58"/>
      <c r="E3753" s="58"/>
      <c r="F3753" s="58"/>
      <c r="G3753" s="58"/>
      <c r="H3753" s="58"/>
      <c r="I3753" s="58"/>
      <c r="J3753" s="58"/>
      <c r="K3753" s="58"/>
      <c r="L3753" s="58"/>
      <c r="M3753" s="58"/>
      <c r="N3753" s="58"/>
      <c r="O3753" s="58"/>
      <c r="P3753" s="58"/>
      <c r="Q3753" s="37"/>
    </row>
    <row r="3754" spans="1:17" x14ac:dyDescent="0.2">
      <c r="A3754" s="58"/>
      <c r="B3754" s="58"/>
      <c r="C3754" s="58"/>
      <c r="D3754" s="58"/>
      <c r="E3754" s="58"/>
      <c r="F3754" s="58"/>
      <c r="G3754" s="58"/>
      <c r="H3754" s="58"/>
      <c r="I3754" s="58"/>
      <c r="J3754" s="58"/>
      <c r="K3754" s="58"/>
      <c r="L3754" s="58"/>
      <c r="M3754" s="58"/>
      <c r="N3754" s="58"/>
      <c r="O3754" s="58"/>
      <c r="P3754" s="58"/>
      <c r="Q3754" s="37"/>
    </row>
    <row r="3755" spans="1:17" x14ac:dyDescent="0.2">
      <c r="A3755" s="58"/>
      <c r="B3755" s="58"/>
      <c r="C3755" s="58"/>
      <c r="D3755" s="58"/>
      <c r="E3755" s="58"/>
      <c r="F3755" s="58"/>
      <c r="G3755" s="58"/>
      <c r="H3755" s="58"/>
      <c r="I3755" s="58"/>
      <c r="J3755" s="58"/>
      <c r="K3755" s="58"/>
      <c r="L3755" s="58"/>
      <c r="M3755" s="58"/>
      <c r="N3755" s="58"/>
      <c r="O3755" s="58"/>
      <c r="P3755" s="58"/>
      <c r="Q3755" s="37"/>
    </row>
    <row r="3756" spans="1:17" x14ac:dyDescent="0.2">
      <c r="A3756" s="58"/>
      <c r="B3756" s="58"/>
      <c r="C3756" s="58"/>
      <c r="D3756" s="58"/>
      <c r="E3756" s="58"/>
      <c r="F3756" s="58"/>
      <c r="G3756" s="58"/>
      <c r="H3756" s="58"/>
      <c r="I3756" s="58"/>
      <c r="J3756" s="58"/>
      <c r="K3756" s="58"/>
      <c r="L3756" s="58"/>
      <c r="M3756" s="58"/>
      <c r="N3756" s="58"/>
      <c r="O3756" s="58"/>
      <c r="P3756" s="58"/>
      <c r="Q3756" s="37"/>
    </row>
    <row r="3757" spans="1:17" x14ac:dyDescent="0.2">
      <c r="A3757" s="58"/>
      <c r="B3757" s="58"/>
      <c r="C3757" s="58"/>
      <c r="D3757" s="58"/>
      <c r="E3757" s="58"/>
      <c r="F3757" s="58"/>
      <c r="G3757" s="58"/>
      <c r="H3757" s="58"/>
      <c r="I3757" s="58"/>
      <c r="J3757" s="58"/>
      <c r="K3757" s="58"/>
      <c r="L3757" s="58"/>
      <c r="M3757" s="58"/>
      <c r="N3757" s="58"/>
      <c r="O3757" s="58"/>
      <c r="P3757" s="58"/>
      <c r="Q3757" s="37"/>
    </row>
    <row r="3758" spans="1:17" x14ac:dyDescent="0.2">
      <c r="A3758" s="58"/>
      <c r="B3758" s="58"/>
      <c r="C3758" s="58"/>
      <c r="D3758" s="58"/>
      <c r="E3758" s="58"/>
      <c r="F3758" s="58"/>
      <c r="G3758" s="58"/>
      <c r="H3758" s="58"/>
      <c r="I3758" s="58"/>
      <c r="J3758" s="58"/>
      <c r="K3758" s="58"/>
      <c r="L3758" s="58"/>
      <c r="M3758" s="58"/>
      <c r="N3758" s="58"/>
      <c r="O3758" s="58"/>
      <c r="P3758" s="58"/>
      <c r="Q3758" s="37"/>
    </row>
    <row r="3759" spans="1:17" x14ac:dyDescent="0.2">
      <c r="A3759" s="58"/>
      <c r="B3759" s="58"/>
      <c r="C3759" s="58"/>
      <c r="D3759" s="58"/>
      <c r="E3759" s="58"/>
      <c r="F3759" s="58"/>
      <c r="G3759" s="58"/>
      <c r="H3759" s="58"/>
      <c r="I3759" s="58"/>
      <c r="J3759" s="58"/>
      <c r="K3759" s="58"/>
      <c r="L3759" s="58"/>
      <c r="M3759" s="58"/>
      <c r="N3759" s="58"/>
      <c r="O3759" s="58"/>
      <c r="P3759" s="58"/>
      <c r="Q3759" s="37"/>
    </row>
    <row r="3760" spans="1:17" x14ac:dyDescent="0.2">
      <c r="A3760" s="58"/>
      <c r="B3760" s="58"/>
      <c r="C3760" s="58"/>
      <c r="D3760" s="58"/>
      <c r="E3760" s="58"/>
      <c r="F3760" s="58"/>
      <c r="G3760" s="58"/>
      <c r="H3760" s="58"/>
      <c r="I3760" s="58"/>
      <c r="J3760" s="58"/>
      <c r="K3760" s="58"/>
      <c r="L3760" s="58"/>
      <c r="M3760" s="58"/>
      <c r="N3760" s="58"/>
      <c r="O3760" s="58"/>
      <c r="P3760" s="58"/>
      <c r="Q3760" s="37"/>
    </row>
    <row r="3761" spans="1:17" x14ac:dyDescent="0.2">
      <c r="A3761" s="58"/>
      <c r="B3761" s="58"/>
      <c r="C3761" s="58"/>
      <c r="D3761" s="58"/>
      <c r="E3761" s="58"/>
      <c r="F3761" s="58"/>
      <c r="G3761" s="58"/>
      <c r="H3761" s="58"/>
      <c r="I3761" s="58"/>
      <c r="J3761" s="58"/>
      <c r="K3761" s="58"/>
      <c r="L3761" s="58"/>
      <c r="M3761" s="58"/>
      <c r="N3761" s="58"/>
      <c r="O3761" s="58"/>
      <c r="P3761" s="58"/>
      <c r="Q3761" s="37"/>
    </row>
    <row r="3762" spans="1:17" x14ac:dyDescent="0.2">
      <c r="A3762" s="58"/>
      <c r="B3762" s="58"/>
      <c r="C3762" s="58"/>
      <c r="D3762" s="58"/>
      <c r="E3762" s="58"/>
      <c r="F3762" s="58"/>
      <c r="G3762" s="58"/>
      <c r="H3762" s="58"/>
      <c r="I3762" s="58"/>
      <c r="J3762" s="58"/>
      <c r="K3762" s="58"/>
      <c r="L3762" s="58"/>
      <c r="M3762" s="58"/>
      <c r="N3762" s="58"/>
      <c r="O3762" s="58"/>
      <c r="P3762" s="58"/>
      <c r="Q3762" s="37"/>
    </row>
    <row r="3763" spans="1:17" x14ac:dyDescent="0.2">
      <c r="A3763" s="58"/>
      <c r="B3763" s="58"/>
      <c r="C3763" s="58"/>
      <c r="D3763" s="58"/>
      <c r="E3763" s="58"/>
      <c r="F3763" s="58"/>
      <c r="G3763" s="58"/>
      <c r="H3763" s="58"/>
      <c r="I3763" s="58"/>
      <c r="J3763" s="58"/>
      <c r="K3763" s="58"/>
      <c r="L3763" s="58"/>
      <c r="M3763" s="58"/>
      <c r="N3763" s="58"/>
      <c r="O3763" s="58"/>
      <c r="P3763" s="58"/>
      <c r="Q3763" s="37"/>
    </row>
    <row r="3764" spans="1:17" x14ac:dyDescent="0.2">
      <c r="A3764" s="58"/>
      <c r="B3764" s="58"/>
      <c r="C3764" s="58"/>
      <c r="D3764" s="58"/>
      <c r="E3764" s="58"/>
      <c r="F3764" s="58"/>
      <c r="G3764" s="58"/>
      <c r="H3764" s="58"/>
      <c r="I3764" s="58"/>
      <c r="J3764" s="58"/>
      <c r="K3764" s="58"/>
      <c r="L3764" s="58"/>
      <c r="M3764" s="58"/>
      <c r="N3764" s="58"/>
      <c r="O3764" s="58"/>
      <c r="P3764" s="58"/>
      <c r="Q3764" s="37"/>
    </row>
    <row r="3765" spans="1:17" x14ac:dyDescent="0.2">
      <c r="A3765" s="58"/>
      <c r="B3765" s="58"/>
      <c r="C3765" s="58"/>
      <c r="D3765" s="58"/>
      <c r="E3765" s="58"/>
      <c r="F3765" s="58"/>
      <c r="G3765" s="58"/>
      <c r="H3765" s="58"/>
      <c r="I3765" s="58"/>
      <c r="J3765" s="58"/>
      <c r="K3765" s="58"/>
      <c r="L3765" s="58"/>
      <c r="M3765" s="58"/>
      <c r="N3765" s="58"/>
      <c r="O3765" s="58"/>
      <c r="P3765" s="58"/>
      <c r="Q3765" s="37"/>
    </row>
    <row r="3766" spans="1:17" x14ac:dyDescent="0.2">
      <c r="A3766" s="58"/>
      <c r="B3766" s="58"/>
      <c r="C3766" s="58"/>
      <c r="D3766" s="58"/>
      <c r="E3766" s="58"/>
      <c r="F3766" s="58"/>
      <c r="G3766" s="58"/>
      <c r="H3766" s="58"/>
      <c r="I3766" s="58"/>
      <c r="J3766" s="58"/>
      <c r="K3766" s="58"/>
      <c r="L3766" s="58"/>
      <c r="M3766" s="58"/>
      <c r="N3766" s="58"/>
      <c r="O3766" s="58"/>
      <c r="P3766" s="58"/>
      <c r="Q3766" s="37"/>
    </row>
    <row r="3767" spans="1:17" x14ac:dyDescent="0.2">
      <c r="A3767" s="58"/>
      <c r="B3767" s="58"/>
      <c r="C3767" s="58"/>
      <c r="D3767" s="58"/>
      <c r="E3767" s="58"/>
      <c r="F3767" s="58"/>
      <c r="G3767" s="58"/>
      <c r="H3767" s="58"/>
      <c r="I3767" s="58"/>
      <c r="J3767" s="58"/>
      <c r="K3767" s="58"/>
      <c r="L3767" s="58"/>
      <c r="M3767" s="58"/>
      <c r="N3767" s="58"/>
      <c r="O3767" s="58"/>
      <c r="P3767" s="58"/>
      <c r="Q3767" s="37"/>
    </row>
    <row r="3768" spans="1:17" x14ac:dyDescent="0.2">
      <c r="A3768" s="58"/>
      <c r="B3768" s="58"/>
      <c r="C3768" s="58"/>
      <c r="D3768" s="58"/>
      <c r="E3768" s="58"/>
      <c r="F3768" s="58"/>
      <c r="G3768" s="58"/>
      <c r="H3768" s="58"/>
      <c r="I3768" s="58"/>
      <c r="J3768" s="58"/>
      <c r="K3768" s="58"/>
      <c r="L3768" s="58"/>
      <c r="M3768" s="58"/>
      <c r="N3768" s="58"/>
      <c r="O3768" s="58"/>
      <c r="P3768" s="58"/>
      <c r="Q3768" s="37"/>
    </row>
    <row r="3769" spans="1:17" x14ac:dyDescent="0.2">
      <c r="A3769" s="58"/>
      <c r="B3769" s="58"/>
      <c r="C3769" s="58"/>
      <c r="D3769" s="58"/>
      <c r="E3769" s="58"/>
      <c r="F3769" s="58"/>
      <c r="G3769" s="58"/>
      <c r="H3769" s="58"/>
      <c r="I3769" s="58"/>
      <c r="J3769" s="58"/>
      <c r="K3769" s="58"/>
      <c r="L3769" s="58"/>
      <c r="M3769" s="58"/>
      <c r="N3769" s="58"/>
      <c r="O3769" s="58"/>
      <c r="P3769" s="58"/>
      <c r="Q3769" s="37"/>
    </row>
    <row r="3770" spans="1:17" x14ac:dyDescent="0.2">
      <c r="A3770" s="58"/>
      <c r="B3770" s="58"/>
      <c r="C3770" s="58"/>
      <c r="D3770" s="58"/>
      <c r="E3770" s="58"/>
      <c r="F3770" s="58"/>
      <c r="G3770" s="58"/>
      <c r="H3770" s="58"/>
      <c r="I3770" s="58"/>
      <c r="J3770" s="58"/>
      <c r="K3770" s="58"/>
      <c r="L3770" s="58"/>
      <c r="M3770" s="58"/>
      <c r="N3770" s="58"/>
      <c r="O3770" s="58"/>
      <c r="P3770" s="58"/>
      <c r="Q3770" s="37"/>
    </row>
    <row r="3771" spans="1:17" x14ac:dyDescent="0.2">
      <c r="A3771" s="58"/>
      <c r="B3771" s="58"/>
      <c r="C3771" s="58"/>
      <c r="D3771" s="58"/>
      <c r="E3771" s="58"/>
      <c r="F3771" s="58"/>
      <c r="G3771" s="58"/>
      <c r="H3771" s="58"/>
      <c r="I3771" s="58"/>
      <c r="J3771" s="58"/>
      <c r="K3771" s="58"/>
      <c r="L3771" s="58"/>
      <c r="M3771" s="58"/>
      <c r="N3771" s="58"/>
      <c r="O3771" s="58"/>
      <c r="P3771" s="58"/>
      <c r="Q3771" s="37"/>
    </row>
    <row r="3772" spans="1:17" x14ac:dyDescent="0.2">
      <c r="A3772" s="58"/>
      <c r="B3772" s="58"/>
      <c r="C3772" s="58"/>
      <c r="D3772" s="58"/>
      <c r="E3772" s="58"/>
      <c r="F3772" s="58"/>
      <c r="G3772" s="58"/>
      <c r="H3772" s="58"/>
      <c r="I3772" s="58"/>
      <c r="J3772" s="58"/>
      <c r="K3772" s="58"/>
      <c r="L3772" s="58"/>
      <c r="M3772" s="58"/>
      <c r="N3772" s="58"/>
      <c r="O3772" s="58"/>
      <c r="P3772" s="58"/>
      <c r="Q3772" s="37"/>
    </row>
    <row r="3773" spans="1:17" x14ac:dyDescent="0.2">
      <c r="A3773" s="58"/>
      <c r="B3773" s="58"/>
      <c r="C3773" s="58"/>
      <c r="D3773" s="58"/>
      <c r="E3773" s="58"/>
      <c r="F3773" s="58"/>
      <c r="G3773" s="58"/>
      <c r="H3773" s="58"/>
      <c r="I3773" s="58"/>
      <c r="J3773" s="58"/>
      <c r="K3773" s="58"/>
      <c r="L3773" s="58"/>
      <c r="M3773" s="58"/>
      <c r="N3773" s="58"/>
      <c r="O3773" s="58"/>
      <c r="P3773" s="58"/>
      <c r="Q3773" s="37"/>
    </row>
    <row r="3774" spans="1:17" x14ac:dyDescent="0.2">
      <c r="A3774" s="58"/>
      <c r="B3774" s="58"/>
      <c r="C3774" s="58"/>
      <c r="D3774" s="58"/>
      <c r="E3774" s="58"/>
      <c r="F3774" s="58"/>
      <c r="G3774" s="58"/>
      <c r="H3774" s="58"/>
      <c r="I3774" s="58"/>
      <c r="J3774" s="58"/>
      <c r="K3774" s="58"/>
      <c r="L3774" s="58"/>
      <c r="M3774" s="58"/>
      <c r="N3774" s="58"/>
      <c r="O3774" s="58"/>
      <c r="P3774" s="58"/>
      <c r="Q3774" s="37"/>
    </row>
    <row r="3775" spans="1:17" x14ac:dyDescent="0.2">
      <c r="A3775" s="58"/>
      <c r="B3775" s="58"/>
      <c r="C3775" s="58"/>
      <c r="D3775" s="58"/>
      <c r="E3775" s="58"/>
      <c r="F3775" s="58"/>
      <c r="G3775" s="58"/>
      <c r="H3775" s="58"/>
      <c r="I3775" s="58"/>
      <c r="J3775" s="58"/>
      <c r="K3775" s="58"/>
      <c r="L3775" s="58"/>
      <c r="M3775" s="58"/>
      <c r="N3775" s="58"/>
      <c r="O3775" s="58"/>
      <c r="P3775" s="58"/>
      <c r="Q3775" s="37"/>
    </row>
    <row r="3776" spans="1:17" x14ac:dyDescent="0.2">
      <c r="A3776" s="58"/>
      <c r="B3776" s="58"/>
      <c r="C3776" s="58"/>
      <c r="D3776" s="58"/>
      <c r="E3776" s="58"/>
      <c r="F3776" s="58"/>
      <c r="G3776" s="58"/>
      <c r="H3776" s="58"/>
      <c r="I3776" s="58"/>
      <c r="J3776" s="58"/>
      <c r="K3776" s="58"/>
      <c r="L3776" s="58"/>
      <c r="M3776" s="58"/>
      <c r="N3776" s="58"/>
      <c r="O3776" s="58"/>
      <c r="P3776" s="58"/>
      <c r="Q3776" s="37"/>
    </row>
    <row r="3777" spans="1:17" x14ac:dyDescent="0.2">
      <c r="A3777" s="58"/>
      <c r="B3777" s="58"/>
      <c r="C3777" s="58"/>
      <c r="D3777" s="58"/>
      <c r="E3777" s="58"/>
      <c r="F3777" s="58"/>
      <c r="G3777" s="58"/>
      <c r="H3777" s="58"/>
      <c r="I3777" s="58"/>
      <c r="J3777" s="58"/>
      <c r="K3777" s="58"/>
      <c r="L3777" s="58"/>
      <c r="M3777" s="58"/>
      <c r="N3777" s="58"/>
      <c r="O3777" s="58"/>
      <c r="P3777" s="58"/>
      <c r="Q3777" s="37"/>
    </row>
    <row r="3778" spans="1:17" x14ac:dyDescent="0.2">
      <c r="A3778" s="58"/>
      <c r="B3778" s="58"/>
      <c r="C3778" s="58"/>
      <c r="D3778" s="58"/>
      <c r="E3778" s="58"/>
      <c r="F3778" s="58"/>
      <c r="G3778" s="58"/>
      <c r="H3778" s="58"/>
      <c r="I3778" s="58"/>
      <c r="J3778" s="58"/>
      <c r="K3778" s="58"/>
      <c r="L3778" s="58"/>
      <c r="M3778" s="58"/>
      <c r="N3778" s="58"/>
      <c r="O3778" s="58"/>
      <c r="P3778" s="58"/>
      <c r="Q3778" s="37"/>
    </row>
    <row r="3779" spans="1:17" x14ac:dyDescent="0.2">
      <c r="A3779" s="58"/>
      <c r="B3779" s="58"/>
      <c r="C3779" s="58"/>
      <c r="D3779" s="58"/>
      <c r="E3779" s="58"/>
      <c r="F3779" s="58"/>
      <c r="G3779" s="58"/>
      <c r="H3779" s="58"/>
      <c r="I3779" s="58"/>
      <c r="J3779" s="58"/>
      <c r="K3779" s="58"/>
      <c r="L3779" s="58"/>
      <c r="M3779" s="58"/>
      <c r="N3779" s="58"/>
      <c r="O3779" s="58"/>
      <c r="P3779" s="58"/>
      <c r="Q3779" s="37"/>
    </row>
    <row r="3780" spans="1:17" x14ac:dyDescent="0.2">
      <c r="A3780" s="58"/>
      <c r="B3780" s="58"/>
      <c r="C3780" s="58"/>
      <c r="D3780" s="58"/>
      <c r="E3780" s="58"/>
      <c r="F3780" s="58"/>
      <c r="G3780" s="58"/>
      <c r="H3780" s="58"/>
      <c r="I3780" s="58"/>
      <c r="J3780" s="58"/>
      <c r="K3780" s="58"/>
      <c r="L3780" s="58"/>
      <c r="M3780" s="58"/>
      <c r="N3780" s="58"/>
      <c r="O3780" s="58"/>
      <c r="P3780" s="58"/>
      <c r="Q3780" s="37"/>
    </row>
    <row r="3781" spans="1:17" x14ac:dyDescent="0.2">
      <c r="A3781" s="58"/>
      <c r="B3781" s="58"/>
      <c r="C3781" s="58"/>
      <c r="D3781" s="58"/>
      <c r="E3781" s="58"/>
      <c r="F3781" s="58"/>
      <c r="G3781" s="58"/>
      <c r="H3781" s="58"/>
      <c r="I3781" s="58"/>
      <c r="J3781" s="58"/>
      <c r="K3781" s="58"/>
      <c r="L3781" s="58"/>
      <c r="M3781" s="58"/>
      <c r="N3781" s="58"/>
      <c r="O3781" s="58"/>
      <c r="P3781" s="58"/>
      <c r="Q3781" s="37"/>
    </row>
    <row r="3782" spans="1:17" x14ac:dyDescent="0.2">
      <c r="A3782" s="58"/>
      <c r="B3782" s="58"/>
      <c r="C3782" s="58"/>
      <c r="D3782" s="58"/>
      <c r="E3782" s="58"/>
      <c r="F3782" s="58"/>
      <c r="G3782" s="58"/>
      <c r="H3782" s="58"/>
      <c r="I3782" s="58"/>
      <c r="J3782" s="58"/>
      <c r="K3782" s="58"/>
      <c r="L3782" s="58"/>
      <c r="M3782" s="58"/>
      <c r="N3782" s="58"/>
      <c r="O3782" s="58"/>
      <c r="P3782" s="58"/>
      <c r="Q3782" s="37"/>
    </row>
    <row r="3783" spans="1:17" x14ac:dyDescent="0.2">
      <c r="A3783" s="58"/>
      <c r="B3783" s="58"/>
      <c r="C3783" s="58"/>
      <c r="D3783" s="58"/>
      <c r="E3783" s="58"/>
      <c r="F3783" s="58"/>
      <c r="G3783" s="58"/>
      <c r="H3783" s="58"/>
      <c r="I3783" s="58"/>
      <c r="J3783" s="58"/>
      <c r="K3783" s="58"/>
      <c r="L3783" s="58"/>
      <c r="M3783" s="58"/>
      <c r="N3783" s="58"/>
      <c r="O3783" s="58"/>
      <c r="P3783" s="58"/>
      <c r="Q3783" s="37"/>
    </row>
    <row r="3784" spans="1:17" x14ac:dyDescent="0.2">
      <c r="A3784" s="58"/>
      <c r="B3784" s="58"/>
      <c r="C3784" s="58"/>
      <c r="D3784" s="58"/>
      <c r="E3784" s="58"/>
      <c r="F3784" s="58"/>
      <c r="G3784" s="58"/>
      <c r="H3784" s="58"/>
      <c r="I3784" s="58"/>
      <c r="J3784" s="58"/>
      <c r="K3784" s="58"/>
      <c r="L3784" s="58"/>
      <c r="M3784" s="58"/>
      <c r="N3784" s="58"/>
      <c r="O3784" s="58"/>
      <c r="P3784" s="58"/>
      <c r="Q3784" s="37"/>
    </row>
    <row r="3785" spans="1:17" x14ac:dyDescent="0.2">
      <c r="A3785" s="58"/>
      <c r="B3785" s="58"/>
      <c r="C3785" s="58"/>
      <c r="D3785" s="58"/>
      <c r="E3785" s="58"/>
      <c r="F3785" s="58"/>
      <c r="G3785" s="58"/>
      <c r="H3785" s="58"/>
      <c r="I3785" s="58"/>
      <c r="J3785" s="58"/>
      <c r="K3785" s="58"/>
      <c r="L3785" s="58"/>
      <c r="M3785" s="58"/>
      <c r="N3785" s="58"/>
      <c r="O3785" s="58"/>
      <c r="P3785" s="58"/>
      <c r="Q3785" s="37"/>
    </row>
    <row r="3786" spans="1:17" x14ac:dyDescent="0.2">
      <c r="A3786" s="58"/>
      <c r="B3786" s="58"/>
      <c r="C3786" s="58"/>
      <c r="D3786" s="58"/>
      <c r="E3786" s="58"/>
      <c r="F3786" s="58"/>
      <c r="G3786" s="58"/>
      <c r="H3786" s="58"/>
      <c r="I3786" s="58"/>
      <c r="J3786" s="58"/>
      <c r="K3786" s="58"/>
      <c r="L3786" s="58"/>
      <c r="M3786" s="58"/>
      <c r="N3786" s="58"/>
      <c r="O3786" s="58"/>
      <c r="P3786" s="58"/>
      <c r="Q3786" s="37"/>
    </row>
    <row r="3787" spans="1:17" x14ac:dyDescent="0.2">
      <c r="A3787" s="58"/>
      <c r="B3787" s="58"/>
      <c r="C3787" s="58"/>
      <c r="D3787" s="58"/>
      <c r="E3787" s="58"/>
      <c r="F3787" s="58"/>
      <c r="G3787" s="58"/>
      <c r="H3787" s="58"/>
      <c r="I3787" s="58"/>
      <c r="J3787" s="58"/>
      <c r="K3787" s="58"/>
      <c r="L3787" s="58"/>
      <c r="M3787" s="58"/>
      <c r="N3787" s="58"/>
      <c r="O3787" s="58"/>
      <c r="P3787" s="58"/>
      <c r="Q3787" s="37"/>
    </row>
    <row r="3788" spans="1:17" x14ac:dyDescent="0.2">
      <c r="A3788" s="58"/>
      <c r="B3788" s="58"/>
      <c r="C3788" s="58"/>
      <c r="D3788" s="58"/>
      <c r="E3788" s="58"/>
      <c r="F3788" s="58"/>
      <c r="G3788" s="58"/>
      <c r="H3788" s="58"/>
      <c r="I3788" s="58"/>
      <c r="J3788" s="58"/>
      <c r="K3788" s="58"/>
      <c r="L3788" s="58"/>
      <c r="M3788" s="58"/>
      <c r="N3788" s="58"/>
      <c r="O3788" s="58"/>
      <c r="P3788" s="58"/>
      <c r="Q3788" s="37"/>
    </row>
    <row r="3789" spans="1:17" x14ac:dyDescent="0.2">
      <c r="A3789" s="58"/>
      <c r="B3789" s="58"/>
      <c r="C3789" s="58"/>
      <c r="D3789" s="58"/>
      <c r="E3789" s="58"/>
      <c r="F3789" s="58"/>
      <c r="G3789" s="58"/>
      <c r="H3789" s="58"/>
      <c r="I3789" s="58"/>
      <c r="J3789" s="58"/>
      <c r="K3789" s="58"/>
      <c r="L3789" s="58"/>
      <c r="M3789" s="58"/>
      <c r="N3789" s="58"/>
      <c r="O3789" s="58"/>
      <c r="P3789" s="58"/>
      <c r="Q3789" s="37"/>
    </row>
    <row r="3790" spans="1:17" x14ac:dyDescent="0.2">
      <c r="A3790" s="58"/>
      <c r="B3790" s="58"/>
      <c r="C3790" s="58"/>
      <c r="D3790" s="58"/>
      <c r="E3790" s="58"/>
      <c r="F3790" s="58"/>
      <c r="G3790" s="58"/>
      <c r="H3790" s="58"/>
      <c r="I3790" s="58"/>
      <c r="J3790" s="58"/>
      <c r="K3790" s="58"/>
      <c r="L3790" s="58"/>
      <c r="M3790" s="58"/>
      <c r="N3790" s="58"/>
      <c r="O3790" s="58"/>
      <c r="P3790" s="58"/>
      <c r="Q3790" s="37"/>
    </row>
    <row r="3791" spans="1:17" x14ac:dyDescent="0.2">
      <c r="A3791" s="58"/>
      <c r="B3791" s="58"/>
      <c r="C3791" s="58"/>
      <c r="D3791" s="58"/>
      <c r="E3791" s="58"/>
      <c r="F3791" s="58"/>
      <c r="G3791" s="58"/>
      <c r="H3791" s="58"/>
      <c r="I3791" s="58"/>
      <c r="J3791" s="58"/>
      <c r="K3791" s="58"/>
      <c r="L3791" s="58"/>
      <c r="M3791" s="58"/>
      <c r="N3791" s="58"/>
      <c r="O3791" s="58"/>
      <c r="P3791" s="58"/>
      <c r="Q3791" s="37"/>
    </row>
    <row r="3792" spans="1:17" x14ac:dyDescent="0.2">
      <c r="A3792" s="58"/>
      <c r="B3792" s="58"/>
      <c r="C3792" s="58"/>
      <c r="D3792" s="58"/>
      <c r="E3792" s="58"/>
      <c r="F3792" s="58"/>
      <c r="G3792" s="58"/>
      <c r="H3792" s="58"/>
      <c r="I3792" s="58"/>
      <c r="J3792" s="58"/>
      <c r="K3792" s="58"/>
      <c r="L3792" s="58"/>
      <c r="M3792" s="58"/>
      <c r="N3792" s="58"/>
      <c r="O3792" s="58"/>
      <c r="P3792" s="58"/>
      <c r="Q3792" s="37"/>
    </row>
    <row r="3793" spans="1:17" x14ac:dyDescent="0.2">
      <c r="A3793" s="58"/>
      <c r="B3793" s="58"/>
      <c r="C3793" s="58"/>
      <c r="D3793" s="58"/>
      <c r="E3793" s="58"/>
      <c r="F3793" s="58"/>
      <c r="G3793" s="58"/>
      <c r="H3793" s="58"/>
      <c r="I3793" s="58"/>
      <c r="J3793" s="58"/>
      <c r="K3793" s="58"/>
      <c r="L3793" s="58"/>
      <c r="M3793" s="58"/>
      <c r="N3793" s="58"/>
      <c r="O3793" s="58"/>
      <c r="P3793" s="58"/>
      <c r="Q3793" s="37"/>
    </row>
    <row r="3794" spans="1:17" x14ac:dyDescent="0.2">
      <c r="A3794" s="58"/>
      <c r="B3794" s="58"/>
      <c r="C3794" s="58"/>
      <c r="D3794" s="58"/>
      <c r="E3794" s="58"/>
      <c r="F3794" s="58"/>
      <c r="G3794" s="58"/>
      <c r="H3794" s="58"/>
      <c r="I3794" s="58"/>
      <c r="J3794" s="58"/>
      <c r="K3794" s="58"/>
      <c r="L3794" s="58"/>
      <c r="M3794" s="58"/>
      <c r="N3794" s="58"/>
      <c r="O3794" s="58"/>
      <c r="P3794" s="58"/>
      <c r="Q3794" s="37"/>
    </row>
    <row r="3795" spans="1:17" x14ac:dyDescent="0.2">
      <c r="A3795" s="58"/>
      <c r="B3795" s="58"/>
      <c r="C3795" s="58"/>
      <c r="D3795" s="58"/>
      <c r="E3795" s="58"/>
      <c r="F3795" s="58"/>
      <c r="G3795" s="58"/>
      <c r="H3795" s="58"/>
      <c r="I3795" s="58"/>
      <c r="J3795" s="58"/>
      <c r="K3795" s="58"/>
      <c r="L3795" s="58"/>
      <c r="M3795" s="58"/>
      <c r="N3795" s="58"/>
      <c r="O3795" s="58"/>
      <c r="P3795" s="58"/>
      <c r="Q3795" s="37"/>
    </row>
    <row r="3796" spans="1:17" x14ac:dyDescent="0.2">
      <c r="A3796" s="58"/>
      <c r="B3796" s="58"/>
      <c r="C3796" s="58"/>
      <c r="D3796" s="58"/>
      <c r="E3796" s="58"/>
      <c r="F3796" s="58"/>
      <c r="G3796" s="58"/>
      <c r="H3796" s="58"/>
      <c r="I3796" s="58"/>
      <c r="J3796" s="58"/>
      <c r="K3796" s="58"/>
      <c r="L3796" s="58"/>
      <c r="M3796" s="58"/>
      <c r="N3796" s="58"/>
      <c r="O3796" s="58"/>
      <c r="P3796" s="58"/>
      <c r="Q3796" s="37"/>
    </row>
    <row r="3797" spans="1:17" x14ac:dyDescent="0.2">
      <c r="A3797" s="58"/>
      <c r="B3797" s="58"/>
      <c r="C3797" s="58"/>
      <c r="D3797" s="58"/>
      <c r="E3797" s="58"/>
      <c r="F3797" s="58"/>
      <c r="G3797" s="58"/>
      <c r="H3797" s="58"/>
      <c r="I3797" s="58"/>
      <c r="J3797" s="58"/>
      <c r="K3797" s="58"/>
      <c r="L3797" s="58"/>
      <c r="M3797" s="58"/>
      <c r="N3797" s="58"/>
      <c r="O3797" s="58"/>
      <c r="P3797" s="58"/>
      <c r="Q3797" s="37"/>
    </row>
    <row r="3798" spans="1:17" x14ac:dyDescent="0.2">
      <c r="A3798" s="58"/>
      <c r="B3798" s="58"/>
      <c r="C3798" s="58"/>
      <c r="D3798" s="58"/>
      <c r="E3798" s="58"/>
      <c r="F3798" s="58"/>
      <c r="G3798" s="58"/>
      <c r="H3798" s="58"/>
      <c r="I3798" s="58"/>
      <c r="J3798" s="58"/>
      <c r="K3798" s="58"/>
      <c r="L3798" s="58"/>
      <c r="M3798" s="58"/>
      <c r="N3798" s="58"/>
      <c r="O3798" s="58"/>
      <c r="P3798" s="58"/>
      <c r="Q3798" s="37"/>
    </row>
    <row r="3799" spans="1:17" x14ac:dyDescent="0.2">
      <c r="A3799" s="58"/>
      <c r="B3799" s="58"/>
      <c r="C3799" s="58"/>
      <c r="D3799" s="58"/>
      <c r="E3799" s="58"/>
      <c r="F3799" s="58"/>
      <c r="G3799" s="58"/>
      <c r="H3799" s="58"/>
      <c r="I3799" s="58"/>
      <c r="J3799" s="58"/>
      <c r="K3799" s="58"/>
      <c r="L3799" s="58"/>
      <c r="M3799" s="58"/>
      <c r="N3799" s="58"/>
      <c r="O3799" s="58"/>
      <c r="P3799" s="58"/>
      <c r="Q3799" s="37"/>
    </row>
    <row r="3800" spans="1:17" x14ac:dyDescent="0.2">
      <c r="A3800" s="58"/>
      <c r="B3800" s="58"/>
      <c r="C3800" s="58"/>
      <c r="D3800" s="58"/>
      <c r="E3800" s="58"/>
      <c r="F3800" s="58"/>
      <c r="G3800" s="58"/>
      <c r="H3800" s="58"/>
      <c r="I3800" s="58"/>
      <c r="J3800" s="58"/>
      <c r="K3800" s="58"/>
      <c r="L3800" s="58"/>
      <c r="M3800" s="58"/>
      <c r="N3800" s="58"/>
      <c r="O3800" s="58"/>
      <c r="P3800" s="58"/>
      <c r="Q3800" s="37"/>
    </row>
    <row r="3801" spans="1:17" x14ac:dyDescent="0.2">
      <c r="A3801" s="58"/>
      <c r="B3801" s="58"/>
      <c r="C3801" s="58"/>
      <c r="D3801" s="58"/>
      <c r="E3801" s="58"/>
      <c r="F3801" s="58"/>
      <c r="G3801" s="58"/>
      <c r="H3801" s="58"/>
      <c r="I3801" s="58"/>
      <c r="J3801" s="58"/>
      <c r="K3801" s="58"/>
      <c r="L3801" s="58"/>
      <c r="M3801" s="58"/>
      <c r="N3801" s="58"/>
      <c r="O3801" s="58"/>
      <c r="P3801" s="58"/>
      <c r="Q3801" s="37"/>
    </row>
    <row r="3802" spans="1:17" x14ac:dyDescent="0.2">
      <c r="A3802" s="58"/>
      <c r="B3802" s="58"/>
      <c r="C3802" s="58"/>
      <c r="D3802" s="58"/>
      <c r="E3802" s="58"/>
      <c r="F3802" s="58"/>
      <c r="G3802" s="58"/>
      <c r="H3802" s="58"/>
      <c r="I3802" s="58"/>
      <c r="J3802" s="58"/>
      <c r="K3802" s="58"/>
      <c r="L3802" s="58"/>
      <c r="M3802" s="58"/>
      <c r="N3802" s="58"/>
      <c r="O3802" s="58"/>
      <c r="P3802" s="58"/>
      <c r="Q3802" s="37"/>
    </row>
    <row r="3803" spans="1:17" x14ac:dyDescent="0.2">
      <c r="A3803" s="58"/>
      <c r="B3803" s="58"/>
      <c r="C3803" s="58"/>
      <c r="D3803" s="58"/>
      <c r="E3803" s="58"/>
      <c r="F3803" s="58"/>
      <c r="G3803" s="58"/>
      <c r="H3803" s="58"/>
      <c r="I3803" s="58"/>
      <c r="J3803" s="58"/>
      <c r="K3803" s="58"/>
      <c r="L3803" s="58"/>
      <c r="M3803" s="58"/>
      <c r="N3803" s="58"/>
      <c r="O3803" s="58"/>
      <c r="P3803" s="58"/>
      <c r="Q3803" s="37"/>
    </row>
    <row r="3804" spans="1:17" x14ac:dyDescent="0.2">
      <c r="A3804" s="58"/>
      <c r="B3804" s="58"/>
      <c r="C3804" s="58"/>
      <c r="D3804" s="58"/>
      <c r="E3804" s="58"/>
      <c r="F3804" s="58"/>
      <c r="G3804" s="58"/>
      <c r="H3804" s="58"/>
      <c r="I3804" s="58"/>
      <c r="J3804" s="58"/>
      <c r="K3804" s="58"/>
      <c r="L3804" s="58"/>
      <c r="M3804" s="58"/>
      <c r="N3804" s="58"/>
      <c r="O3804" s="58"/>
      <c r="P3804" s="58"/>
      <c r="Q3804" s="37"/>
    </row>
    <row r="3805" spans="1:17" x14ac:dyDescent="0.2">
      <c r="A3805" s="58"/>
      <c r="B3805" s="58"/>
      <c r="C3805" s="58"/>
      <c r="D3805" s="58"/>
      <c r="E3805" s="58"/>
      <c r="F3805" s="58"/>
      <c r="G3805" s="58"/>
      <c r="H3805" s="58"/>
      <c r="I3805" s="58"/>
      <c r="J3805" s="58"/>
      <c r="K3805" s="58"/>
      <c r="L3805" s="58"/>
      <c r="M3805" s="58"/>
      <c r="N3805" s="58"/>
      <c r="O3805" s="58"/>
      <c r="P3805" s="58"/>
      <c r="Q3805" s="37"/>
    </row>
    <row r="3806" spans="1:17" x14ac:dyDescent="0.2">
      <c r="A3806" s="58"/>
      <c r="B3806" s="58"/>
      <c r="C3806" s="58"/>
      <c r="D3806" s="58"/>
      <c r="E3806" s="58"/>
      <c r="F3806" s="58"/>
      <c r="G3806" s="58"/>
      <c r="H3806" s="58"/>
      <c r="I3806" s="58"/>
      <c r="J3806" s="58"/>
      <c r="K3806" s="58"/>
      <c r="L3806" s="58"/>
      <c r="M3806" s="58"/>
      <c r="N3806" s="58"/>
      <c r="O3806" s="58"/>
      <c r="P3806" s="58"/>
      <c r="Q3806" s="37"/>
    </row>
    <row r="3807" spans="1:17" x14ac:dyDescent="0.2">
      <c r="A3807" s="58"/>
      <c r="B3807" s="58"/>
      <c r="C3807" s="58"/>
      <c r="D3807" s="58"/>
      <c r="E3807" s="58"/>
      <c r="F3807" s="58"/>
      <c r="G3807" s="58"/>
      <c r="H3807" s="58"/>
      <c r="I3807" s="58"/>
      <c r="J3807" s="58"/>
      <c r="K3807" s="58"/>
      <c r="L3807" s="58"/>
      <c r="M3807" s="58"/>
      <c r="N3807" s="58"/>
      <c r="O3807" s="58"/>
      <c r="P3807" s="58"/>
      <c r="Q3807" s="37"/>
    </row>
    <row r="3808" spans="1:17" x14ac:dyDescent="0.2">
      <c r="A3808" s="58"/>
      <c r="B3808" s="58"/>
      <c r="C3808" s="58"/>
      <c r="D3808" s="58"/>
      <c r="E3808" s="58"/>
      <c r="F3808" s="58"/>
      <c r="G3808" s="58"/>
      <c r="H3808" s="58"/>
      <c r="I3808" s="58"/>
      <c r="J3808" s="58"/>
      <c r="K3808" s="58"/>
      <c r="L3808" s="58"/>
      <c r="M3808" s="58"/>
      <c r="N3808" s="58"/>
      <c r="O3808" s="58"/>
      <c r="P3808" s="58"/>
      <c r="Q3808" s="37"/>
    </row>
    <row r="3809" spans="1:17" x14ac:dyDescent="0.2">
      <c r="A3809" s="58"/>
      <c r="B3809" s="58"/>
      <c r="C3809" s="58"/>
      <c r="D3809" s="58"/>
      <c r="E3809" s="58"/>
      <c r="F3809" s="58"/>
      <c r="G3809" s="58"/>
      <c r="H3809" s="58"/>
      <c r="I3809" s="58"/>
      <c r="J3809" s="58"/>
      <c r="K3809" s="58"/>
      <c r="L3809" s="58"/>
      <c r="M3809" s="58"/>
      <c r="N3809" s="58"/>
      <c r="O3809" s="58"/>
      <c r="P3809" s="58"/>
      <c r="Q3809" s="37"/>
    </row>
    <row r="3810" spans="1:17" x14ac:dyDescent="0.2">
      <c r="A3810" s="58"/>
      <c r="B3810" s="58"/>
      <c r="C3810" s="58"/>
      <c r="D3810" s="58"/>
      <c r="E3810" s="58"/>
      <c r="F3810" s="58"/>
      <c r="G3810" s="58"/>
      <c r="H3810" s="58"/>
      <c r="I3810" s="58"/>
      <c r="J3810" s="58"/>
      <c r="K3810" s="58"/>
      <c r="L3810" s="58"/>
      <c r="M3810" s="58"/>
      <c r="N3810" s="58"/>
      <c r="O3810" s="58"/>
      <c r="P3810" s="58"/>
      <c r="Q3810" s="37"/>
    </row>
    <row r="3811" spans="1:17" x14ac:dyDescent="0.2">
      <c r="A3811" s="58"/>
      <c r="B3811" s="58"/>
      <c r="C3811" s="58"/>
      <c r="D3811" s="58"/>
      <c r="E3811" s="58"/>
      <c r="F3811" s="58"/>
      <c r="G3811" s="58"/>
      <c r="H3811" s="58"/>
      <c r="I3811" s="58"/>
      <c r="J3811" s="58"/>
      <c r="K3811" s="58"/>
      <c r="L3811" s="58"/>
      <c r="M3811" s="58"/>
      <c r="N3811" s="58"/>
      <c r="O3811" s="58"/>
      <c r="P3811" s="58"/>
      <c r="Q3811" s="37"/>
    </row>
    <row r="3812" spans="1:17" x14ac:dyDescent="0.2">
      <c r="A3812" s="58"/>
      <c r="B3812" s="58"/>
      <c r="C3812" s="58"/>
      <c r="D3812" s="58"/>
      <c r="E3812" s="58"/>
      <c r="F3812" s="58"/>
      <c r="G3812" s="58"/>
      <c r="H3812" s="58"/>
      <c r="I3812" s="58"/>
      <c r="J3812" s="58"/>
      <c r="K3812" s="58"/>
      <c r="L3812" s="58"/>
      <c r="M3812" s="58"/>
      <c r="N3812" s="58"/>
      <c r="O3812" s="58"/>
      <c r="P3812" s="58"/>
      <c r="Q3812" s="37"/>
    </row>
    <row r="3813" spans="1:17" x14ac:dyDescent="0.2">
      <c r="A3813" s="58"/>
      <c r="B3813" s="58"/>
      <c r="C3813" s="58"/>
      <c r="D3813" s="58"/>
      <c r="E3813" s="58"/>
      <c r="F3813" s="58"/>
      <c r="G3813" s="58"/>
      <c r="H3813" s="58"/>
      <c r="I3813" s="58"/>
      <c r="J3813" s="58"/>
      <c r="K3813" s="58"/>
      <c r="L3813" s="58"/>
      <c r="M3813" s="58"/>
      <c r="N3813" s="58"/>
      <c r="O3813" s="58"/>
      <c r="P3813" s="58"/>
      <c r="Q3813" s="37"/>
    </row>
    <row r="3814" spans="1:17" x14ac:dyDescent="0.2">
      <c r="A3814" s="58"/>
      <c r="B3814" s="58"/>
      <c r="C3814" s="58"/>
      <c r="D3814" s="58"/>
      <c r="E3814" s="58"/>
      <c r="F3814" s="58"/>
      <c r="G3814" s="58"/>
      <c r="H3814" s="58"/>
      <c r="I3814" s="58"/>
      <c r="J3814" s="58"/>
      <c r="K3814" s="58"/>
      <c r="L3814" s="58"/>
      <c r="M3814" s="58"/>
      <c r="N3814" s="58"/>
      <c r="O3814" s="58"/>
      <c r="P3814" s="58"/>
      <c r="Q3814" s="37"/>
    </row>
    <row r="3815" spans="1:17" x14ac:dyDescent="0.2">
      <c r="A3815" s="58"/>
      <c r="B3815" s="58"/>
      <c r="C3815" s="58"/>
      <c r="D3815" s="58"/>
      <c r="E3815" s="58"/>
      <c r="F3815" s="58"/>
      <c r="G3815" s="58"/>
      <c r="H3815" s="58"/>
      <c r="I3815" s="58"/>
      <c r="J3815" s="58"/>
      <c r="K3815" s="58"/>
      <c r="L3815" s="58"/>
      <c r="M3815" s="58"/>
      <c r="N3815" s="58"/>
      <c r="O3815" s="58"/>
      <c r="P3815" s="58"/>
      <c r="Q3815" s="37"/>
    </row>
    <row r="3816" spans="1:17" x14ac:dyDescent="0.2">
      <c r="A3816" s="58"/>
      <c r="B3816" s="58"/>
      <c r="C3816" s="58"/>
      <c r="D3816" s="58"/>
      <c r="E3816" s="58"/>
      <c r="F3816" s="58"/>
      <c r="G3816" s="58"/>
      <c r="H3816" s="58"/>
      <c r="I3816" s="58"/>
      <c r="J3816" s="58"/>
      <c r="K3816" s="58"/>
      <c r="L3816" s="58"/>
      <c r="M3816" s="58"/>
      <c r="N3816" s="58"/>
      <c r="O3816" s="58"/>
      <c r="P3816" s="58"/>
      <c r="Q3816" s="37"/>
    </row>
    <row r="3817" spans="1:17" x14ac:dyDescent="0.2">
      <c r="A3817" s="58"/>
      <c r="B3817" s="58"/>
      <c r="C3817" s="58"/>
      <c r="D3817" s="58"/>
      <c r="E3817" s="58"/>
      <c r="F3817" s="58"/>
      <c r="G3817" s="58"/>
      <c r="H3817" s="58"/>
      <c r="I3817" s="58"/>
      <c r="J3817" s="58"/>
      <c r="K3817" s="58"/>
      <c r="L3817" s="58"/>
      <c r="M3817" s="58"/>
      <c r="N3817" s="58"/>
      <c r="O3817" s="58"/>
      <c r="P3817" s="58"/>
      <c r="Q3817" s="37"/>
    </row>
    <row r="3818" spans="1:17" x14ac:dyDescent="0.2">
      <c r="A3818" s="58"/>
      <c r="B3818" s="58"/>
      <c r="C3818" s="58"/>
      <c r="D3818" s="58"/>
      <c r="E3818" s="58"/>
      <c r="F3818" s="58"/>
      <c r="G3818" s="58"/>
      <c r="H3818" s="58"/>
      <c r="I3818" s="58"/>
      <c r="J3818" s="58"/>
      <c r="K3818" s="58"/>
      <c r="L3818" s="58"/>
      <c r="M3818" s="58"/>
      <c r="N3818" s="58"/>
      <c r="O3818" s="58"/>
      <c r="P3818" s="58"/>
      <c r="Q3818" s="37"/>
    </row>
    <row r="3819" spans="1:17" x14ac:dyDescent="0.2">
      <c r="A3819" s="58"/>
      <c r="B3819" s="58"/>
      <c r="C3819" s="58"/>
      <c r="D3819" s="58"/>
      <c r="E3819" s="58"/>
      <c r="F3819" s="58"/>
      <c r="G3819" s="58"/>
      <c r="H3819" s="58"/>
      <c r="I3819" s="58"/>
      <c r="J3819" s="58"/>
      <c r="K3819" s="58"/>
      <c r="L3819" s="58"/>
      <c r="M3819" s="58"/>
      <c r="N3819" s="58"/>
      <c r="O3819" s="58"/>
      <c r="P3819" s="58"/>
      <c r="Q3819" s="37"/>
    </row>
    <row r="3820" spans="1:17" x14ac:dyDescent="0.2">
      <c r="A3820" s="58"/>
      <c r="B3820" s="58"/>
      <c r="C3820" s="58"/>
      <c r="D3820" s="58"/>
      <c r="E3820" s="58"/>
      <c r="F3820" s="58"/>
      <c r="G3820" s="58"/>
      <c r="H3820" s="58"/>
      <c r="I3820" s="58"/>
      <c r="J3820" s="58"/>
      <c r="K3820" s="58"/>
      <c r="L3820" s="58"/>
      <c r="M3820" s="58"/>
      <c r="N3820" s="58"/>
      <c r="O3820" s="58"/>
      <c r="P3820" s="58"/>
      <c r="Q3820" s="37"/>
    </row>
    <row r="3821" spans="1:17" x14ac:dyDescent="0.2">
      <c r="A3821" s="58"/>
      <c r="B3821" s="58"/>
      <c r="C3821" s="58"/>
      <c r="D3821" s="58"/>
      <c r="E3821" s="58"/>
      <c r="F3821" s="58"/>
      <c r="G3821" s="58"/>
      <c r="H3821" s="58"/>
      <c r="I3821" s="58"/>
      <c r="J3821" s="58"/>
      <c r="K3821" s="58"/>
      <c r="L3821" s="58"/>
      <c r="M3821" s="58"/>
      <c r="N3821" s="58"/>
      <c r="O3821" s="58"/>
      <c r="P3821" s="58"/>
      <c r="Q3821" s="37"/>
    </row>
    <row r="3822" spans="1:17" x14ac:dyDescent="0.2">
      <c r="A3822" s="58"/>
      <c r="B3822" s="58"/>
      <c r="C3822" s="58"/>
      <c r="D3822" s="58"/>
      <c r="E3822" s="58"/>
      <c r="F3822" s="58"/>
      <c r="G3822" s="58"/>
      <c r="H3822" s="58"/>
      <c r="I3822" s="58"/>
      <c r="J3822" s="58"/>
      <c r="K3822" s="58"/>
      <c r="L3822" s="58"/>
      <c r="M3822" s="58"/>
      <c r="N3822" s="58"/>
      <c r="O3822" s="58"/>
      <c r="P3822" s="58"/>
      <c r="Q3822" s="37"/>
    </row>
    <row r="3823" spans="1:17" x14ac:dyDescent="0.2">
      <c r="A3823" s="58"/>
      <c r="B3823" s="58"/>
      <c r="C3823" s="58"/>
      <c r="D3823" s="58"/>
      <c r="E3823" s="58"/>
      <c r="F3823" s="58"/>
      <c r="G3823" s="58"/>
      <c r="H3823" s="58"/>
      <c r="I3823" s="58"/>
      <c r="J3823" s="58"/>
      <c r="K3823" s="58"/>
      <c r="L3823" s="58"/>
      <c r="M3823" s="58"/>
      <c r="N3823" s="58"/>
      <c r="O3823" s="58"/>
      <c r="P3823" s="58"/>
      <c r="Q3823" s="37"/>
    </row>
    <row r="3824" spans="1:17" x14ac:dyDescent="0.2">
      <c r="A3824" s="58"/>
      <c r="B3824" s="58"/>
      <c r="C3824" s="58"/>
      <c r="D3824" s="58"/>
      <c r="E3824" s="58"/>
      <c r="F3824" s="58"/>
      <c r="G3824" s="58"/>
      <c r="H3824" s="58"/>
      <c r="I3824" s="58"/>
      <c r="J3824" s="58"/>
      <c r="K3824" s="58"/>
      <c r="L3824" s="58"/>
      <c r="M3824" s="58"/>
      <c r="N3824" s="58"/>
      <c r="O3824" s="58"/>
      <c r="P3824" s="58"/>
      <c r="Q3824" s="37"/>
    </row>
    <row r="3825" spans="1:17" x14ac:dyDescent="0.2">
      <c r="A3825" s="58"/>
      <c r="B3825" s="58"/>
      <c r="C3825" s="58"/>
      <c r="D3825" s="58"/>
      <c r="E3825" s="58"/>
      <c r="F3825" s="58"/>
      <c r="G3825" s="58"/>
      <c r="H3825" s="58"/>
      <c r="I3825" s="58"/>
      <c r="J3825" s="58"/>
      <c r="K3825" s="58"/>
      <c r="L3825" s="58"/>
      <c r="M3825" s="58"/>
      <c r="N3825" s="58"/>
      <c r="O3825" s="58"/>
      <c r="P3825" s="58"/>
      <c r="Q3825" s="37"/>
    </row>
    <row r="3826" spans="1:17" x14ac:dyDescent="0.2">
      <c r="A3826" s="58"/>
      <c r="B3826" s="58"/>
      <c r="C3826" s="58"/>
      <c r="D3826" s="58"/>
      <c r="E3826" s="58"/>
      <c r="F3826" s="58"/>
      <c r="G3826" s="58"/>
      <c r="H3826" s="58"/>
      <c r="I3826" s="58"/>
      <c r="J3826" s="58"/>
      <c r="K3826" s="58"/>
      <c r="L3826" s="58"/>
      <c r="M3826" s="58"/>
      <c r="N3826" s="58"/>
      <c r="O3826" s="58"/>
      <c r="P3826" s="58"/>
      <c r="Q3826" s="37"/>
    </row>
    <row r="3827" spans="1:17" x14ac:dyDescent="0.2">
      <c r="A3827" s="58"/>
      <c r="B3827" s="58"/>
      <c r="C3827" s="58"/>
      <c r="D3827" s="58"/>
      <c r="E3827" s="58"/>
      <c r="F3827" s="58"/>
      <c r="G3827" s="58"/>
      <c r="H3827" s="58"/>
      <c r="I3827" s="58"/>
      <c r="J3827" s="58"/>
      <c r="K3827" s="58"/>
      <c r="L3827" s="58"/>
      <c r="M3827" s="58"/>
      <c r="N3827" s="58"/>
      <c r="O3827" s="58"/>
      <c r="P3827" s="58"/>
      <c r="Q3827" s="37"/>
    </row>
    <row r="3828" spans="1:17" x14ac:dyDescent="0.2">
      <c r="A3828" s="58"/>
      <c r="B3828" s="58"/>
      <c r="C3828" s="58"/>
      <c r="D3828" s="58"/>
      <c r="E3828" s="58"/>
      <c r="F3828" s="58"/>
      <c r="G3828" s="58"/>
      <c r="H3828" s="58"/>
      <c r="I3828" s="58"/>
      <c r="J3828" s="58"/>
      <c r="K3828" s="58"/>
      <c r="L3828" s="58"/>
      <c r="M3828" s="58"/>
      <c r="N3828" s="58"/>
      <c r="O3828" s="58"/>
      <c r="P3828" s="58"/>
      <c r="Q3828" s="37"/>
    </row>
    <row r="3829" spans="1:17" x14ac:dyDescent="0.2">
      <c r="A3829" s="58"/>
      <c r="B3829" s="58"/>
      <c r="C3829" s="58"/>
      <c r="D3829" s="58"/>
      <c r="E3829" s="58"/>
      <c r="F3829" s="58"/>
      <c r="G3829" s="58"/>
      <c r="H3829" s="58"/>
      <c r="I3829" s="58"/>
      <c r="J3829" s="58"/>
      <c r="K3829" s="58"/>
      <c r="L3829" s="58"/>
      <c r="M3829" s="58"/>
      <c r="N3829" s="58"/>
      <c r="O3829" s="58"/>
      <c r="P3829" s="58"/>
      <c r="Q3829" s="37"/>
    </row>
    <row r="3830" spans="1:17" x14ac:dyDescent="0.2">
      <c r="A3830" s="58"/>
      <c r="B3830" s="58"/>
      <c r="C3830" s="58"/>
      <c r="D3830" s="58"/>
      <c r="E3830" s="58"/>
      <c r="F3830" s="58"/>
      <c r="G3830" s="58"/>
      <c r="H3830" s="58"/>
      <c r="I3830" s="58"/>
      <c r="J3830" s="58"/>
      <c r="K3830" s="58"/>
      <c r="L3830" s="58"/>
      <c r="M3830" s="58"/>
      <c r="N3830" s="58"/>
      <c r="O3830" s="58"/>
      <c r="P3830" s="58"/>
      <c r="Q3830" s="37"/>
    </row>
    <row r="3831" spans="1:17" x14ac:dyDescent="0.2">
      <c r="A3831" s="58"/>
      <c r="B3831" s="58"/>
      <c r="C3831" s="58"/>
      <c r="D3831" s="58"/>
      <c r="E3831" s="58"/>
      <c r="F3831" s="58"/>
      <c r="G3831" s="58"/>
      <c r="H3831" s="58"/>
      <c r="I3831" s="58"/>
      <c r="J3831" s="58"/>
      <c r="K3831" s="58"/>
      <c r="L3831" s="58"/>
      <c r="M3831" s="58"/>
      <c r="N3831" s="58"/>
      <c r="O3831" s="58"/>
      <c r="P3831" s="58"/>
      <c r="Q3831" s="37"/>
    </row>
    <row r="3832" spans="1:17" x14ac:dyDescent="0.2">
      <c r="A3832" s="58"/>
      <c r="B3832" s="58"/>
      <c r="C3832" s="58"/>
      <c r="D3832" s="58"/>
      <c r="E3832" s="58"/>
      <c r="F3832" s="58"/>
      <c r="G3832" s="58"/>
      <c r="H3832" s="58"/>
      <c r="I3832" s="58"/>
      <c r="J3832" s="58"/>
      <c r="K3832" s="58"/>
      <c r="L3832" s="58"/>
      <c r="M3832" s="58"/>
      <c r="N3832" s="58"/>
      <c r="O3832" s="58"/>
      <c r="P3832" s="58"/>
      <c r="Q3832" s="37"/>
    </row>
    <row r="3833" spans="1:17" x14ac:dyDescent="0.2">
      <c r="A3833" s="58"/>
      <c r="B3833" s="58"/>
      <c r="C3833" s="58"/>
      <c r="D3833" s="58"/>
      <c r="E3833" s="58"/>
      <c r="F3833" s="58"/>
      <c r="G3833" s="58"/>
      <c r="H3833" s="58"/>
      <c r="I3833" s="58"/>
      <c r="J3833" s="58"/>
      <c r="K3833" s="58"/>
      <c r="L3833" s="58"/>
      <c r="M3833" s="58"/>
      <c r="N3833" s="58"/>
      <c r="O3833" s="58"/>
      <c r="P3833" s="58"/>
      <c r="Q3833" s="37"/>
    </row>
    <row r="3834" spans="1:17" x14ac:dyDescent="0.2">
      <c r="A3834" s="58"/>
      <c r="B3834" s="58"/>
      <c r="C3834" s="58"/>
      <c r="D3834" s="58"/>
      <c r="E3834" s="58"/>
      <c r="F3834" s="58"/>
      <c r="G3834" s="58"/>
      <c r="H3834" s="58"/>
      <c r="I3834" s="58"/>
      <c r="J3834" s="58"/>
      <c r="K3834" s="58"/>
      <c r="L3834" s="58"/>
      <c r="M3834" s="58"/>
      <c r="N3834" s="58"/>
      <c r="O3834" s="58"/>
      <c r="P3834" s="58"/>
      <c r="Q3834" s="37"/>
    </row>
    <row r="3835" spans="1:17" x14ac:dyDescent="0.2">
      <c r="A3835" s="58"/>
      <c r="B3835" s="58"/>
      <c r="C3835" s="58"/>
      <c r="D3835" s="58"/>
      <c r="E3835" s="58"/>
      <c r="F3835" s="58"/>
      <c r="G3835" s="58"/>
      <c r="H3835" s="58"/>
      <c r="I3835" s="58"/>
      <c r="J3835" s="58"/>
      <c r="K3835" s="58"/>
      <c r="L3835" s="58"/>
      <c r="M3835" s="58"/>
      <c r="N3835" s="58"/>
      <c r="O3835" s="58"/>
      <c r="P3835" s="58"/>
      <c r="Q3835" s="37"/>
    </row>
    <row r="3836" spans="1:17" x14ac:dyDescent="0.2">
      <c r="A3836" s="58"/>
      <c r="B3836" s="58"/>
      <c r="C3836" s="58"/>
      <c r="D3836" s="58"/>
      <c r="E3836" s="58"/>
      <c r="F3836" s="58"/>
      <c r="G3836" s="58"/>
      <c r="H3836" s="58"/>
      <c r="I3836" s="58"/>
      <c r="J3836" s="58"/>
      <c r="K3836" s="58"/>
      <c r="L3836" s="58"/>
      <c r="M3836" s="58"/>
      <c r="N3836" s="58"/>
      <c r="O3836" s="58"/>
      <c r="P3836" s="58"/>
      <c r="Q3836" s="37"/>
    </row>
    <row r="3837" spans="1:17" x14ac:dyDescent="0.2">
      <c r="A3837" s="58"/>
      <c r="B3837" s="58"/>
      <c r="C3837" s="58"/>
      <c r="D3837" s="58"/>
      <c r="E3837" s="58"/>
      <c r="F3837" s="58"/>
      <c r="G3837" s="58"/>
      <c r="H3837" s="58"/>
      <c r="I3837" s="58"/>
      <c r="J3837" s="58"/>
      <c r="K3837" s="58"/>
      <c r="L3837" s="58"/>
      <c r="M3837" s="58"/>
      <c r="N3837" s="58"/>
      <c r="O3837" s="58"/>
      <c r="P3837" s="58"/>
      <c r="Q3837" s="37"/>
    </row>
    <row r="3838" spans="1:17" x14ac:dyDescent="0.2">
      <c r="A3838" s="58"/>
      <c r="B3838" s="58"/>
      <c r="C3838" s="58"/>
      <c r="D3838" s="58"/>
      <c r="E3838" s="58"/>
      <c r="F3838" s="58"/>
      <c r="G3838" s="58"/>
      <c r="H3838" s="58"/>
      <c r="I3838" s="58"/>
      <c r="J3838" s="58"/>
      <c r="K3838" s="58"/>
      <c r="L3838" s="58"/>
      <c r="M3838" s="58"/>
      <c r="N3838" s="58"/>
      <c r="O3838" s="58"/>
      <c r="P3838" s="58"/>
      <c r="Q3838" s="37"/>
    </row>
    <row r="3839" spans="1:17" x14ac:dyDescent="0.2">
      <c r="A3839" s="58"/>
      <c r="B3839" s="58"/>
      <c r="C3839" s="58"/>
      <c r="D3839" s="58"/>
      <c r="E3839" s="58"/>
      <c r="F3839" s="58"/>
      <c r="G3839" s="58"/>
      <c r="H3839" s="58"/>
      <c r="I3839" s="58"/>
      <c r="J3839" s="58"/>
      <c r="K3839" s="58"/>
      <c r="L3839" s="58"/>
      <c r="M3839" s="58"/>
      <c r="N3839" s="58"/>
      <c r="O3839" s="58"/>
      <c r="P3839" s="58"/>
      <c r="Q3839" s="37"/>
    </row>
    <row r="3840" spans="1:17" x14ac:dyDescent="0.2">
      <c r="A3840" s="58"/>
      <c r="B3840" s="58"/>
      <c r="C3840" s="58"/>
      <c r="D3840" s="58"/>
      <c r="E3840" s="58"/>
      <c r="F3840" s="58"/>
      <c r="G3840" s="58"/>
      <c r="H3840" s="58"/>
      <c r="I3840" s="58"/>
      <c r="J3840" s="58"/>
      <c r="K3840" s="58"/>
      <c r="L3840" s="58"/>
      <c r="M3840" s="58"/>
      <c r="N3840" s="58"/>
      <c r="O3840" s="58"/>
      <c r="P3840" s="58"/>
      <c r="Q3840" s="37"/>
    </row>
    <row r="3841" spans="1:17" x14ac:dyDescent="0.2">
      <c r="A3841" s="58"/>
      <c r="B3841" s="58"/>
      <c r="C3841" s="58"/>
      <c r="D3841" s="58"/>
      <c r="E3841" s="58"/>
      <c r="F3841" s="58"/>
      <c r="G3841" s="58"/>
      <c r="H3841" s="58"/>
      <c r="I3841" s="58"/>
      <c r="J3841" s="58"/>
      <c r="K3841" s="58"/>
      <c r="L3841" s="58"/>
      <c r="M3841" s="58"/>
      <c r="N3841" s="58"/>
      <c r="O3841" s="58"/>
      <c r="P3841" s="58"/>
      <c r="Q3841" s="37"/>
    </row>
    <row r="3842" spans="1:17" x14ac:dyDescent="0.2">
      <c r="A3842" s="58"/>
      <c r="B3842" s="58"/>
      <c r="C3842" s="58"/>
      <c r="D3842" s="58"/>
      <c r="E3842" s="58"/>
      <c r="F3842" s="58"/>
      <c r="G3842" s="58"/>
      <c r="H3842" s="58"/>
      <c r="I3842" s="58"/>
      <c r="J3842" s="58"/>
      <c r="K3842" s="58"/>
      <c r="L3842" s="58"/>
      <c r="M3842" s="58"/>
      <c r="N3842" s="58"/>
      <c r="O3842" s="58"/>
      <c r="P3842" s="58"/>
      <c r="Q3842" s="37"/>
    </row>
    <row r="3843" spans="1:17" x14ac:dyDescent="0.2">
      <c r="A3843" s="58"/>
      <c r="B3843" s="58"/>
      <c r="C3843" s="58"/>
      <c r="D3843" s="58"/>
      <c r="E3843" s="58"/>
      <c r="F3843" s="58"/>
      <c r="G3843" s="58"/>
      <c r="H3843" s="58"/>
      <c r="I3843" s="58"/>
      <c r="J3843" s="58"/>
      <c r="K3843" s="58"/>
      <c r="L3843" s="58"/>
      <c r="M3843" s="58"/>
      <c r="N3843" s="58"/>
      <c r="O3843" s="58"/>
      <c r="P3843" s="58"/>
      <c r="Q3843" s="37"/>
    </row>
    <row r="3844" spans="1:17" x14ac:dyDescent="0.2">
      <c r="A3844" s="58"/>
      <c r="B3844" s="58"/>
      <c r="C3844" s="58"/>
      <c r="D3844" s="58"/>
      <c r="E3844" s="58"/>
      <c r="F3844" s="58"/>
      <c r="G3844" s="58"/>
      <c r="H3844" s="58"/>
      <c r="I3844" s="58"/>
      <c r="J3844" s="58"/>
      <c r="K3844" s="58"/>
      <c r="L3844" s="58"/>
      <c r="M3844" s="58"/>
      <c r="N3844" s="58"/>
      <c r="O3844" s="58"/>
      <c r="P3844" s="58"/>
      <c r="Q3844" s="37"/>
    </row>
    <row r="3845" spans="1:17" x14ac:dyDescent="0.2">
      <c r="A3845" s="58"/>
      <c r="B3845" s="58"/>
      <c r="C3845" s="58"/>
      <c r="D3845" s="58"/>
      <c r="E3845" s="58"/>
      <c r="F3845" s="58"/>
      <c r="G3845" s="58"/>
      <c r="H3845" s="58"/>
      <c r="I3845" s="58"/>
      <c r="J3845" s="58"/>
      <c r="K3845" s="58"/>
      <c r="L3845" s="58"/>
      <c r="M3845" s="58"/>
      <c r="N3845" s="58"/>
      <c r="O3845" s="58"/>
      <c r="P3845" s="58"/>
      <c r="Q3845" s="37"/>
    </row>
    <row r="3846" spans="1:17" x14ac:dyDescent="0.2">
      <c r="A3846" s="58"/>
      <c r="B3846" s="58"/>
      <c r="C3846" s="58"/>
      <c r="D3846" s="58"/>
      <c r="E3846" s="58"/>
      <c r="F3846" s="58"/>
      <c r="G3846" s="58"/>
      <c r="H3846" s="58"/>
      <c r="I3846" s="58"/>
      <c r="J3846" s="58"/>
      <c r="K3846" s="58"/>
      <c r="L3846" s="58"/>
      <c r="M3846" s="58"/>
      <c r="N3846" s="58"/>
      <c r="O3846" s="58"/>
      <c r="P3846" s="58"/>
      <c r="Q3846" s="37"/>
    </row>
    <row r="3847" spans="1:17" x14ac:dyDescent="0.2">
      <c r="A3847" s="58"/>
      <c r="B3847" s="58"/>
      <c r="C3847" s="58"/>
      <c r="D3847" s="58"/>
      <c r="E3847" s="58"/>
      <c r="F3847" s="58"/>
      <c r="G3847" s="58"/>
      <c r="H3847" s="58"/>
      <c r="I3847" s="58"/>
      <c r="J3847" s="58"/>
      <c r="K3847" s="58"/>
      <c r="L3847" s="58"/>
      <c r="M3847" s="58"/>
      <c r="N3847" s="58"/>
      <c r="O3847" s="58"/>
      <c r="P3847" s="58"/>
      <c r="Q3847" s="37"/>
    </row>
    <row r="3848" spans="1:17" x14ac:dyDescent="0.2">
      <c r="A3848" s="58"/>
      <c r="B3848" s="58"/>
      <c r="C3848" s="58"/>
      <c r="D3848" s="58"/>
      <c r="E3848" s="58"/>
      <c r="F3848" s="58"/>
      <c r="G3848" s="58"/>
      <c r="H3848" s="58"/>
      <c r="I3848" s="58"/>
      <c r="J3848" s="58"/>
      <c r="K3848" s="58"/>
      <c r="L3848" s="58"/>
      <c r="M3848" s="58"/>
      <c r="N3848" s="58"/>
      <c r="O3848" s="58"/>
      <c r="P3848" s="58"/>
      <c r="Q3848" s="37"/>
    </row>
    <row r="3849" spans="1:17" x14ac:dyDescent="0.2">
      <c r="A3849" s="58"/>
      <c r="B3849" s="58"/>
      <c r="C3849" s="58"/>
      <c r="D3849" s="58"/>
      <c r="E3849" s="58"/>
      <c r="F3849" s="58"/>
      <c r="G3849" s="58"/>
      <c r="H3849" s="58"/>
      <c r="I3849" s="58"/>
      <c r="J3849" s="58"/>
      <c r="K3849" s="58"/>
      <c r="L3849" s="58"/>
      <c r="M3849" s="58"/>
      <c r="N3849" s="58"/>
      <c r="O3849" s="58"/>
      <c r="P3849" s="58"/>
      <c r="Q3849" s="37"/>
    </row>
    <row r="3850" spans="1:17" x14ac:dyDescent="0.2">
      <c r="A3850" s="58"/>
      <c r="B3850" s="58"/>
      <c r="C3850" s="58"/>
      <c r="D3850" s="58"/>
      <c r="E3850" s="58"/>
      <c r="F3850" s="58"/>
      <c r="G3850" s="58"/>
      <c r="H3850" s="58"/>
      <c r="I3850" s="58"/>
      <c r="J3850" s="58"/>
      <c r="K3850" s="58"/>
      <c r="L3850" s="58"/>
      <c r="M3850" s="58"/>
      <c r="N3850" s="58"/>
      <c r="O3850" s="58"/>
      <c r="P3850" s="58"/>
      <c r="Q3850" s="37"/>
    </row>
    <row r="3851" spans="1:17" x14ac:dyDescent="0.2">
      <c r="A3851" s="58"/>
      <c r="B3851" s="58"/>
      <c r="C3851" s="58"/>
      <c r="D3851" s="58"/>
      <c r="E3851" s="58"/>
      <c r="F3851" s="58"/>
      <c r="G3851" s="58"/>
      <c r="H3851" s="58"/>
      <c r="I3851" s="58"/>
      <c r="J3851" s="58"/>
      <c r="K3851" s="58"/>
      <c r="L3851" s="58"/>
      <c r="M3851" s="58"/>
      <c r="N3851" s="58"/>
      <c r="O3851" s="58"/>
      <c r="P3851" s="58"/>
      <c r="Q3851" s="37"/>
    </row>
    <row r="3852" spans="1:17" x14ac:dyDescent="0.2">
      <c r="A3852" s="58"/>
      <c r="B3852" s="58"/>
      <c r="C3852" s="58"/>
      <c r="D3852" s="58"/>
      <c r="E3852" s="58"/>
      <c r="F3852" s="58"/>
      <c r="G3852" s="58"/>
      <c r="H3852" s="58"/>
      <c r="I3852" s="58"/>
      <c r="J3852" s="58"/>
      <c r="K3852" s="58"/>
      <c r="L3852" s="58"/>
      <c r="M3852" s="58"/>
      <c r="N3852" s="58"/>
      <c r="O3852" s="58"/>
      <c r="P3852" s="58"/>
      <c r="Q3852" s="37"/>
    </row>
    <row r="3853" spans="1:17" x14ac:dyDescent="0.2">
      <c r="A3853" s="58"/>
      <c r="B3853" s="58"/>
      <c r="C3853" s="58"/>
      <c r="D3853" s="58"/>
      <c r="E3853" s="58"/>
      <c r="F3853" s="58"/>
      <c r="G3853" s="58"/>
      <c r="H3853" s="58"/>
      <c r="I3853" s="58"/>
      <c r="J3853" s="58"/>
      <c r="K3853" s="58"/>
      <c r="L3853" s="58"/>
      <c r="M3853" s="58"/>
      <c r="N3853" s="58"/>
      <c r="O3853" s="58"/>
      <c r="P3853" s="58"/>
      <c r="Q3853" s="37"/>
    </row>
    <row r="3854" spans="1:17" x14ac:dyDescent="0.2">
      <c r="A3854" s="58"/>
      <c r="B3854" s="58"/>
      <c r="C3854" s="58"/>
      <c r="D3854" s="58"/>
      <c r="E3854" s="58"/>
      <c r="F3854" s="58"/>
      <c r="G3854" s="58"/>
      <c r="H3854" s="58"/>
      <c r="I3854" s="58"/>
      <c r="J3854" s="58"/>
      <c r="K3854" s="58"/>
      <c r="L3854" s="58"/>
      <c r="M3854" s="58"/>
      <c r="N3854" s="58"/>
      <c r="O3854" s="58"/>
      <c r="P3854" s="58"/>
      <c r="Q3854" s="37"/>
    </row>
    <row r="3855" spans="1:17" x14ac:dyDescent="0.2">
      <c r="A3855" s="58"/>
      <c r="B3855" s="58"/>
      <c r="C3855" s="58"/>
      <c r="D3855" s="58"/>
      <c r="E3855" s="58"/>
      <c r="F3855" s="58"/>
      <c r="G3855" s="58"/>
      <c r="H3855" s="58"/>
      <c r="I3855" s="58"/>
      <c r="J3855" s="58"/>
      <c r="K3855" s="58"/>
      <c r="L3855" s="58"/>
      <c r="M3855" s="58"/>
      <c r="N3855" s="58"/>
      <c r="O3855" s="58"/>
      <c r="P3855" s="58"/>
      <c r="Q3855" s="37"/>
    </row>
    <row r="3856" spans="1:17" x14ac:dyDescent="0.2">
      <c r="A3856" s="58"/>
      <c r="B3856" s="58"/>
      <c r="C3856" s="58"/>
      <c r="D3856" s="58"/>
      <c r="E3856" s="58"/>
      <c r="F3856" s="58"/>
      <c r="G3856" s="58"/>
      <c r="H3856" s="58"/>
      <c r="I3856" s="58"/>
      <c r="J3856" s="58"/>
      <c r="K3856" s="58"/>
      <c r="L3856" s="58"/>
      <c r="M3856" s="58"/>
      <c r="N3856" s="58"/>
      <c r="O3856" s="58"/>
      <c r="P3856" s="58"/>
      <c r="Q3856" s="37"/>
    </row>
    <row r="3857" spans="1:17" x14ac:dyDescent="0.2">
      <c r="A3857" s="58"/>
      <c r="B3857" s="58"/>
      <c r="C3857" s="58"/>
      <c r="D3857" s="58"/>
      <c r="E3857" s="58"/>
      <c r="F3857" s="58"/>
      <c r="G3857" s="58"/>
      <c r="H3857" s="58"/>
      <c r="I3857" s="58"/>
      <c r="J3857" s="58"/>
      <c r="K3857" s="58"/>
      <c r="L3857" s="58"/>
      <c r="M3857" s="58"/>
      <c r="N3857" s="58"/>
      <c r="O3857" s="58"/>
      <c r="P3857" s="58"/>
      <c r="Q3857" s="37"/>
    </row>
    <row r="3858" spans="1:17" x14ac:dyDescent="0.2">
      <c r="A3858" s="58"/>
      <c r="B3858" s="58"/>
      <c r="C3858" s="58"/>
      <c r="D3858" s="58"/>
      <c r="E3858" s="58"/>
      <c r="F3858" s="58"/>
      <c r="G3858" s="58"/>
      <c r="H3858" s="58"/>
      <c r="I3858" s="58"/>
      <c r="J3858" s="58"/>
      <c r="K3858" s="58"/>
      <c r="L3858" s="58"/>
      <c r="M3858" s="58"/>
      <c r="N3858" s="58"/>
      <c r="O3858" s="58"/>
      <c r="P3858" s="58"/>
      <c r="Q3858" s="37"/>
    </row>
    <row r="3859" spans="1:17" x14ac:dyDescent="0.2">
      <c r="A3859" s="58"/>
      <c r="B3859" s="58"/>
      <c r="C3859" s="58"/>
      <c r="D3859" s="58"/>
      <c r="E3859" s="58"/>
      <c r="F3859" s="58"/>
      <c r="G3859" s="58"/>
      <c r="H3859" s="58"/>
      <c r="I3859" s="58"/>
      <c r="J3859" s="58"/>
      <c r="K3859" s="58"/>
      <c r="L3859" s="58"/>
      <c r="M3859" s="58"/>
      <c r="N3859" s="58"/>
      <c r="O3859" s="58"/>
      <c r="P3859" s="58"/>
      <c r="Q3859" s="37"/>
    </row>
    <row r="3860" spans="1:17" x14ac:dyDescent="0.2">
      <c r="A3860" s="58"/>
      <c r="B3860" s="58"/>
      <c r="C3860" s="58"/>
      <c r="D3860" s="58"/>
      <c r="E3860" s="58"/>
      <c r="F3860" s="58"/>
      <c r="G3860" s="58"/>
      <c r="H3860" s="58"/>
      <c r="I3860" s="58"/>
      <c r="J3860" s="58"/>
      <c r="K3860" s="58"/>
      <c r="L3860" s="58"/>
      <c r="M3860" s="58"/>
      <c r="N3860" s="58"/>
      <c r="O3860" s="58"/>
      <c r="P3860" s="58"/>
      <c r="Q3860" s="37"/>
    </row>
    <row r="3861" spans="1:17" x14ac:dyDescent="0.2">
      <c r="A3861" s="58"/>
      <c r="B3861" s="58"/>
      <c r="C3861" s="58"/>
      <c r="D3861" s="58"/>
      <c r="E3861" s="58"/>
      <c r="F3861" s="58"/>
      <c r="G3861" s="58"/>
      <c r="H3861" s="58"/>
      <c r="I3861" s="58"/>
      <c r="J3861" s="58"/>
      <c r="K3861" s="58"/>
      <c r="L3861" s="58"/>
      <c r="M3861" s="58"/>
      <c r="N3861" s="58"/>
      <c r="O3861" s="58"/>
      <c r="P3861" s="58"/>
      <c r="Q3861" s="37"/>
    </row>
    <row r="3862" spans="1:17" x14ac:dyDescent="0.2">
      <c r="A3862" s="58"/>
      <c r="B3862" s="58"/>
      <c r="C3862" s="58"/>
      <c r="D3862" s="58"/>
      <c r="E3862" s="58"/>
      <c r="F3862" s="58"/>
      <c r="G3862" s="58"/>
      <c r="H3862" s="58"/>
      <c r="I3862" s="58"/>
      <c r="J3862" s="58"/>
      <c r="K3862" s="58"/>
      <c r="L3862" s="58"/>
      <c r="M3862" s="58"/>
      <c r="N3862" s="58"/>
      <c r="O3862" s="58"/>
      <c r="P3862" s="58"/>
      <c r="Q3862" s="37"/>
    </row>
    <row r="3863" spans="1:17" x14ac:dyDescent="0.2">
      <c r="A3863" s="58"/>
      <c r="B3863" s="58"/>
      <c r="C3863" s="58"/>
      <c r="D3863" s="58"/>
      <c r="E3863" s="58"/>
      <c r="F3863" s="58"/>
      <c r="G3863" s="58"/>
      <c r="H3863" s="58"/>
      <c r="I3863" s="58"/>
      <c r="J3863" s="58"/>
      <c r="K3863" s="58"/>
      <c r="L3863" s="58"/>
      <c r="M3863" s="58"/>
      <c r="N3863" s="58"/>
      <c r="O3863" s="58"/>
      <c r="P3863" s="58"/>
      <c r="Q3863" s="37"/>
    </row>
    <row r="3864" spans="1:17" x14ac:dyDescent="0.2">
      <c r="A3864" s="58"/>
      <c r="B3864" s="58"/>
      <c r="C3864" s="58"/>
      <c r="D3864" s="58"/>
      <c r="E3864" s="58"/>
      <c r="F3864" s="58"/>
      <c r="G3864" s="58"/>
      <c r="H3864" s="58"/>
      <c r="I3864" s="58"/>
      <c r="J3864" s="58"/>
      <c r="K3864" s="58"/>
      <c r="L3864" s="58"/>
      <c r="M3864" s="58"/>
      <c r="N3864" s="58"/>
      <c r="O3864" s="58"/>
      <c r="P3864" s="58"/>
      <c r="Q3864" s="37"/>
    </row>
    <row r="3865" spans="1:17" x14ac:dyDescent="0.2">
      <c r="A3865" s="58"/>
      <c r="B3865" s="58"/>
      <c r="C3865" s="58"/>
      <c r="D3865" s="58"/>
      <c r="E3865" s="58"/>
      <c r="F3865" s="58"/>
      <c r="G3865" s="58"/>
      <c r="H3865" s="58"/>
      <c r="I3865" s="58"/>
      <c r="J3865" s="58"/>
      <c r="K3865" s="58"/>
      <c r="L3865" s="58"/>
      <c r="M3865" s="58"/>
      <c r="N3865" s="58"/>
      <c r="O3865" s="58"/>
      <c r="P3865" s="58"/>
      <c r="Q3865" s="37"/>
    </row>
    <row r="3866" spans="1:17" x14ac:dyDescent="0.2">
      <c r="A3866" s="58"/>
      <c r="B3866" s="58"/>
      <c r="C3866" s="58"/>
      <c r="D3866" s="58"/>
      <c r="E3866" s="58"/>
      <c r="F3866" s="58"/>
      <c r="G3866" s="58"/>
      <c r="H3866" s="58"/>
      <c r="I3866" s="58"/>
      <c r="J3866" s="58"/>
      <c r="K3866" s="58"/>
      <c r="L3866" s="58"/>
      <c r="M3866" s="58"/>
      <c r="N3866" s="58"/>
      <c r="O3866" s="58"/>
      <c r="P3866" s="58"/>
      <c r="Q3866" s="37"/>
    </row>
    <row r="3867" spans="1:17" x14ac:dyDescent="0.2">
      <c r="A3867" s="58"/>
      <c r="B3867" s="58"/>
      <c r="C3867" s="58"/>
      <c r="D3867" s="58"/>
      <c r="E3867" s="58"/>
      <c r="F3867" s="58"/>
      <c r="G3867" s="58"/>
      <c r="H3867" s="58"/>
      <c r="I3867" s="58"/>
      <c r="J3867" s="58"/>
      <c r="K3867" s="58"/>
      <c r="L3867" s="58"/>
      <c r="M3867" s="58"/>
      <c r="N3867" s="58"/>
      <c r="O3867" s="58"/>
      <c r="P3867" s="58"/>
      <c r="Q3867" s="37"/>
    </row>
    <row r="3868" spans="1:17" x14ac:dyDescent="0.2">
      <c r="A3868" s="58"/>
      <c r="B3868" s="58"/>
      <c r="C3868" s="58"/>
      <c r="D3868" s="58"/>
      <c r="E3868" s="58"/>
      <c r="F3868" s="58"/>
      <c r="G3868" s="58"/>
      <c r="H3868" s="58"/>
      <c r="I3868" s="58"/>
      <c r="J3868" s="58"/>
      <c r="K3868" s="58"/>
      <c r="L3868" s="58"/>
      <c r="M3868" s="58"/>
      <c r="N3868" s="58"/>
      <c r="O3868" s="58"/>
      <c r="P3868" s="58"/>
      <c r="Q3868" s="37"/>
    </row>
    <row r="3869" spans="1:17" x14ac:dyDescent="0.2">
      <c r="A3869" s="58"/>
      <c r="B3869" s="58"/>
      <c r="C3869" s="58"/>
      <c r="D3869" s="58"/>
      <c r="E3869" s="58"/>
      <c r="F3869" s="58"/>
      <c r="G3869" s="58"/>
      <c r="H3869" s="58"/>
      <c r="I3869" s="58"/>
      <c r="J3869" s="58"/>
      <c r="K3869" s="58"/>
      <c r="L3869" s="58"/>
      <c r="M3869" s="58"/>
      <c r="N3869" s="58"/>
      <c r="O3869" s="58"/>
      <c r="P3869" s="58"/>
      <c r="Q3869" s="37"/>
    </row>
    <row r="3870" spans="1:17" x14ac:dyDescent="0.2">
      <c r="A3870" s="58"/>
      <c r="B3870" s="58"/>
      <c r="C3870" s="58"/>
      <c r="D3870" s="58"/>
      <c r="E3870" s="58"/>
      <c r="F3870" s="58"/>
      <c r="G3870" s="58"/>
      <c r="H3870" s="58"/>
      <c r="I3870" s="58"/>
      <c r="J3870" s="58"/>
      <c r="K3870" s="58"/>
      <c r="L3870" s="58"/>
      <c r="M3870" s="58"/>
      <c r="N3870" s="58"/>
      <c r="O3870" s="58"/>
      <c r="P3870" s="58"/>
      <c r="Q3870" s="37"/>
    </row>
    <row r="3871" spans="1:17" x14ac:dyDescent="0.2">
      <c r="A3871" s="58"/>
      <c r="B3871" s="58"/>
      <c r="C3871" s="58"/>
      <c r="D3871" s="58"/>
      <c r="E3871" s="58"/>
      <c r="F3871" s="58"/>
      <c r="G3871" s="58"/>
      <c r="H3871" s="58"/>
      <c r="I3871" s="58"/>
      <c r="J3871" s="58"/>
      <c r="K3871" s="58"/>
      <c r="L3871" s="58"/>
      <c r="M3871" s="58"/>
      <c r="N3871" s="58"/>
      <c r="O3871" s="58"/>
      <c r="P3871" s="58"/>
      <c r="Q3871" s="37"/>
    </row>
    <row r="3872" spans="1:17" x14ac:dyDescent="0.2">
      <c r="A3872" s="58"/>
      <c r="B3872" s="58"/>
      <c r="C3872" s="58"/>
      <c r="D3872" s="58"/>
      <c r="E3872" s="58"/>
      <c r="F3872" s="58"/>
      <c r="G3872" s="58"/>
      <c r="H3872" s="58"/>
      <c r="I3872" s="58"/>
      <c r="J3872" s="58"/>
      <c r="K3872" s="58"/>
      <c r="L3872" s="58"/>
      <c r="M3872" s="58"/>
      <c r="N3872" s="58"/>
      <c r="O3872" s="58"/>
      <c r="P3872" s="58"/>
      <c r="Q3872" s="37"/>
    </row>
    <row r="3873" spans="1:17" x14ac:dyDescent="0.2">
      <c r="A3873" s="58"/>
      <c r="B3873" s="58"/>
      <c r="C3873" s="58"/>
      <c r="D3873" s="58"/>
      <c r="E3873" s="58"/>
      <c r="F3873" s="58"/>
      <c r="G3873" s="58"/>
      <c r="H3873" s="58"/>
      <c r="I3873" s="58"/>
      <c r="J3873" s="58"/>
      <c r="K3873" s="58"/>
      <c r="L3873" s="58"/>
      <c r="M3873" s="58"/>
      <c r="N3873" s="58"/>
      <c r="O3873" s="58"/>
      <c r="P3873" s="58"/>
      <c r="Q3873" s="37"/>
    </row>
    <row r="3874" spans="1:17" x14ac:dyDescent="0.2">
      <c r="A3874" s="58"/>
      <c r="B3874" s="58"/>
      <c r="C3874" s="58"/>
      <c r="D3874" s="58"/>
      <c r="E3874" s="58"/>
      <c r="F3874" s="58"/>
      <c r="G3874" s="58"/>
      <c r="H3874" s="58"/>
      <c r="I3874" s="58"/>
      <c r="J3874" s="58"/>
      <c r="K3874" s="58"/>
      <c r="L3874" s="58"/>
      <c r="M3874" s="58"/>
      <c r="N3874" s="58"/>
      <c r="O3874" s="58"/>
      <c r="P3874" s="58"/>
      <c r="Q3874" s="37"/>
    </row>
    <row r="3875" spans="1:17" x14ac:dyDescent="0.2">
      <c r="A3875" s="58"/>
      <c r="B3875" s="58"/>
      <c r="C3875" s="58"/>
      <c r="D3875" s="58"/>
      <c r="E3875" s="58"/>
      <c r="F3875" s="58"/>
      <c r="G3875" s="58"/>
      <c r="H3875" s="58"/>
      <c r="I3875" s="58"/>
      <c r="J3875" s="58"/>
      <c r="K3875" s="58"/>
      <c r="L3875" s="58"/>
      <c r="M3875" s="58"/>
      <c r="N3875" s="58"/>
      <c r="O3875" s="58"/>
      <c r="P3875" s="58"/>
      <c r="Q3875" s="37"/>
    </row>
    <row r="3876" spans="1:17" x14ac:dyDescent="0.2">
      <c r="A3876" s="58"/>
      <c r="B3876" s="58"/>
      <c r="C3876" s="58"/>
      <c r="D3876" s="58"/>
      <c r="E3876" s="58"/>
      <c r="F3876" s="58"/>
      <c r="G3876" s="58"/>
      <c r="H3876" s="58"/>
      <c r="I3876" s="58"/>
      <c r="J3876" s="58"/>
      <c r="K3876" s="58"/>
      <c r="L3876" s="58"/>
      <c r="M3876" s="58"/>
      <c r="N3876" s="58"/>
      <c r="O3876" s="58"/>
      <c r="P3876" s="58"/>
      <c r="Q3876" s="37"/>
    </row>
    <row r="3877" spans="1:17" x14ac:dyDescent="0.2">
      <c r="A3877" s="58"/>
      <c r="B3877" s="58"/>
      <c r="C3877" s="58"/>
      <c r="D3877" s="58"/>
      <c r="E3877" s="58"/>
      <c r="F3877" s="58"/>
      <c r="G3877" s="58"/>
      <c r="H3877" s="58"/>
      <c r="I3877" s="58"/>
      <c r="J3877" s="58"/>
      <c r="K3877" s="58"/>
      <c r="L3877" s="58"/>
      <c r="M3877" s="58"/>
      <c r="N3877" s="58"/>
      <c r="O3877" s="58"/>
      <c r="P3877" s="58"/>
      <c r="Q3877" s="37"/>
    </row>
    <row r="3878" spans="1:17" x14ac:dyDescent="0.2">
      <c r="A3878" s="58"/>
      <c r="B3878" s="58"/>
      <c r="C3878" s="58"/>
      <c r="D3878" s="58"/>
      <c r="E3878" s="58"/>
      <c r="F3878" s="58"/>
      <c r="G3878" s="58"/>
      <c r="H3878" s="58"/>
      <c r="I3878" s="58"/>
      <c r="J3878" s="58"/>
      <c r="K3878" s="58"/>
      <c r="L3878" s="58"/>
      <c r="M3878" s="58"/>
      <c r="N3878" s="58"/>
      <c r="O3878" s="58"/>
      <c r="P3878" s="58"/>
      <c r="Q3878" s="37"/>
    </row>
    <row r="3879" spans="1:17" x14ac:dyDescent="0.2">
      <c r="A3879" s="58"/>
      <c r="B3879" s="58"/>
      <c r="C3879" s="58"/>
      <c r="D3879" s="58"/>
      <c r="E3879" s="58"/>
      <c r="F3879" s="58"/>
      <c r="G3879" s="58"/>
      <c r="H3879" s="58"/>
      <c r="I3879" s="58"/>
      <c r="J3879" s="58"/>
      <c r="K3879" s="58"/>
      <c r="L3879" s="58"/>
      <c r="M3879" s="58"/>
      <c r="N3879" s="58"/>
      <c r="O3879" s="58"/>
      <c r="P3879" s="58"/>
      <c r="Q3879" s="37"/>
    </row>
    <row r="3880" spans="1:17" x14ac:dyDescent="0.2">
      <c r="A3880" s="58"/>
      <c r="B3880" s="58"/>
      <c r="C3880" s="58"/>
      <c r="D3880" s="58"/>
      <c r="E3880" s="58"/>
      <c r="F3880" s="58"/>
      <c r="G3880" s="58"/>
      <c r="H3880" s="58"/>
      <c r="I3880" s="58"/>
      <c r="J3880" s="58"/>
      <c r="K3880" s="58"/>
      <c r="L3880" s="58"/>
      <c r="M3880" s="58"/>
      <c r="N3880" s="58"/>
      <c r="O3880" s="58"/>
      <c r="P3880" s="58"/>
      <c r="Q3880" s="37"/>
    </row>
    <row r="3881" spans="1:17" x14ac:dyDescent="0.2">
      <c r="A3881" s="58"/>
      <c r="B3881" s="58"/>
      <c r="C3881" s="58"/>
      <c r="D3881" s="58"/>
      <c r="E3881" s="58"/>
      <c r="F3881" s="58"/>
      <c r="G3881" s="58"/>
      <c r="H3881" s="58"/>
      <c r="I3881" s="58"/>
      <c r="J3881" s="58"/>
      <c r="K3881" s="58"/>
      <c r="L3881" s="58"/>
      <c r="M3881" s="58"/>
      <c r="N3881" s="58"/>
      <c r="O3881" s="58"/>
      <c r="P3881" s="58"/>
      <c r="Q3881" s="37"/>
    </row>
    <row r="3882" spans="1:17" x14ac:dyDescent="0.2">
      <c r="A3882" s="58"/>
      <c r="B3882" s="58"/>
      <c r="C3882" s="58"/>
      <c r="D3882" s="58"/>
      <c r="E3882" s="58"/>
      <c r="F3882" s="58"/>
      <c r="G3882" s="58"/>
      <c r="H3882" s="58"/>
      <c r="I3882" s="58"/>
      <c r="J3882" s="58"/>
      <c r="K3882" s="58"/>
      <c r="L3882" s="58"/>
      <c r="M3882" s="58"/>
      <c r="N3882" s="58"/>
      <c r="O3882" s="58"/>
      <c r="P3882" s="58"/>
      <c r="Q3882" s="37"/>
    </row>
    <row r="3883" spans="1:17" x14ac:dyDescent="0.2">
      <c r="A3883" s="58"/>
      <c r="B3883" s="58"/>
      <c r="C3883" s="58"/>
      <c r="D3883" s="58"/>
      <c r="E3883" s="58"/>
      <c r="F3883" s="58"/>
      <c r="G3883" s="58"/>
      <c r="H3883" s="58"/>
      <c r="I3883" s="58"/>
      <c r="J3883" s="58"/>
      <c r="K3883" s="58"/>
      <c r="L3883" s="58"/>
      <c r="M3883" s="58"/>
      <c r="N3883" s="58"/>
      <c r="O3883" s="58"/>
      <c r="P3883" s="58"/>
      <c r="Q3883" s="37"/>
    </row>
    <row r="3884" spans="1:17" x14ac:dyDescent="0.2">
      <c r="A3884" s="58"/>
      <c r="B3884" s="58"/>
      <c r="C3884" s="58"/>
      <c r="D3884" s="58"/>
      <c r="E3884" s="58"/>
      <c r="F3884" s="58"/>
      <c r="G3884" s="58"/>
      <c r="H3884" s="58"/>
      <c r="I3884" s="58"/>
      <c r="J3884" s="58"/>
      <c r="K3884" s="58"/>
      <c r="L3884" s="58"/>
      <c r="M3884" s="58"/>
      <c r="N3884" s="58"/>
      <c r="O3884" s="58"/>
      <c r="P3884" s="58"/>
      <c r="Q3884" s="37"/>
    </row>
    <row r="3885" spans="1:17" x14ac:dyDescent="0.2">
      <c r="A3885" s="58"/>
      <c r="B3885" s="58"/>
      <c r="C3885" s="58"/>
      <c r="D3885" s="58"/>
      <c r="E3885" s="58"/>
      <c r="F3885" s="58"/>
      <c r="G3885" s="58"/>
      <c r="H3885" s="58"/>
      <c r="I3885" s="58"/>
      <c r="J3885" s="58"/>
      <c r="K3885" s="58"/>
      <c r="L3885" s="58"/>
      <c r="M3885" s="58"/>
      <c r="N3885" s="58"/>
      <c r="O3885" s="58"/>
      <c r="P3885" s="58"/>
      <c r="Q3885" s="37"/>
    </row>
    <row r="3886" spans="1:17" x14ac:dyDescent="0.2">
      <c r="A3886" s="58"/>
      <c r="B3886" s="58"/>
      <c r="C3886" s="58"/>
      <c r="D3886" s="58"/>
      <c r="E3886" s="58"/>
      <c r="F3886" s="58"/>
      <c r="G3886" s="58"/>
      <c r="H3886" s="58"/>
      <c r="I3886" s="58"/>
      <c r="J3886" s="58"/>
      <c r="K3886" s="58"/>
      <c r="L3886" s="58"/>
      <c r="M3886" s="58"/>
      <c r="N3886" s="58"/>
      <c r="O3886" s="58"/>
      <c r="P3886" s="58"/>
      <c r="Q3886" s="37"/>
    </row>
    <row r="3887" spans="1:17" x14ac:dyDescent="0.2">
      <c r="A3887" s="58"/>
      <c r="B3887" s="58"/>
      <c r="C3887" s="58"/>
      <c r="D3887" s="58"/>
      <c r="E3887" s="58"/>
      <c r="F3887" s="58"/>
      <c r="G3887" s="58"/>
      <c r="H3887" s="58"/>
      <c r="I3887" s="58"/>
      <c r="J3887" s="58"/>
      <c r="K3887" s="58"/>
      <c r="L3887" s="58"/>
      <c r="M3887" s="58"/>
      <c r="N3887" s="58"/>
      <c r="O3887" s="58"/>
      <c r="P3887" s="58"/>
      <c r="Q3887" s="37"/>
    </row>
    <row r="3888" spans="1:17" x14ac:dyDescent="0.2">
      <c r="A3888" s="58"/>
      <c r="B3888" s="58"/>
      <c r="C3888" s="58"/>
      <c r="D3888" s="58"/>
      <c r="E3888" s="58"/>
      <c r="F3888" s="58"/>
      <c r="G3888" s="58"/>
      <c r="H3888" s="58"/>
      <c r="I3888" s="58"/>
      <c r="J3888" s="58"/>
      <c r="K3888" s="58"/>
      <c r="L3888" s="58"/>
      <c r="M3888" s="58"/>
      <c r="N3888" s="58"/>
      <c r="O3888" s="58"/>
      <c r="P3888" s="58"/>
      <c r="Q3888" s="37"/>
    </row>
    <row r="3889" spans="1:17" x14ac:dyDescent="0.2">
      <c r="A3889" s="58"/>
      <c r="B3889" s="58"/>
      <c r="C3889" s="58"/>
      <c r="D3889" s="58"/>
      <c r="E3889" s="58"/>
      <c r="F3889" s="58"/>
      <c r="G3889" s="58"/>
      <c r="H3889" s="58"/>
      <c r="I3889" s="58"/>
      <c r="J3889" s="58"/>
      <c r="K3889" s="58"/>
      <c r="L3889" s="58"/>
      <c r="M3889" s="58"/>
      <c r="N3889" s="58"/>
      <c r="O3889" s="58"/>
      <c r="P3889" s="58"/>
      <c r="Q3889" s="37"/>
    </row>
    <row r="3890" spans="1:17" x14ac:dyDescent="0.2">
      <c r="A3890" s="58"/>
      <c r="B3890" s="58"/>
      <c r="C3890" s="58"/>
      <c r="D3890" s="58"/>
      <c r="E3890" s="58"/>
      <c r="F3890" s="58"/>
      <c r="G3890" s="58"/>
      <c r="H3890" s="58"/>
      <c r="I3890" s="58"/>
      <c r="J3890" s="58"/>
      <c r="K3890" s="58"/>
      <c r="L3890" s="58"/>
      <c r="M3890" s="58"/>
      <c r="N3890" s="58"/>
      <c r="O3890" s="58"/>
      <c r="P3890" s="58"/>
      <c r="Q3890" s="37"/>
    </row>
    <row r="3891" spans="1:17" x14ac:dyDescent="0.2">
      <c r="A3891" s="58"/>
      <c r="B3891" s="58"/>
      <c r="C3891" s="58"/>
      <c r="D3891" s="58"/>
      <c r="E3891" s="58"/>
      <c r="F3891" s="58"/>
      <c r="G3891" s="58"/>
      <c r="H3891" s="58"/>
      <c r="I3891" s="58"/>
      <c r="J3891" s="58"/>
      <c r="K3891" s="58"/>
      <c r="L3891" s="58"/>
      <c r="M3891" s="58"/>
      <c r="N3891" s="58"/>
      <c r="O3891" s="58"/>
      <c r="P3891" s="58"/>
      <c r="Q3891" s="37"/>
    </row>
    <row r="3892" spans="1:17" x14ac:dyDescent="0.2">
      <c r="A3892" s="58"/>
      <c r="B3892" s="58"/>
      <c r="C3892" s="58"/>
      <c r="D3892" s="58"/>
      <c r="E3892" s="58"/>
      <c r="F3892" s="58"/>
      <c r="G3892" s="58"/>
      <c r="H3892" s="58"/>
      <c r="I3892" s="58"/>
      <c r="J3892" s="58"/>
      <c r="K3892" s="58"/>
      <c r="L3892" s="58"/>
      <c r="M3892" s="58"/>
      <c r="N3892" s="58"/>
      <c r="O3892" s="58"/>
      <c r="P3892" s="58"/>
      <c r="Q3892" s="37"/>
    </row>
    <row r="3893" spans="1:17" x14ac:dyDescent="0.2">
      <c r="A3893" s="58"/>
      <c r="B3893" s="58"/>
      <c r="C3893" s="58"/>
      <c r="D3893" s="58"/>
      <c r="E3893" s="58"/>
      <c r="F3893" s="58"/>
      <c r="G3893" s="58"/>
      <c r="H3893" s="58"/>
      <c r="I3893" s="58"/>
      <c r="J3893" s="58"/>
      <c r="K3893" s="58"/>
      <c r="L3893" s="58"/>
      <c r="M3893" s="58"/>
      <c r="N3893" s="58"/>
      <c r="O3893" s="58"/>
      <c r="P3893" s="58"/>
      <c r="Q3893" s="37"/>
    </row>
    <row r="3894" spans="1:17" x14ac:dyDescent="0.2">
      <c r="A3894" s="58"/>
      <c r="B3894" s="58"/>
      <c r="C3894" s="58"/>
      <c r="D3894" s="58"/>
      <c r="E3894" s="58"/>
      <c r="F3894" s="58"/>
      <c r="G3894" s="58"/>
      <c r="H3894" s="58"/>
      <c r="I3894" s="58"/>
      <c r="J3894" s="58"/>
      <c r="K3894" s="58"/>
      <c r="L3894" s="58"/>
      <c r="M3894" s="58"/>
      <c r="N3894" s="58"/>
      <c r="O3894" s="58"/>
      <c r="P3894" s="58"/>
      <c r="Q3894" s="37"/>
    </row>
    <row r="3895" spans="1:17" x14ac:dyDescent="0.2">
      <c r="A3895" s="58"/>
      <c r="B3895" s="58"/>
      <c r="C3895" s="58"/>
      <c r="D3895" s="58"/>
      <c r="E3895" s="58"/>
      <c r="F3895" s="58"/>
      <c r="G3895" s="58"/>
      <c r="H3895" s="58"/>
      <c r="I3895" s="58"/>
      <c r="J3895" s="58"/>
      <c r="K3895" s="58"/>
      <c r="L3895" s="58"/>
      <c r="M3895" s="58"/>
      <c r="N3895" s="58"/>
      <c r="O3895" s="58"/>
      <c r="P3895" s="58"/>
      <c r="Q3895" s="37"/>
    </row>
    <row r="3896" spans="1:17" x14ac:dyDescent="0.2">
      <c r="A3896" s="58"/>
      <c r="B3896" s="58"/>
      <c r="C3896" s="58"/>
      <c r="D3896" s="58"/>
      <c r="E3896" s="58"/>
      <c r="F3896" s="58"/>
      <c r="G3896" s="58"/>
      <c r="H3896" s="58"/>
      <c r="I3896" s="58"/>
      <c r="J3896" s="58"/>
      <c r="K3896" s="58"/>
      <c r="L3896" s="58"/>
      <c r="M3896" s="58"/>
      <c r="N3896" s="58"/>
      <c r="O3896" s="58"/>
      <c r="P3896" s="58"/>
      <c r="Q3896" s="37"/>
    </row>
    <row r="3897" spans="1:17" x14ac:dyDescent="0.2">
      <c r="A3897" s="58"/>
      <c r="B3897" s="58"/>
      <c r="C3897" s="58"/>
      <c r="D3897" s="58"/>
      <c r="E3897" s="58"/>
      <c r="F3897" s="58"/>
      <c r="G3897" s="58"/>
      <c r="H3897" s="58"/>
      <c r="I3897" s="58"/>
      <c r="J3897" s="58"/>
      <c r="K3897" s="58"/>
      <c r="L3897" s="58"/>
      <c r="M3897" s="58"/>
      <c r="N3897" s="58"/>
      <c r="O3897" s="58"/>
      <c r="P3897" s="58"/>
      <c r="Q3897" s="37"/>
    </row>
    <row r="3898" spans="1:17" x14ac:dyDescent="0.2">
      <c r="A3898" s="58"/>
      <c r="B3898" s="58"/>
      <c r="C3898" s="58"/>
      <c r="D3898" s="58"/>
      <c r="E3898" s="58"/>
      <c r="F3898" s="58"/>
      <c r="G3898" s="58"/>
      <c r="H3898" s="58"/>
      <c r="I3898" s="58"/>
      <c r="J3898" s="58"/>
      <c r="K3898" s="58"/>
      <c r="L3898" s="58"/>
      <c r="M3898" s="58"/>
      <c r="N3898" s="58"/>
      <c r="O3898" s="58"/>
      <c r="P3898" s="58"/>
      <c r="Q3898" s="37"/>
    </row>
    <row r="3899" spans="1:17" x14ac:dyDescent="0.2">
      <c r="A3899" s="58"/>
      <c r="B3899" s="58"/>
      <c r="C3899" s="58"/>
      <c r="D3899" s="58"/>
      <c r="E3899" s="58"/>
      <c r="F3899" s="58"/>
      <c r="G3899" s="58"/>
      <c r="H3899" s="58"/>
      <c r="I3899" s="58"/>
      <c r="J3899" s="58"/>
      <c r="K3899" s="58"/>
      <c r="L3899" s="58"/>
      <c r="M3899" s="58"/>
      <c r="N3899" s="58"/>
      <c r="O3899" s="58"/>
      <c r="P3899" s="58"/>
      <c r="Q3899" s="37"/>
    </row>
    <row r="3900" spans="1:17" x14ac:dyDescent="0.2">
      <c r="A3900" s="58"/>
      <c r="B3900" s="58"/>
      <c r="C3900" s="58"/>
      <c r="D3900" s="58"/>
      <c r="E3900" s="58"/>
      <c r="F3900" s="58"/>
      <c r="G3900" s="58"/>
      <c r="H3900" s="58"/>
      <c r="I3900" s="58"/>
      <c r="J3900" s="58"/>
      <c r="K3900" s="58"/>
      <c r="L3900" s="58"/>
      <c r="M3900" s="58"/>
      <c r="N3900" s="58"/>
      <c r="O3900" s="58"/>
      <c r="P3900" s="58"/>
      <c r="Q3900" s="37"/>
    </row>
    <row r="3901" spans="1:17" x14ac:dyDescent="0.2">
      <c r="A3901" s="58"/>
      <c r="B3901" s="58"/>
      <c r="C3901" s="58"/>
      <c r="D3901" s="58"/>
      <c r="E3901" s="58"/>
      <c r="F3901" s="58"/>
      <c r="G3901" s="58"/>
      <c r="H3901" s="58"/>
      <c r="I3901" s="58"/>
      <c r="J3901" s="58"/>
      <c r="K3901" s="58"/>
      <c r="L3901" s="58"/>
      <c r="M3901" s="58"/>
      <c r="N3901" s="58"/>
      <c r="O3901" s="58"/>
      <c r="P3901" s="58"/>
      <c r="Q3901" s="37"/>
    </row>
    <row r="3902" spans="1:17" x14ac:dyDescent="0.2">
      <c r="A3902" s="58"/>
      <c r="B3902" s="58"/>
      <c r="C3902" s="58"/>
      <c r="D3902" s="58"/>
      <c r="E3902" s="58"/>
      <c r="F3902" s="58"/>
      <c r="G3902" s="58"/>
      <c r="H3902" s="58"/>
      <c r="I3902" s="58"/>
      <c r="J3902" s="58"/>
      <c r="K3902" s="58"/>
      <c r="L3902" s="58"/>
      <c r="M3902" s="58"/>
      <c r="N3902" s="58"/>
      <c r="O3902" s="58"/>
      <c r="P3902" s="58"/>
      <c r="Q3902" s="37"/>
    </row>
    <row r="3903" spans="1:17" x14ac:dyDescent="0.2">
      <c r="A3903" s="58"/>
      <c r="B3903" s="58"/>
      <c r="C3903" s="58"/>
      <c r="D3903" s="58"/>
      <c r="E3903" s="58"/>
      <c r="F3903" s="58"/>
      <c r="G3903" s="58"/>
      <c r="H3903" s="58"/>
      <c r="I3903" s="58"/>
      <c r="J3903" s="58"/>
      <c r="K3903" s="58"/>
      <c r="L3903" s="58"/>
      <c r="M3903" s="58"/>
      <c r="N3903" s="58"/>
      <c r="O3903" s="58"/>
      <c r="P3903" s="58"/>
      <c r="Q3903" s="37"/>
    </row>
    <row r="3904" spans="1:17" x14ac:dyDescent="0.2">
      <c r="A3904" s="58"/>
      <c r="B3904" s="58"/>
      <c r="C3904" s="58"/>
      <c r="D3904" s="58"/>
      <c r="E3904" s="58"/>
      <c r="F3904" s="58"/>
      <c r="G3904" s="58"/>
      <c r="H3904" s="58"/>
      <c r="I3904" s="58"/>
      <c r="J3904" s="58"/>
      <c r="K3904" s="58"/>
      <c r="L3904" s="58"/>
      <c r="M3904" s="58"/>
      <c r="N3904" s="58"/>
      <c r="O3904" s="58"/>
      <c r="P3904" s="58"/>
      <c r="Q3904" s="37"/>
    </row>
    <row r="3905" spans="1:17" x14ac:dyDescent="0.2">
      <c r="A3905" s="58"/>
      <c r="B3905" s="58"/>
      <c r="C3905" s="58"/>
      <c r="D3905" s="58"/>
      <c r="E3905" s="58"/>
      <c r="F3905" s="58"/>
      <c r="G3905" s="58"/>
      <c r="H3905" s="58"/>
      <c r="I3905" s="58"/>
      <c r="J3905" s="58"/>
      <c r="K3905" s="58"/>
      <c r="L3905" s="58"/>
      <c r="M3905" s="58"/>
      <c r="N3905" s="58"/>
      <c r="O3905" s="58"/>
      <c r="P3905" s="58"/>
      <c r="Q3905" s="37"/>
    </row>
    <row r="3906" spans="1:17" x14ac:dyDescent="0.2">
      <c r="A3906" s="58"/>
      <c r="B3906" s="58"/>
      <c r="C3906" s="58"/>
      <c r="D3906" s="58"/>
      <c r="E3906" s="58"/>
      <c r="F3906" s="58"/>
      <c r="G3906" s="58"/>
      <c r="H3906" s="58"/>
      <c r="I3906" s="58"/>
      <c r="J3906" s="58"/>
      <c r="K3906" s="58"/>
      <c r="L3906" s="58"/>
      <c r="M3906" s="58"/>
      <c r="N3906" s="58"/>
      <c r="O3906" s="58"/>
      <c r="P3906" s="58"/>
      <c r="Q3906" s="37"/>
    </row>
    <row r="3907" spans="1:17" x14ac:dyDescent="0.2">
      <c r="A3907" s="58"/>
      <c r="B3907" s="58"/>
      <c r="C3907" s="58"/>
      <c r="D3907" s="58"/>
      <c r="E3907" s="58"/>
      <c r="F3907" s="58"/>
      <c r="G3907" s="58"/>
      <c r="H3907" s="58"/>
      <c r="I3907" s="58"/>
      <c r="J3907" s="58"/>
      <c r="K3907" s="58"/>
      <c r="L3907" s="58"/>
      <c r="M3907" s="58"/>
      <c r="N3907" s="58"/>
      <c r="O3907" s="58"/>
      <c r="P3907" s="58"/>
      <c r="Q3907" s="37"/>
    </row>
    <row r="3908" spans="1:17" x14ac:dyDescent="0.2">
      <c r="A3908" s="58"/>
      <c r="B3908" s="58"/>
      <c r="C3908" s="58"/>
      <c r="D3908" s="58"/>
      <c r="E3908" s="58"/>
      <c r="F3908" s="58"/>
      <c r="G3908" s="58"/>
      <c r="H3908" s="58"/>
      <c r="I3908" s="58"/>
      <c r="J3908" s="58"/>
      <c r="K3908" s="58"/>
      <c r="L3908" s="58"/>
      <c r="M3908" s="58"/>
      <c r="N3908" s="58"/>
      <c r="O3908" s="58"/>
      <c r="P3908" s="58"/>
      <c r="Q3908" s="37"/>
    </row>
    <row r="3909" spans="1:17" x14ac:dyDescent="0.2">
      <c r="A3909" s="58"/>
      <c r="B3909" s="58"/>
      <c r="C3909" s="58"/>
      <c r="D3909" s="58"/>
      <c r="E3909" s="58"/>
      <c r="F3909" s="58"/>
      <c r="G3909" s="58"/>
      <c r="H3909" s="58"/>
      <c r="I3909" s="58"/>
      <c r="J3909" s="58"/>
      <c r="K3909" s="58"/>
      <c r="L3909" s="58"/>
      <c r="M3909" s="58"/>
      <c r="N3909" s="58"/>
      <c r="O3909" s="58"/>
      <c r="P3909" s="58"/>
      <c r="Q3909" s="37"/>
    </row>
    <row r="3910" spans="1:17" x14ac:dyDescent="0.2">
      <c r="A3910" s="58"/>
      <c r="B3910" s="58"/>
      <c r="C3910" s="58"/>
      <c r="D3910" s="58"/>
      <c r="E3910" s="58"/>
      <c r="F3910" s="58"/>
      <c r="G3910" s="58"/>
      <c r="H3910" s="58"/>
      <c r="I3910" s="58"/>
      <c r="J3910" s="58"/>
      <c r="K3910" s="58"/>
      <c r="L3910" s="58"/>
      <c r="M3910" s="58"/>
      <c r="N3910" s="58"/>
      <c r="O3910" s="58"/>
      <c r="P3910" s="58"/>
      <c r="Q3910" s="37"/>
    </row>
    <row r="3911" spans="1:17" x14ac:dyDescent="0.2">
      <c r="A3911" s="58"/>
      <c r="B3911" s="58"/>
      <c r="C3911" s="58"/>
      <c r="D3911" s="58"/>
      <c r="E3911" s="58"/>
      <c r="F3911" s="58"/>
      <c r="G3911" s="58"/>
      <c r="H3911" s="58"/>
      <c r="I3911" s="58"/>
      <c r="J3911" s="58"/>
      <c r="K3911" s="58"/>
      <c r="L3911" s="58"/>
      <c r="M3911" s="58"/>
      <c r="N3911" s="58"/>
      <c r="O3911" s="58"/>
      <c r="P3911" s="58"/>
      <c r="Q3911" s="37"/>
    </row>
    <row r="3912" spans="1:17" x14ac:dyDescent="0.2">
      <c r="A3912" s="58"/>
      <c r="B3912" s="58"/>
      <c r="C3912" s="58"/>
      <c r="D3912" s="58"/>
      <c r="E3912" s="58"/>
      <c r="F3912" s="58"/>
      <c r="G3912" s="58"/>
      <c r="H3912" s="58"/>
      <c r="I3912" s="58"/>
      <c r="J3912" s="58"/>
      <c r="K3912" s="58"/>
      <c r="L3912" s="58"/>
      <c r="M3912" s="58"/>
      <c r="N3912" s="58"/>
      <c r="O3912" s="58"/>
      <c r="P3912" s="58"/>
      <c r="Q3912" s="37"/>
    </row>
    <row r="3913" spans="1:17" x14ac:dyDescent="0.2">
      <c r="A3913" s="58"/>
      <c r="B3913" s="58"/>
      <c r="C3913" s="58"/>
      <c r="D3913" s="58"/>
      <c r="E3913" s="58"/>
      <c r="F3913" s="58"/>
      <c r="G3913" s="58"/>
      <c r="H3913" s="58"/>
      <c r="I3913" s="58"/>
      <c r="J3913" s="58"/>
      <c r="K3913" s="58"/>
      <c r="L3913" s="58"/>
      <c r="M3913" s="58"/>
      <c r="N3913" s="58"/>
      <c r="O3913" s="58"/>
      <c r="P3913" s="58"/>
      <c r="Q3913" s="37"/>
    </row>
    <row r="3914" spans="1:17" x14ac:dyDescent="0.2">
      <c r="A3914" s="58"/>
      <c r="B3914" s="58"/>
      <c r="C3914" s="58"/>
      <c r="D3914" s="58"/>
      <c r="E3914" s="58"/>
      <c r="F3914" s="58"/>
      <c r="G3914" s="58"/>
      <c r="H3914" s="58"/>
      <c r="I3914" s="58"/>
      <c r="J3914" s="58"/>
      <c r="K3914" s="58"/>
      <c r="L3914" s="58"/>
      <c r="M3914" s="58"/>
      <c r="N3914" s="58"/>
      <c r="O3914" s="58"/>
      <c r="P3914" s="58"/>
      <c r="Q3914" s="37"/>
    </row>
    <row r="3915" spans="1:17" x14ac:dyDescent="0.2">
      <c r="A3915" s="58"/>
      <c r="B3915" s="58"/>
      <c r="C3915" s="58"/>
      <c r="D3915" s="58"/>
      <c r="E3915" s="58"/>
      <c r="F3915" s="58"/>
      <c r="G3915" s="58"/>
      <c r="H3915" s="58"/>
      <c r="I3915" s="58"/>
      <c r="J3915" s="58"/>
      <c r="K3915" s="58"/>
      <c r="L3915" s="58"/>
      <c r="M3915" s="58"/>
      <c r="N3915" s="58"/>
      <c r="O3915" s="58"/>
      <c r="P3915" s="58"/>
      <c r="Q3915" s="37"/>
    </row>
    <row r="3916" spans="1:17" x14ac:dyDescent="0.2">
      <c r="A3916" s="58"/>
      <c r="B3916" s="58"/>
      <c r="C3916" s="58"/>
      <c r="D3916" s="58"/>
      <c r="E3916" s="58"/>
      <c r="F3916" s="58"/>
      <c r="G3916" s="58"/>
      <c r="H3916" s="58"/>
      <c r="I3916" s="58"/>
      <c r="J3916" s="58"/>
      <c r="K3916" s="58"/>
      <c r="L3916" s="58"/>
      <c r="M3916" s="58"/>
      <c r="N3916" s="58"/>
      <c r="O3916" s="58"/>
      <c r="P3916" s="58"/>
      <c r="Q3916" s="37"/>
    </row>
    <row r="3917" spans="1:17" x14ac:dyDescent="0.2">
      <c r="A3917" s="58"/>
      <c r="B3917" s="58"/>
      <c r="C3917" s="58"/>
      <c r="D3917" s="58"/>
      <c r="E3917" s="58"/>
      <c r="F3917" s="58"/>
      <c r="G3917" s="58"/>
      <c r="H3917" s="58"/>
      <c r="I3917" s="58"/>
      <c r="J3917" s="58"/>
      <c r="K3917" s="58"/>
      <c r="L3917" s="58"/>
      <c r="M3917" s="58"/>
      <c r="N3917" s="58"/>
      <c r="O3917" s="58"/>
      <c r="P3917" s="58"/>
      <c r="Q3917" s="37"/>
    </row>
    <row r="3918" spans="1:17" x14ac:dyDescent="0.2">
      <c r="A3918" s="58"/>
      <c r="B3918" s="58"/>
      <c r="C3918" s="58"/>
      <c r="D3918" s="58"/>
      <c r="E3918" s="58"/>
      <c r="F3918" s="58"/>
      <c r="G3918" s="58"/>
      <c r="H3918" s="58"/>
      <c r="I3918" s="58"/>
      <c r="J3918" s="58"/>
      <c r="K3918" s="58"/>
      <c r="L3918" s="58"/>
      <c r="M3918" s="58"/>
      <c r="N3918" s="58"/>
      <c r="O3918" s="58"/>
      <c r="P3918" s="58"/>
      <c r="Q3918" s="37"/>
    </row>
    <row r="3919" spans="1:17" x14ac:dyDescent="0.2">
      <c r="A3919" s="58"/>
      <c r="B3919" s="58"/>
      <c r="C3919" s="58"/>
      <c r="D3919" s="58"/>
      <c r="E3919" s="58"/>
      <c r="F3919" s="58"/>
      <c r="G3919" s="58"/>
      <c r="H3919" s="58"/>
      <c r="I3919" s="58"/>
      <c r="J3919" s="58"/>
      <c r="K3919" s="58"/>
      <c r="L3919" s="58"/>
      <c r="M3919" s="58"/>
      <c r="N3919" s="58"/>
      <c r="O3919" s="58"/>
      <c r="P3919" s="58"/>
      <c r="Q3919" s="37"/>
    </row>
    <row r="3920" spans="1:17" x14ac:dyDescent="0.2">
      <c r="A3920" s="58"/>
      <c r="B3920" s="58"/>
      <c r="C3920" s="58"/>
      <c r="D3920" s="58"/>
      <c r="E3920" s="58"/>
      <c r="F3920" s="58"/>
      <c r="G3920" s="58"/>
      <c r="H3920" s="58"/>
      <c r="I3920" s="58"/>
      <c r="J3920" s="58"/>
      <c r="K3920" s="58"/>
      <c r="L3920" s="58"/>
      <c r="M3920" s="58"/>
      <c r="N3920" s="58"/>
      <c r="O3920" s="58"/>
      <c r="P3920" s="58"/>
      <c r="Q3920" s="37"/>
    </row>
    <row r="3921" spans="1:17" x14ac:dyDescent="0.2">
      <c r="A3921" s="58"/>
      <c r="B3921" s="58"/>
      <c r="C3921" s="58"/>
      <c r="D3921" s="58"/>
      <c r="E3921" s="58"/>
      <c r="F3921" s="58"/>
      <c r="G3921" s="58"/>
      <c r="H3921" s="58"/>
      <c r="I3921" s="58"/>
      <c r="J3921" s="58"/>
      <c r="K3921" s="58"/>
      <c r="L3921" s="58"/>
      <c r="M3921" s="58"/>
      <c r="N3921" s="58"/>
      <c r="O3921" s="58"/>
      <c r="P3921" s="58"/>
      <c r="Q3921" s="37"/>
    </row>
    <row r="3922" spans="1:17" x14ac:dyDescent="0.2">
      <c r="A3922" s="58"/>
      <c r="B3922" s="58"/>
      <c r="C3922" s="58"/>
      <c r="D3922" s="58"/>
      <c r="E3922" s="58"/>
      <c r="F3922" s="58"/>
      <c r="G3922" s="58"/>
      <c r="H3922" s="58"/>
      <c r="I3922" s="58"/>
      <c r="J3922" s="58"/>
      <c r="K3922" s="58"/>
      <c r="L3922" s="58"/>
      <c r="M3922" s="58"/>
      <c r="N3922" s="58"/>
      <c r="O3922" s="58"/>
      <c r="P3922" s="58"/>
      <c r="Q3922" s="37"/>
    </row>
    <row r="3923" spans="1:17" x14ac:dyDescent="0.2">
      <c r="A3923" s="58"/>
      <c r="B3923" s="58"/>
      <c r="C3923" s="58"/>
      <c r="D3923" s="58"/>
      <c r="E3923" s="58"/>
      <c r="F3923" s="58"/>
      <c r="G3923" s="58"/>
      <c r="H3923" s="58"/>
      <c r="I3923" s="58"/>
      <c r="J3923" s="58"/>
      <c r="K3923" s="58"/>
      <c r="L3923" s="58"/>
      <c r="M3923" s="58"/>
      <c r="N3923" s="58"/>
      <c r="O3923" s="58"/>
      <c r="P3923" s="58"/>
      <c r="Q3923" s="37"/>
    </row>
    <row r="3924" spans="1:17" x14ac:dyDescent="0.2">
      <c r="A3924" s="58"/>
      <c r="B3924" s="58"/>
      <c r="C3924" s="58"/>
      <c r="D3924" s="58"/>
      <c r="E3924" s="58"/>
      <c r="F3924" s="58"/>
      <c r="G3924" s="58"/>
      <c r="H3924" s="58"/>
      <c r="I3924" s="58"/>
      <c r="J3924" s="58"/>
      <c r="K3924" s="58"/>
      <c r="L3924" s="58"/>
      <c r="M3924" s="58"/>
      <c r="N3924" s="58"/>
      <c r="O3924" s="58"/>
      <c r="P3924" s="58"/>
      <c r="Q3924" s="37"/>
    </row>
    <row r="3925" spans="1:17" x14ac:dyDescent="0.2">
      <c r="A3925" s="58"/>
      <c r="B3925" s="58"/>
      <c r="C3925" s="58"/>
      <c r="D3925" s="58"/>
      <c r="E3925" s="58"/>
      <c r="F3925" s="58"/>
      <c r="G3925" s="58"/>
      <c r="H3925" s="58"/>
      <c r="I3925" s="58"/>
      <c r="J3925" s="58"/>
      <c r="K3925" s="58"/>
      <c r="L3925" s="58"/>
      <c r="M3925" s="58"/>
      <c r="N3925" s="58"/>
      <c r="O3925" s="58"/>
      <c r="P3925" s="58"/>
      <c r="Q3925" s="37"/>
    </row>
    <row r="3926" spans="1:17" x14ac:dyDescent="0.2">
      <c r="A3926" s="58"/>
      <c r="B3926" s="58"/>
      <c r="C3926" s="58"/>
      <c r="D3926" s="58"/>
      <c r="E3926" s="58"/>
      <c r="F3926" s="58"/>
      <c r="G3926" s="58"/>
      <c r="H3926" s="58"/>
      <c r="I3926" s="58"/>
      <c r="J3926" s="58"/>
      <c r="K3926" s="58"/>
      <c r="L3926" s="58"/>
      <c r="M3926" s="58"/>
      <c r="N3926" s="58"/>
      <c r="O3926" s="58"/>
      <c r="P3926" s="58"/>
      <c r="Q3926" s="37"/>
    </row>
    <row r="3927" spans="1:17" x14ac:dyDescent="0.2">
      <c r="A3927" s="58"/>
      <c r="B3927" s="58"/>
      <c r="C3927" s="58"/>
      <c r="D3927" s="58"/>
      <c r="E3927" s="58"/>
      <c r="F3927" s="58"/>
      <c r="G3927" s="58"/>
      <c r="H3927" s="58"/>
      <c r="I3927" s="58"/>
      <c r="J3927" s="58"/>
      <c r="K3927" s="58"/>
      <c r="L3927" s="58"/>
      <c r="M3927" s="58"/>
      <c r="N3927" s="58"/>
      <c r="O3927" s="58"/>
      <c r="P3927" s="58"/>
      <c r="Q3927" s="37"/>
    </row>
    <row r="3928" spans="1:17" x14ac:dyDescent="0.2">
      <c r="A3928" s="58"/>
      <c r="B3928" s="58"/>
      <c r="C3928" s="58"/>
      <c r="D3928" s="58"/>
      <c r="E3928" s="58"/>
      <c r="F3928" s="58"/>
      <c r="G3928" s="58"/>
      <c r="H3928" s="58"/>
      <c r="I3928" s="58"/>
      <c r="J3928" s="58"/>
      <c r="K3928" s="58"/>
      <c r="L3928" s="58"/>
      <c r="M3928" s="58"/>
      <c r="N3928" s="58"/>
      <c r="O3928" s="58"/>
      <c r="P3928" s="58"/>
      <c r="Q3928" s="37"/>
    </row>
    <row r="3929" spans="1:17" x14ac:dyDescent="0.2">
      <c r="A3929" s="58"/>
      <c r="B3929" s="58"/>
      <c r="C3929" s="58"/>
      <c r="D3929" s="58"/>
      <c r="E3929" s="58"/>
      <c r="F3929" s="58"/>
      <c r="G3929" s="58"/>
      <c r="H3929" s="58"/>
      <c r="I3929" s="58"/>
      <c r="J3929" s="58"/>
      <c r="K3929" s="58"/>
      <c r="L3929" s="58"/>
      <c r="M3929" s="58"/>
      <c r="N3929" s="58"/>
      <c r="O3929" s="58"/>
      <c r="P3929" s="58"/>
      <c r="Q3929" s="37"/>
    </row>
    <row r="3930" spans="1:17" x14ac:dyDescent="0.2">
      <c r="A3930" s="58"/>
      <c r="B3930" s="58"/>
      <c r="C3930" s="58"/>
      <c r="D3930" s="58"/>
      <c r="E3930" s="58"/>
      <c r="F3930" s="58"/>
      <c r="G3930" s="58"/>
      <c r="H3930" s="58"/>
      <c r="I3930" s="58"/>
      <c r="J3930" s="58"/>
      <c r="K3930" s="58"/>
      <c r="L3930" s="58"/>
      <c r="M3930" s="58"/>
      <c r="N3930" s="58"/>
      <c r="O3930" s="58"/>
      <c r="P3930" s="58"/>
      <c r="Q3930" s="37"/>
    </row>
    <row r="3931" spans="1:17" x14ac:dyDescent="0.2">
      <c r="A3931" s="58"/>
      <c r="B3931" s="58"/>
      <c r="C3931" s="58"/>
      <c r="D3931" s="58"/>
      <c r="E3931" s="58"/>
      <c r="F3931" s="58"/>
      <c r="G3931" s="58"/>
      <c r="H3931" s="58"/>
      <c r="I3931" s="58"/>
      <c r="J3931" s="58"/>
      <c r="K3931" s="58"/>
      <c r="L3931" s="58"/>
      <c r="M3931" s="58"/>
      <c r="N3931" s="58"/>
      <c r="O3931" s="58"/>
      <c r="P3931" s="58"/>
      <c r="Q3931" s="37"/>
    </row>
    <row r="3932" spans="1:17" x14ac:dyDescent="0.2">
      <c r="A3932" s="58"/>
      <c r="B3932" s="58"/>
      <c r="C3932" s="58"/>
      <c r="D3932" s="58"/>
      <c r="E3932" s="58"/>
      <c r="F3932" s="58"/>
      <c r="G3932" s="58"/>
      <c r="H3932" s="58"/>
      <c r="I3932" s="58"/>
      <c r="J3932" s="58"/>
      <c r="K3932" s="58"/>
      <c r="L3932" s="58"/>
      <c r="M3932" s="58"/>
      <c r="N3932" s="58"/>
      <c r="O3932" s="58"/>
      <c r="P3932" s="58"/>
      <c r="Q3932" s="37"/>
    </row>
    <row r="3933" spans="1:17" x14ac:dyDescent="0.2">
      <c r="A3933" s="58"/>
      <c r="B3933" s="58"/>
      <c r="C3933" s="58"/>
      <c r="D3933" s="58"/>
      <c r="E3933" s="58"/>
      <c r="F3933" s="58"/>
      <c r="G3933" s="58"/>
      <c r="H3933" s="58"/>
      <c r="I3933" s="58"/>
      <c r="J3933" s="58"/>
      <c r="K3933" s="58"/>
      <c r="L3933" s="58"/>
      <c r="M3933" s="58"/>
      <c r="N3933" s="58"/>
      <c r="O3933" s="58"/>
      <c r="P3933" s="58"/>
      <c r="Q3933" s="37"/>
    </row>
    <row r="3934" spans="1:17" x14ac:dyDescent="0.2">
      <c r="A3934" s="58"/>
      <c r="B3934" s="58"/>
      <c r="C3934" s="58"/>
      <c r="D3934" s="58"/>
      <c r="E3934" s="58"/>
      <c r="F3934" s="58"/>
      <c r="G3934" s="58"/>
      <c r="H3934" s="58"/>
      <c r="I3934" s="58"/>
      <c r="J3934" s="58"/>
      <c r="K3934" s="58"/>
      <c r="L3934" s="58"/>
      <c r="M3934" s="58"/>
      <c r="N3934" s="58"/>
      <c r="O3934" s="58"/>
      <c r="P3934" s="58"/>
      <c r="Q3934" s="37"/>
    </row>
    <row r="3935" spans="1:17" x14ac:dyDescent="0.2">
      <c r="A3935" s="58"/>
      <c r="B3935" s="58"/>
      <c r="C3935" s="58"/>
      <c r="D3935" s="58"/>
      <c r="E3935" s="58"/>
      <c r="F3935" s="58"/>
      <c r="G3935" s="58"/>
      <c r="H3935" s="58"/>
      <c r="I3935" s="58"/>
      <c r="J3935" s="58"/>
      <c r="K3935" s="58"/>
      <c r="L3935" s="58"/>
      <c r="M3935" s="58"/>
      <c r="N3935" s="58"/>
      <c r="O3935" s="58"/>
      <c r="P3935" s="58"/>
      <c r="Q3935" s="37"/>
    </row>
    <row r="3936" spans="1:17" x14ac:dyDescent="0.2">
      <c r="A3936" s="58"/>
      <c r="B3936" s="58"/>
      <c r="C3936" s="58"/>
      <c r="D3936" s="58"/>
      <c r="E3936" s="58"/>
      <c r="F3936" s="58"/>
      <c r="G3936" s="58"/>
      <c r="H3936" s="58"/>
      <c r="I3936" s="58"/>
      <c r="J3936" s="58"/>
      <c r="K3936" s="58"/>
      <c r="L3936" s="58"/>
      <c r="M3936" s="58"/>
      <c r="N3936" s="58"/>
      <c r="O3936" s="58"/>
      <c r="P3936" s="58"/>
      <c r="Q3936" s="37"/>
    </row>
    <row r="3937" spans="1:17" x14ac:dyDescent="0.2">
      <c r="A3937" s="58"/>
      <c r="B3937" s="58"/>
      <c r="C3937" s="58"/>
      <c r="D3937" s="58"/>
      <c r="E3937" s="58"/>
      <c r="F3937" s="58"/>
      <c r="G3937" s="58"/>
      <c r="H3937" s="58"/>
      <c r="I3937" s="58"/>
      <c r="J3937" s="58"/>
      <c r="K3937" s="58"/>
      <c r="L3937" s="58"/>
      <c r="M3937" s="58"/>
      <c r="N3937" s="58"/>
      <c r="O3937" s="58"/>
      <c r="P3937" s="58"/>
      <c r="Q3937" s="37"/>
    </row>
    <row r="3938" spans="1:17" x14ac:dyDescent="0.2">
      <c r="A3938" s="58"/>
      <c r="B3938" s="58"/>
      <c r="C3938" s="58"/>
      <c r="D3938" s="58"/>
      <c r="E3938" s="58"/>
      <c r="F3938" s="58"/>
      <c r="G3938" s="58"/>
      <c r="H3938" s="58"/>
      <c r="I3938" s="58"/>
      <c r="J3938" s="58"/>
      <c r="K3938" s="58"/>
      <c r="L3938" s="58"/>
      <c r="M3938" s="58"/>
      <c r="N3938" s="58"/>
      <c r="O3938" s="58"/>
      <c r="P3938" s="58"/>
      <c r="Q3938" s="37"/>
    </row>
    <row r="3939" spans="1:17" x14ac:dyDescent="0.2">
      <c r="A3939" s="58"/>
      <c r="B3939" s="58"/>
      <c r="C3939" s="58"/>
      <c r="D3939" s="58"/>
      <c r="E3939" s="58"/>
      <c r="F3939" s="58"/>
      <c r="G3939" s="58"/>
      <c r="H3939" s="58"/>
      <c r="I3939" s="58"/>
      <c r="J3939" s="58"/>
      <c r="K3939" s="58"/>
      <c r="L3939" s="58"/>
      <c r="M3939" s="58"/>
      <c r="N3939" s="58"/>
      <c r="O3939" s="58"/>
      <c r="P3939" s="58"/>
      <c r="Q3939" s="37"/>
    </row>
    <row r="3940" spans="1:17" x14ac:dyDescent="0.2">
      <c r="A3940" s="58"/>
      <c r="B3940" s="58"/>
      <c r="C3940" s="58"/>
      <c r="D3940" s="58"/>
      <c r="E3940" s="58"/>
      <c r="F3940" s="58"/>
      <c r="G3940" s="58"/>
      <c r="H3940" s="58"/>
      <c r="I3940" s="58"/>
      <c r="J3940" s="58"/>
      <c r="K3940" s="58"/>
      <c r="L3940" s="58"/>
      <c r="M3940" s="58"/>
      <c r="N3940" s="58"/>
      <c r="O3940" s="58"/>
      <c r="P3940" s="58"/>
      <c r="Q3940" s="37"/>
    </row>
    <row r="3941" spans="1:17" x14ac:dyDescent="0.2">
      <c r="A3941" s="58"/>
      <c r="B3941" s="58"/>
      <c r="C3941" s="58"/>
      <c r="D3941" s="58"/>
      <c r="E3941" s="58"/>
      <c r="F3941" s="58"/>
      <c r="G3941" s="58"/>
      <c r="H3941" s="58"/>
      <c r="I3941" s="58"/>
      <c r="J3941" s="58"/>
      <c r="K3941" s="58"/>
      <c r="L3941" s="58"/>
      <c r="M3941" s="58"/>
      <c r="N3941" s="58"/>
      <c r="O3941" s="58"/>
      <c r="P3941" s="58"/>
      <c r="Q3941" s="37"/>
    </row>
    <row r="3942" spans="1:17" x14ac:dyDescent="0.2">
      <c r="A3942" s="58"/>
      <c r="B3942" s="58"/>
      <c r="C3942" s="58"/>
      <c r="D3942" s="58"/>
      <c r="E3942" s="58"/>
      <c r="F3942" s="58"/>
      <c r="G3942" s="58"/>
      <c r="H3942" s="58"/>
      <c r="I3942" s="58"/>
      <c r="J3942" s="58"/>
      <c r="K3942" s="58"/>
      <c r="L3942" s="58"/>
      <c r="M3942" s="58"/>
      <c r="N3942" s="58"/>
      <c r="O3942" s="58"/>
      <c r="P3942" s="58"/>
      <c r="Q3942" s="37"/>
    </row>
    <row r="3943" spans="1:17" x14ac:dyDescent="0.2">
      <c r="A3943" s="58"/>
      <c r="B3943" s="58"/>
      <c r="C3943" s="58"/>
      <c r="D3943" s="58"/>
      <c r="E3943" s="58"/>
      <c r="F3943" s="58"/>
      <c r="G3943" s="58"/>
      <c r="H3943" s="58"/>
      <c r="I3943" s="58"/>
      <c r="J3943" s="58"/>
      <c r="K3943" s="58"/>
      <c r="L3943" s="58"/>
      <c r="M3943" s="58"/>
      <c r="N3943" s="58"/>
      <c r="O3943" s="58"/>
      <c r="P3943" s="58"/>
      <c r="Q3943" s="37"/>
    </row>
    <row r="3944" spans="1:17" x14ac:dyDescent="0.2">
      <c r="A3944" s="58"/>
      <c r="B3944" s="58"/>
      <c r="C3944" s="58"/>
      <c r="D3944" s="58"/>
      <c r="E3944" s="58"/>
      <c r="F3944" s="58"/>
      <c r="G3944" s="58"/>
      <c r="H3944" s="58"/>
      <c r="I3944" s="58"/>
      <c r="J3944" s="58"/>
      <c r="K3944" s="58"/>
      <c r="L3944" s="58"/>
      <c r="M3944" s="58"/>
      <c r="N3944" s="58"/>
      <c r="O3944" s="58"/>
      <c r="P3944" s="58"/>
      <c r="Q3944" s="37"/>
    </row>
    <row r="3945" spans="1:17" x14ac:dyDescent="0.2">
      <c r="A3945" s="58"/>
      <c r="B3945" s="58"/>
      <c r="C3945" s="58"/>
      <c r="D3945" s="58"/>
      <c r="E3945" s="58"/>
      <c r="F3945" s="58"/>
      <c r="G3945" s="58"/>
      <c r="H3945" s="58"/>
      <c r="I3945" s="58"/>
      <c r="J3945" s="58"/>
      <c r="K3945" s="58"/>
      <c r="L3945" s="58"/>
      <c r="M3945" s="58"/>
      <c r="N3945" s="58"/>
      <c r="O3945" s="58"/>
      <c r="P3945" s="58"/>
      <c r="Q3945" s="37"/>
    </row>
    <row r="3946" spans="1:17" x14ac:dyDescent="0.2">
      <c r="A3946" s="58"/>
      <c r="B3946" s="58"/>
      <c r="C3946" s="58"/>
      <c r="D3946" s="58"/>
      <c r="E3946" s="58"/>
      <c r="F3946" s="58"/>
      <c r="G3946" s="58"/>
      <c r="H3946" s="58"/>
      <c r="I3946" s="58"/>
      <c r="J3946" s="58"/>
      <c r="K3946" s="58"/>
      <c r="L3946" s="58"/>
      <c r="M3946" s="58"/>
      <c r="N3946" s="58"/>
      <c r="O3946" s="58"/>
      <c r="P3946" s="58"/>
      <c r="Q3946" s="37"/>
    </row>
    <row r="3947" spans="1:17" x14ac:dyDescent="0.2">
      <c r="A3947" s="58"/>
      <c r="B3947" s="58"/>
      <c r="C3947" s="58"/>
      <c r="D3947" s="58"/>
      <c r="E3947" s="58"/>
      <c r="F3947" s="58"/>
      <c r="G3947" s="58"/>
      <c r="H3947" s="58"/>
      <c r="I3947" s="58"/>
      <c r="J3947" s="58"/>
      <c r="K3947" s="58"/>
      <c r="L3947" s="58"/>
      <c r="M3947" s="58"/>
      <c r="N3947" s="58"/>
      <c r="O3947" s="58"/>
      <c r="P3947" s="58"/>
      <c r="Q3947" s="37"/>
    </row>
    <row r="3948" spans="1:17" x14ac:dyDescent="0.2">
      <c r="A3948" s="58"/>
      <c r="B3948" s="58"/>
      <c r="C3948" s="58"/>
      <c r="D3948" s="58"/>
      <c r="E3948" s="58"/>
      <c r="F3948" s="58"/>
      <c r="G3948" s="58"/>
      <c r="H3948" s="58"/>
      <c r="I3948" s="58"/>
      <c r="J3948" s="58"/>
      <c r="K3948" s="58"/>
      <c r="L3948" s="58"/>
      <c r="M3948" s="58"/>
      <c r="N3948" s="58"/>
      <c r="O3948" s="58"/>
      <c r="P3948" s="58"/>
      <c r="Q3948" s="37"/>
    </row>
    <row r="3949" spans="1:17" x14ac:dyDescent="0.2">
      <c r="A3949" s="58"/>
      <c r="B3949" s="58"/>
      <c r="C3949" s="58"/>
      <c r="D3949" s="58"/>
      <c r="E3949" s="58"/>
      <c r="F3949" s="58"/>
      <c r="G3949" s="58"/>
      <c r="H3949" s="58"/>
      <c r="I3949" s="58"/>
      <c r="J3949" s="58"/>
      <c r="K3949" s="58"/>
      <c r="L3949" s="58"/>
      <c r="M3949" s="58"/>
      <c r="N3949" s="58"/>
      <c r="O3949" s="58"/>
      <c r="P3949" s="58"/>
      <c r="Q3949" s="37"/>
    </row>
    <row r="3950" spans="1:17" x14ac:dyDescent="0.2">
      <c r="A3950" s="58"/>
      <c r="B3950" s="58"/>
      <c r="C3950" s="58"/>
      <c r="D3950" s="58"/>
      <c r="E3950" s="58"/>
      <c r="F3950" s="58"/>
      <c r="G3950" s="58"/>
      <c r="H3950" s="58"/>
      <c r="I3950" s="58"/>
      <c r="J3950" s="58"/>
      <c r="K3950" s="58"/>
      <c r="L3950" s="58"/>
      <c r="M3950" s="58"/>
      <c r="N3950" s="58"/>
      <c r="O3950" s="58"/>
      <c r="P3950" s="58"/>
      <c r="Q3950" s="37"/>
    </row>
    <row r="3951" spans="1:17" x14ac:dyDescent="0.2">
      <c r="A3951" s="58"/>
      <c r="B3951" s="58"/>
      <c r="C3951" s="58"/>
      <c r="D3951" s="58"/>
      <c r="E3951" s="58"/>
      <c r="F3951" s="58"/>
      <c r="G3951" s="58"/>
      <c r="H3951" s="58"/>
      <c r="I3951" s="58"/>
      <c r="J3951" s="58"/>
      <c r="K3951" s="58"/>
      <c r="L3951" s="58"/>
      <c r="M3951" s="58"/>
      <c r="N3951" s="58"/>
      <c r="O3951" s="58"/>
      <c r="P3951" s="58"/>
      <c r="Q3951" s="37"/>
    </row>
    <row r="3952" spans="1:17" x14ac:dyDescent="0.2">
      <c r="A3952" s="58"/>
      <c r="B3952" s="58"/>
      <c r="C3952" s="58"/>
      <c r="D3952" s="58"/>
      <c r="E3952" s="58"/>
      <c r="F3952" s="58"/>
      <c r="G3952" s="58"/>
      <c r="H3952" s="58"/>
      <c r="I3952" s="58"/>
      <c r="J3952" s="58"/>
      <c r="K3952" s="58"/>
      <c r="L3952" s="58"/>
      <c r="M3952" s="58"/>
      <c r="N3952" s="58"/>
      <c r="O3952" s="58"/>
      <c r="P3952" s="58"/>
      <c r="Q3952" s="37"/>
    </row>
    <row r="3953" spans="1:17" x14ac:dyDescent="0.2">
      <c r="A3953" s="58"/>
      <c r="B3953" s="58"/>
      <c r="C3953" s="58"/>
      <c r="D3953" s="58"/>
      <c r="E3953" s="58"/>
      <c r="F3953" s="58"/>
      <c r="G3953" s="58"/>
      <c r="H3953" s="58"/>
      <c r="I3953" s="58"/>
      <c r="J3953" s="58"/>
      <c r="K3953" s="58"/>
      <c r="L3953" s="58"/>
      <c r="M3953" s="58"/>
      <c r="N3953" s="58"/>
      <c r="O3953" s="58"/>
      <c r="P3953" s="58"/>
      <c r="Q3953" s="37"/>
    </row>
    <row r="3954" spans="1:17" x14ac:dyDescent="0.2">
      <c r="A3954" s="58"/>
      <c r="B3954" s="58"/>
      <c r="C3954" s="58"/>
      <c r="D3954" s="58"/>
      <c r="E3954" s="58"/>
      <c r="F3954" s="58"/>
      <c r="G3954" s="58"/>
      <c r="H3954" s="58"/>
      <c r="I3954" s="58"/>
      <c r="J3954" s="58"/>
      <c r="K3954" s="58"/>
      <c r="L3954" s="58"/>
      <c r="M3954" s="58"/>
      <c r="N3954" s="58"/>
      <c r="O3954" s="58"/>
      <c r="P3954" s="58"/>
      <c r="Q3954" s="37"/>
    </row>
    <row r="3955" spans="1:17" x14ac:dyDescent="0.2">
      <c r="A3955" s="58"/>
      <c r="B3955" s="58"/>
      <c r="C3955" s="58"/>
      <c r="D3955" s="58"/>
      <c r="E3955" s="58"/>
      <c r="F3955" s="58"/>
      <c r="G3955" s="58"/>
      <c r="H3955" s="58"/>
      <c r="I3955" s="58"/>
      <c r="J3955" s="58"/>
      <c r="K3955" s="58"/>
      <c r="L3955" s="58"/>
      <c r="M3955" s="58"/>
      <c r="N3955" s="58"/>
      <c r="O3955" s="58"/>
      <c r="P3955" s="58"/>
      <c r="Q3955" s="37"/>
    </row>
    <row r="3956" spans="1:17" x14ac:dyDescent="0.2">
      <c r="A3956" s="58"/>
      <c r="B3956" s="58"/>
      <c r="C3956" s="58"/>
      <c r="D3956" s="58"/>
      <c r="E3956" s="58"/>
      <c r="F3956" s="58"/>
      <c r="G3956" s="58"/>
      <c r="H3956" s="58"/>
      <c r="I3956" s="58"/>
      <c r="J3956" s="58"/>
      <c r="K3956" s="58"/>
      <c r="L3956" s="58"/>
      <c r="M3956" s="58"/>
      <c r="N3956" s="58"/>
      <c r="O3956" s="58"/>
      <c r="P3956" s="58"/>
      <c r="Q3956" s="37"/>
    </row>
    <row r="3957" spans="1:17" x14ac:dyDescent="0.2">
      <c r="A3957" s="58"/>
      <c r="B3957" s="58"/>
      <c r="C3957" s="58"/>
      <c r="D3957" s="58"/>
      <c r="E3957" s="58"/>
      <c r="F3957" s="58"/>
      <c r="G3957" s="58"/>
      <c r="H3957" s="58"/>
      <c r="I3957" s="58"/>
      <c r="J3957" s="58"/>
      <c r="K3957" s="58"/>
      <c r="L3957" s="58"/>
      <c r="M3957" s="58"/>
      <c r="N3957" s="58"/>
      <c r="O3957" s="58"/>
      <c r="P3957" s="58"/>
      <c r="Q3957" s="37"/>
    </row>
    <row r="3958" spans="1:17" x14ac:dyDescent="0.2">
      <c r="A3958" s="58"/>
      <c r="B3958" s="58"/>
      <c r="C3958" s="58"/>
      <c r="D3958" s="58"/>
      <c r="E3958" s="58"/>
      <c r="F3958" s="58"/>
      <c r="G3958" s="58"/>
      <c r="H3958" s="58"/>
      <c r="I3958" s="58"/>
      <c r="J3958" s="58"/>
      <c r="K3958" s="58"/>
      <c r="L3958" s="58"/>
      <c r="M3958" s="58"/>
      <c r="N3958" s="58"/>
      <c r="O3958" s="58"/>
      <c r="P3958" s="58"/>
      <c r="Q3958" s="37"/>
    </row>
    <row r="3959" spans="1:17" x14ac:dyDescent="0.2">
      <c r="A3959" s="58"/>
      <c r="B3959" s="58"/>
      <c r="C3959" s="58"/>
      <c r="D3959" s="58"/>
      <c r="E3959" s="58"/>
      <c r="F3959" s="58"/>
      <c r="G3959" s="58"/>
      <c r="H3959" s="58"/>
      <c r="I3959" s="58"/>
      <c r="J3959" s="58"/>
      <c r="K3959" s="58"/>
      <c r="L3959" s="58"/>
      <c r="M3959" s="58"/>
      <c r="N3959" s="58"/>
      <c r="O3959" s="58"/>
      <c r="P3959" s="58"/>
      <c r="Q3959" s="37"/>
    </row>
    <row r="3960" spans="1:17" x14ac:dyDescent="0.2">
      <c r="A3960" s="58"/>
      <c r="B3960" s="58"/>
      <c r="C3960" s="58"/>
      <c r="D3960" s="58"/>
      <c r="E3960" s="58"/>
      <c r="F3960" s="58"/>
      <c r="G3960" s="58"/>
      <c r="H3960" s="58"/>
      <c r="I3960" s="58"/>
      <c r="J3960" s="58"/>
      <c r="K3960" s="58"/>
      <c r="L3960" s="58"/>
      <c r="M3960" s="58"/>
      <c r="N3960" s="58"/>
      <c r="O3960" s="58"/>
      <c r="P3960" s="58"/>
      <c r="Q3960" s="37"/>
    </row>
    <row r="3961" spans="1:17" x14ac:dyDescent="0.2">
      <c r="A3961" s="58"/>
      <c r="B3961" s="58"/>
      <c r="C3961" s="58"/>
      <c r="D3961" s="58"/>
      <c r="E3961" s="58"/>
      <c r="F3961" s="58"/>
      <c r="G3961" s="58"/>
      <c r="H3961" s="58"/>
      <c r="I3961" s="58"/>
      <c r="J3961" s="58"/>
      <c r="K3961" s="58"/>
      <c r="L3961" s="58"/>
      <c r="M3961" s="58"/>
      <c r="N3961" s="58"/>
      <c r="O3961" s="58"/>
      <c r="P3961" s="58"/>
      <c r="Q3961" s="37"/>
    </row>
    <row r="3962" spans="1:17" x14ac:dyDescent="0.2">
      <c r="A3962" s="58"/>
      <c r="B3962" s="58"/>
      <c r="C3962" s="58"/>
      <c r="D3962" s="58"/>
      <c r="E3962" s="58"/>
      <c r="F3962" s="58"/>
      <c r="G3962" s="58"/>
      <c r="H3962" s="58"/>
      <c r="I3962" s="58"/>
      <c r="J3962" s="58"/>
      <c r="K3962" s="58"/>
      <c r="L3962" s="58"/>
      <c r="M3962" s="58"/>
      <c r="N3962" s="58"/>
      <c r="O3962" s="58"/>
      <c r="P3962" s="58"/>
      <c r="Q3962" s="37"/>
    </row>
    <row r="3963" spans="1:17" x14ac:dyDescent="0.2">
      <c r="A3963" s="58"/>
      <c r="B3963" s="58"/>
      <c r="C3963" s="58"/>
      <c r="D3963" s="58"/>
      <c r="E3963" s="58"/>
      <c r="F3963" s="58"/>
      <c r="G3963" s="58"/>
      <c r="H3963" s="58"/>
      <c r="I3963" s="58"/>
      <c r="J3963" s="58"/>
      <c r="K3963" s="58"/>
      <c r="L3963" s="58"/>
      <c r="M3963" s="58"/>
      <c r="N3963" s="58"/>
      <c r="O3963" s="58"/>
      <c r="P3963" s="58"/>
      <c r="Q3963" s="37"/>
    </row>
    <row r="3964" spans="1:17" x14ac:dyDescent="0.2">
      <c r="A3964" s="58"/>
      <c r="B3964" s="58"/>
      <c r="C3964" s="58"/>
      <c r="D3964" s="58"/>
      <c r="E3964" s="58"/>
      <c r="F3964" s="58"/>
      <c r="G3964" s="58"/>
      <c r="H3964" s="58"/>
      <c r="I3964" s="58"/>
      <c r="J3964" s="58"/>
      <c r="K3964" s="58"/>
      <c r="L3964" s="58"/>
      <c r="M3964" s="58"/>
      <c r="N3964" s="58"/>
      <c r="O3964" s="58"/>
      <c r="P3964" s="58"/>
      <c r="Q3964" s="37"/>
    </row>
    <row r="3965" spans="1:17" x14ac:dyDescent="0.2">
      <c r="A3965" s="58"/>
      <c r="B3965" s="58"/>
      <c r="C3965" s="58"/>
      <c r="D3965" s="58"/>
      <c r="E3965" s="58"/>
      <c r="F3965" s="58"/>
      <c r="G3965" s="58"/>
      <c r="H3965" s="58"/>
      <c r="I3965" s="58"/>
      <c r="J3965" s="58"/>
      <c r="K3965" s="58"/>
      <c r="L3965" s="58"/>
      <c r="M3965" s="58"/>
      <c r="N3965" s="58"/>
      <c r="O3965" s="58"/>
      <c r="P3965" s="58"/>
      <c r="Q3965" s="37"/>
    </row>
    <row r="3966" spans="1:17" x14ac:dyDescent="0.2">
      <c r="A3966" s="58"/>
      <c r="B3966" s="58"/>
      <c r="C3966" s="58"/>
      <c r="D3966" s="58"/>
      <c r="E3966" s="58"/>
      <c r="F3966" s="58"/>
      <c r="G3966" s="58"/>
      <c r="H3966" s="58"/>
      <c r="I3966" s="58"/>
      <c r="J3966" s="58"/>
      <c r="K3966" s="58"/>
      <c r="L3966" s="58"/>
      <c r="M3966" s="58"/>
      <c r="N3966" s="58"/>
      <c r="O3966" s="58"/>
      <c r="P3966" s="58"/>
      <c r="Q3966" s="37"/>
    </row>
    <row r="3967" spans="1:17" x14ac:dyDescent="0.2">
      <c r="A3967" s="58"/>
      <c r="B3967" s="58"/>
      <c r="C3967" s="58"/>
      <c r="D3967" s="58"/>
      <c r="E3967" s="58"/>
      <c r="F3967" s="58"/>
      <c r="G3967" s="58"/>
      <c r="H3967" s="58"/>
      <c r="I3967" s="58"/>
      <c r="J3967" s="58"/>
      <c r="K3967" s="58"/>
      <c r="L3967" s="58"/>
      <c r="M3967" s="58"/>
      <c r="N3967" s="58"/>
      <c r="O3967" s="58"/>
      <c r="P3967" s="58"/>
      <c r="Q3967" s="37"/>
    </row>
    <row r="3968" spans="1:17" x14ac:dyDescent="0.2">
      <c r="A3968" s="58"/>
      <c r="B3968" s="58"/>
      <c r="C3968" s="58"/>
      <c r="D3968" s="58"/>
      <c r="E3968" s="58"/>
      <c r="F3968" s="58"/>
      <c r="G3968" s="58"/>
      <c r="H3968" s="58"/>
      <c r="I3968" s="58"/>
      <c r="J3968" s="58"/>
      <c r="K3968" s="58"/>
      <c r="L3968" s="58"/>
      <c r="M3968" s="58"/>
      <c r="N3968" s="58"/>
      <c r="O3968" s="58"/>
      <c r="P3968" s="58"/>
      <c r="Q3968" s="37"/>
    </row>
    <row r="3969" spans="1:17" x14ac:dyDescent="0.2">
      <c r="A3969" s="58"/>
      <c r="B3969" s="58"/>
      <c r="C3969" s="58"/>
      <c r="D3969" s="58"/>
      <c r="E3969" s="58"/>
      <c r="F3969" s="58"/>
      <c r="G3969" s="58"/>
      <c r="H3969" s="58"/>
      <c r="I3969" s="58"/>
      <c r="J3969" s="58"/>
      <c r="K3969" s="58"/>
      <c r="L3969" s="58"/>
      <c r="M3969" s="58"/>
      <c r="N3969" s="58"/>
      <c r="O3969" s="58"/>
      <c r="P3969" s="58"/>
      <c r="Q3969" s="37"/>
    </row>
    <row r="3970" spans="1:17" x14ac:dyDescent="0.2">
      <c r="A3970" s="58"/>
      <c r="B3970" s="58"/>
      <c r="C3970" s="58"/>
      <c r="D3970" s="58"/>
      <c r="E3970" s="58"/>
      <c r="F3970" s="58"/>
      <c r="G3970" s="58"/>
      <c r="H3970" s="58"/>
      <c r="I3970" s="58"/>
      <c r="J3970" s="58"/>
      <c r="K3970" s="58"/>
      <c r="L3970" s="58"/>
      <c r="M3970" s="58"/>
      <c r="N3970" s="58"/>
      <c r="O3970" s="58"/>
      <c r="P3970" s="58"/>
      <c r="Q3970" s="37"/>
    </row>
    <row r="3971" spans="1:17" x14ac:dyDescent="0.2">
      <c r="A3971" s="58"/>
      <c r="B3971" s="58"/>
      <c r="C3971" s="58"/>
      <c r="D3971" s="58"/>
      <c r="E3971" s="58"/>
      <c r="F3971" s="58"/>
      <c r="G3971" s="58"/>
      <c r="H3971" s="58"/>
      <c r="I3971" s="58"/>
      <c r="J3971" s="58"/>
      <c r="K3971" s="58"/>
      <c r="L3971" s="58"/>
      <c r="M3971" s="58"/>
      <c r="N3971" s="58"/>
      <c r="O3971" s="58"/>
      <c r="P3971" s="58"/>
      <c r="Q3971" s="37"/>
    </row>
    <row r="3972" spans="1:17" x14ac:dyDescent="0.2">
      <c r="A3972" s="58"/>
      <c r="B3972" s="58"/>
      <c r="C3972" s="58"/>
      <c r="D3972" s="58"/>
      <c r="E3972" s="58"/>
      <c r="F3972" s="58"/>
      <c r="G3972" s="58"/>
      <c r="H3972" s="58"/>
      <c r="I3972" s="58"/>
      <c r="J3972" s="58"/>
      <c r="K3972" s="58"/>
      <c r="L3972" s="58"/>
      <c r="M3972" s="58"/>
      <c r="N3972" s="58"/>
      <c r="O3972" s="58"/>
      <c r="P3972" s="58"/>
      <c r="Q3972" s="37"/>
    </row>
    <row r="3973" spans="1:17" x14ac:dyDescent="0.2">
      <c r="A3973" s="58"/>
      <c r="B3973" s="58"/>
      <c r="C3973" s="58"/>
      <c r="D3973" s="58"/>
      <c r="E3973" s="58"/>
      <c r="F3973" s="58"/>
      <c r="G3973" s="58"/>
      <c r="H3973" s="58"/>
      <c r="I3973" s="58"/>
      <c r="J3973" s="58"/>
      <c r="K3973" s="58"/>
      <c r="L3973" s="58"/>
      <c r="M3973" s="58"/>
      <c r="N3973" s="58"/>
      <c r="O3973" s="58"/>
      <c r="P3973" s="58"/>
      <c r="Q3973" s="37"/>
    </row>
    <row r="3974" spans="1:17" x14ac:dyDescent="0.2">
      <c r="A3974" s="58"/>
      <c r="B3974" s="58"/>
      <c r="C3974" s="58"/>
      <c r="D3974" s="58"/>
      <c r="E3974" s="58"/>
      <c r="F3974" s="58"/>
      <c r="G3974" s="58"/>
      <c r="H3974" s="58"/>
      <c r="I3974" s="58"/>
      <c r="J3974" s="58"/>
      <c r="K3974" s="58"/>
      <c r="L3974" s="58"/>
      <c r="M3974" s="58"/>
      <c r="N3974" s="58"/>
      <c r="O3974" s="58"/>
      <c r="P3974" s="58"/>
      <c r="Q3974" s="37"/>
    </row>
    <row r="3975" spans="1:17" x14ac:dyDescent="0.2">
      <c r="A3975" s="58"/>
      <c r="B3975" s="58"/>
      <c r="C3975" s="58"/>
      <c r="D3975" s="58"/>
      <c r="E3975" s="58"/>
      <c r="F3975" s="58"/>
      <c r="G3975" s="58"/>
      <c r="H3975" s="58"/>
      <c r="I3975" s="58"/>
      <c r="J3975" s="58"/>
      <c r="K3975" s="58"/>
      <c r="L3975" s="58"/>
      <c r="M3975" s="58"/>
      <c r="N3975" s="58"/>
      <c r="O3975" s="58"/>
      <c r="P3975" s="58"/>
      <c r="Q3975" s="37"/>
    </row>
    <row r="3976" spans="1:17" x14ac:dyDescent="0.2">
      <c r="A3976" s="58"/>
      <c r="B3976" s="58"/>
      <c r="C3976" s="58"/>
      <c r="D3976" s="58"/>
      <c r="E3976" s="58"/>
      <c r="F3976" s="58"/>
      <c r="G3976" s="58"/>
      <c r="H3976" s="58"/>
      <c r="I3976" s="58"/>
      <c r="J3976" s="58"/>
      <c r="K3976" s="58"/>
      <c r="L3976" s="58"/>
      <c r="M3976" s="58"/>
      <c r="N3976" s="58"/>
      <c r="O3976" s="58"/>
      <c r="P3976" s="58"/>
      <c r="Q3976" s="37"/>
    </row>
    <row r="3977" spans="1:17" x14ac:dyDescent="0.2">
      <c r="A3977" s="58"/>
      <c r="B3977" s="58"/>
      <c r="C3977" s="58"/>
      <c r="D3977" s="58"/>
      <c r="E3977" s="58"/>
      <c r="F3977" s="58"/>
      <c r="G3977" s="58"/>
      <c r="H3977" s="58"/>
      <c r="I3977" s="58"/>
      <c r="J3977" s="58"/>
      <c r="K3977" s="58"/>
      <c r="L3977" s="58"/>
      <c r="M3977" s="58"/>
      <c r="N3977" s="58"/>
      <c r="O3977" s="58"/>
      <c r="P3977" s="58"/>
      <c r="Q3977" s="37"/>
    </row>
    <row r="3978" spans="1:17" x14ac:dyDescent="0.2">
      <c r="A3978" s="58"/>
      <c r="B3978" s="58"/>
      <c r="C3978" s="58"/>
      <c r="D3978" s="58"/>
      <c r="E3978" s="58"/>
      <c r="F3978" s="58"/>
      <c r="G3978" s="58"/>
      <c r="H3978" s="58"/>
      <c r="I3978" s="58"/>
      <c r="J3978" s="58"/>
      <c r="K3978" s="58"/>
      <c r="L3978" s="58"/>
      <c r="M3978" s="58"/>
      <c r="N3978" s="58"/>
      <c r="O3978" s="58"/>
      <c r="P3978" s="58"/>
      <c r="Q3978" s="37"/>
    </row>
    <row r="3979" spans="1:17" x14ac:dyDescent="0.2">
      <c r="A3979" s="58"/>
      <c r="B3979" s="58"/>
      <c r="C3979" s="58"/>
      <c r="D3979" s="58"/>
      <c r="E3979" s="58"/>
      <c r="F3979" s="58"/>
      <c r="G3979" s="58"/>
      <c r="H3979" s="58"/>
      <c r="I3979" s="58"/>
      <c r="J3979" s="58"/>
      <c r="K3979" s="58"/>
      <c r="L3979" s="58"/>
      <c r="M3979" s="58"/>
      <c r="N3979" s="58"/>
      <c r="O3979" s="58"/>
      <c r="P3979" s="58"/>
      <c r="Q3979" s="37"/>
    </row>
    <row r="3980" spans="1:17" x14ac:dyDescent="0.2">
      <c r="A3980" s="58"/>
      <c r="B3980" s="58"/>
      <c r="C3980" s="58"/>
      <c r="D3980" s="58"/>
      <c r="E3980" s="58"/>
      <c r="F3980" s="58"/>
      <c r="G3980" s="58"/>
      <c r="H3980" s="58"/>
      <c r="I3980" s="58"/>
      <c r="J3980" s="58"/>
      <c r="K3980" s="58"/>
      <c r="L3980" s="58"/>
      <c r="M3980" s="58"/>
      <c r="N3980" s="58"/>
      <c r="O3980" s="58"/>
      <c r="P3980" s="58"/>
      <c r="Q3980" s="37"/>
    </row>
    <row r="3981" spans="1:17" x14ac:dyDescent="0.2">
      <c r="A3981" s="58"/>
      <c r="B3981" s="58"/>
      <c r="C3981" s="58"/>
      <c r="D3981" s="58"/>
      <c r="E3981" s="58"/>
      <c r="F3981" s="58"/>
      <c r="G3981" s="58"/>
      <c r="H3981" s="58"/>
      <c r="I3981" s="58"/>
      <c r="J3981" s="58"/>
      <c r="K3981" s="58"/>
      <c r="L3981" s="58"/>
      <c r="M3981" s="58"/>
      <c r="N3981" s="58"/>
      <c r="O3981" s="58"/>
      <c r="P3981" s="58"/>
      <c r="Q3981" s="37"/>
    </row>
    <row r="3982" spans="1:17" x14ac:dyDescent="0.2">
      <c r="A3982" s="58"/>
      <c r="B3982" s="58"/>
      <c r="C3982" s="58"/>
      <c r="D3982" s="58"/>
      <c r="E3982" s="58"/>
      <c r="F3982" s="58"/>
      <c r="G3982" s="58"/>
      <c r="H3982" s="58"/>
      <c r="I3982" s="58"/>
      <c r="J3982" s="58"/>
      <c r="K3982" s="58"/>
      <c r="L3982" s="58"/>
      <c r="M3982" s="58"/>
      <c r="N3982" s="58"/>
      <c r="O3982" s="58"/>
      <c r="P3982" s="58"/>
      <c r="Q3982" s="37"/>
    </row>
    <row r="3983" spans="1:17" x14ac:dyDescent="0.2">
      <c r="A3983" s="58"/>
      <c r="B3983" s="58"/>
      <c r="C3983" s="58"/>
      <c r="D3983" s="58"/>
      <c r="E3983" s="58"/>
      <c r="F3983" s="58"/>
      <c r="G3983" s="58"/>
      <c r="H3983" s="58"/>
      <c r="I3983" s="58"/>
      <c r="J3983" s="58"/>
      <c r="K3983" s="58"/>
      <c r="L3983" s="58"/>
      <c r="M3983" s="58"/>
      <c r="N3983" s="58"/>
      <c r="O3983" s="58"/>
      <c r="P3983" s="58"/>
      <c r="Q3983" s="37"/>
    </row>
    <row r="3984" spans="1:17" x14ac:dyDescent="0.2">
      <c r="A3984" s="58"/>
      <c r="B3984" s="58"/>
      <c r="C3984" s="58"/>
      <c r="D3984" s="58"/>
      <c r="E3984" s="58"/>
      <c r="F3984" s="58"/>
      <c r="G3984" s="58"/>
      <c r="H3984" s="58"/>
      <c r="I3984" s="58"/>
      <c r="J3984" s="58"/>
      <c r="K3984" s="58"/>
      <c r="L3984" s="58"/>
      <c r="M3984" s="58"/>
      <c r="N3984" s="58"/>
      <c r="O3984" s="58"/>
      <c r="P3984" s="58"/>
      <c r="Q3984" s="37"/>
    </row>
    <row r="3985" spans="1:17" x14ac:dyDescent="0.2">
      <c r="A3985" s="58"/>
      <c r="B3985" s="58"/>
      <c r="C3985" s="58"/>
      <c r="D3985" s="58"/>
      <c r="E3985" s="58"/>
      <c r="F3985" s="58"/>
      <c r="G3985" s="58"/>
      <c r="H3985" s="58"/>
      <c r="I3985" s="58"/>
      <c r="J3985" s="58"/>
      <c r="K3985" s="58"/>
      <c r="L3985" s="58"/>
      <c r="M3985" s="58"/>
      <c r="N3985" s="58"/>
      <c r="O3985" s="58"/>
      <c r="P3985" s="58"/>
      <c r="Q3985" s="37"/>
    </row>
    <row r="3986" spans="1:17" x14ac:dyDescent="0.2">
      <c r="A3986" s="58"/>
      <c r="B3986" s="58"/>
      <c r="C3986" s="58"/>
      <c r="D3986" s="58"/>
      <c r="E3986" s="58"/>
      <c r="F3986" s="58"/>
      <c r="G3986" s="58"/>
      <c r="H3986" s="58"/>
      <c r="I3986" s="58"/>
      <c r="J3986" s="58"/>
      <c r="K3986" s="58"/>
      <c r="L3986" s="58"/>
      <c r="M3986" s="58"/>
      <c r="N3986" s="58"/>
      <c r="O3986" s="58"/>
      <c r="P3986" s="58"/>
      <c r="Q3986" s="37"/>
    </row>
    <row r="3987" spans="1:17" x14ac:dyDescent="0.2">
      <c r="A3987" s="58"/>
      <c r="B3987" s="58"/>
      <c r="C3987" s="58"/>
      <c r="D3987" s="58"/>
      <c r="E3987" s="58"/>
      <c r="F3987" s="58"/>
      <c r="G3987" s="58"/>
      <c r="H3987" s="58"/>
      <c r="I3987" s="58"/>
      <c r="J3987" s="58"/>
      <c r="K3987" s="58"/>
      <c r="L3987" s="58"/>
      <c r="M3987" s="58"/>
      <c r="N3987" s="58"/>
      <c r="O3987" s="58"/>
      <c r="P3987" s="58"/>
      <c r="Q3987" s="37"/>
    </row>
    <row r="3988" spans="1:17" x14ac:dyDescent="0.2">
      <c r="A3988" s="58"/>
      <c r="B3988" s="58"/>
      <c r="C3988" s="58"/>
      <c r="D3988" s="58"/>
      <c r="E3988" s="58"/>
      <c r="F3988" s="58"/>
      <c r="G3988" s="58"/>
      <c r="H3988" s="58"/>
      <c r="I3988" s="58"/>
      <c r="J3988" s="58"/>
      <c r="K3988" s="58"/>
      <c r="L3988" s="58"/>
      <c r="M3988" s="58"/>
      <c r="N3988" s="58"/>
      <c r="O3988" s="58"/>
      <c r="P3988" s="58"/>
      <c r="Q3988" s="37"/>
    </row>
    <row r="3989" spans="1:17" x14ac:dyDescent="0.2">
      <c r="A3989" s="58"/>
      <c r="B3989" s="58"/>
      <c r="C3989" s="58"/>
      <c r="D3989" s="58"/>
      <c r="E3989" s="58"/>
      <c r="F3989" s="58"/>
      <c r="G3989" s="58"/>
      <c r="H3989" s="58"/>
      <c r="I3989" s="58"/>
      <c r="J3989" s="58"/>
      <c r="K3989" s="58"/>
      <c r="L3989" s="58"/>
      <c r="M3989" s="58"/>
      <c r="N3989" s="58"/>
      <c r="O3989" s="58"/>
      <c r="P3989" s="58"/>
      <c r="Q3989" s="37"/>
    </row>
    <row r="3990" spans="1:17" x14ac:dyDescent="0.2">
      <c r="A3990" s="58"/>
      <c r="B3990" s="58"/>
      <c r="C3990" s="58"/>
      <c r="D3990" s="58"/>
      <c r="E3990" s="58"/>
      <c r="F3990" s="58"/>
      <c r="G3990" s="58"/>
      <c r="H3990" s="58"/>
      <c r="I3990" s="58"/>
      <c r="J3990" s="58"/>
      <c r="K3990" s="58"/>
      <c r="L3990" s="58"/>
      <c r="M3990" s="58"/>
      <c r="N3990" s="58"/>
      <c r="O3990" s="58"/>
      <c r="P3990" s="58"/>
      <c r="Q3990" s="37"/>
    </row>
    <row r="3991" spans="1:17" x14ac:dyDescent="0.2">
      <c r="A3991" s="58"/>
      <c r="B3991" s="58"/>
      <c r="C3991" s="58"/>
      <c r="D3991" s="58"/>
      <c r="E3991" s="58"/>
      <c r="F3991" s="58"/>
      <c r="G3991" s="58"/>
      <c r="H3991" s="58"/>
      <c r="I3991" s="58"/>
      <c r="J3991" s="58"/>
      <c r="K3991" s="58"/>
      <c r="L3991" s="58"/>
      <c r="M3991" s="58"/>
      <c r="N3991" s="58"/>
      <c r="O3991" s="58"/>
      <c r="P3991" s="58"/>
      <c r="Q3991" s="37"/>
    </row>
    <row r="3992" spans="1:17" x14ac:dyDescent="0.2">
      <c r="A3992" s="58"/>
      <c r="B3992" s="58"/>
      <c r="C3992" s="58"/>
      <c r="D3992" s="58"/>
      <c r="E3992" s="58"/>
      <c r="F3992" s="58"/>
      <c r="G3992" s="58"/>
      <c r="H3992" s="58"/>
      <c r="I3992" s="58"/>
      <c r="J3992" s="58"/>
      <c r="K3992" s="58"/>
      <c r="L3992" s="58"/>
      <c r="M3992" s="58"/>
      <c r="N3992" s="58"/>
      <c r="O3992" s="58"/>
      <c r="P3992" s="58"/>
      <c r="Q3992" s="37"/>
    </row>
    <row r="3993" spans="1:17" x14ac:dyDescent="0.2">
      <c r="A3993" s="58"/>
      <c r="B3993" s="58"/>
      <c r="C3993" s="58"/>
      <c r="D3993" s="58"/>
      <c r="E3993" s="58"/>
      <c r="F3993" s="58"/>
      <c r="G3993" s="58"/>
      <c r="H3993" s="58"/>
      <c r="I3993" s="58"/>
      <c r="J3993" s="58"/>
      <c r="K3993" s="58"/>
      <c r="L3993" s="58"/>
      <c r="M3993" s="58"/>
      <c r="N3993" s="58"/>
      <c r="O3993" s="58"/>
      <c r="P3993" s="58"/>
      <c r="Q3993" s="37"/>
    </row>
    <row r="3994" spans="1:17" x14ac:dyDescent="0.2">
      <c r="A3994" s="58"/>
      <c r="B3994" s="58"/>
      <c r="C3994" s="58"/>
      <c r="D3994" s="58"/>
      <c r="E3994" s="58"/>
      <c r="F3994" s="58"/>
      <c r="G3994" s="58"/>
      <c r="H3994" s="58"/>
      <c r="I3994" s="58"/>
      <c r="J3994" s="58"/>
      <c r="K3994" s="58"/>
      <c r="L3994" s="58"/>
      <c r="M3994" s="58"/>
      <c r="N3994" s="58"/>
      <c r="O3994" s="58"/>
      <c r="P3994" s="58"/>
      <c r="Q3994" s="37"/>
    </row>
    <row r="3995" spans="1:17" x14ac:dyDescent="0.2">
      <c r="A3995" s="58"/>
      <c r="B3995" s="58"/>
      <c r="C3995" s="58"/>
      <c r="D3995" s="58"/>
      <c r="E3995" s="58"/>
      <c r="F3995" s="58"/>
      <c r="G3995" s="58"/>
      <c r="H3995" s="58"/>
      <c r="I3995" s="58"/>
      <c r="J3995" s="58"/>
      <c r="K3995" s="58"/>
      <c r="L3995" s="58"/>
      <c r="M3995" s="58"/>
      <c r="N3995" s="58"/>
      <c r="O3995" s="58"/>
      <c r="P3995" s="58"/>
      <c r="Q3995" s="37"/>
    </row>
    <row r="3996" spans="1:17" x14ac:dyDescent="0.2">
      <c r="A3996" s="58"/>
      <c r="B3996" s="58"/>
      <c r="C3996" s="58"/>
      <c r="D3996" s="58"/>
      <c r="E3996" s="58"/>
      <c r="F3996" s="58"/>
      <c r="G3996" s="58"/>
      <c r="H3996" s="58"/>
      <c r="I3996" s="58"/>
      <c r="J3996" s="58"/>
      <c r="K3996" s="58"/>
      <c r="L3996" s="58"/>
      <c r="M3996" s="58"/>
      <c r="N3996" s="58"/>
      <c r="O3996" s="58"/>
      <c r="P3996" s="58"/>
      <c r="Q3996" s="37"/>
    </row>
    <row r="3997" spans="1:17" x14ac:dyDescent="0.2">
      <c r="A3997" s="58"/>
      <c r="B3997" s="58"/>
      <c r="C3997" s="58"/>
      <c r="D3997" s="58"/>
      <c r="E3997" s="58"/>
      <c r="F3997" s="58"/>
      <c r="G3997" s="58"/>
      <c r="H3997" s="58"/>
      <c r="I3997" s="58"/>
      <c r="J3997" s="58"/>
      <c r="K3997" s="58"/>
      <c r="L3997" s="58"/>
      <c r="M3997" s="58"/>
      <c r="N3997" s="58"/>
      <c r="O3997" s="58"/>
      <c r="P3997" s="58"/>
      <c r="Q3997" s="37"/>
    </row>
    <row r="3998" spans="1:17" x14ac:dyDescent="0.2">
      <c r="A3998" s="58"/>
      <c r="B3998" s="58"/>
      <c r="C3998" s="58"/>
      <c r="D3998" s="58"/>
      <c r="E3998" s="58"/>
      <c r="F3998" s="58"/>
      <c r="G3998" s="58"/>
      <c r="H3998" s="58"/>
      <c r="I3998" s="58"/>
      <c r="J3998" s="58"/>
      <c r="K3998" s="58"/>
      <c r="L3998" s="58"/>
      <c r="M3998" s="58"/>
      <c r="N3998" s="58"/>
      <c r="O3998" s="58"/>
      <c r="P3998" s="58"/>
      <c r="Q3998" s="37"/>
    </row>
    <row r="3999" spans="1:17" x14ac:dyDescent="0.2">
      <c r="A3999" s="58"/>
      <c r="B3999" s="58"/>
      <c r="C3999" s="58"/>
      <c r="D3999" s="58"/>
      <c r="E3999" s="58"/>
      <c r="F3999" s="58"/>
      <c r="G3999" s="58"/>
      <c r="H3999" s="58"/>
      <c r="I3999" s="58"/>
      <c r="J3999" s="58"/>
      <c r="K3999" s="58"/>
      <c r="L3999" s="58"/>
      <c r="M3999" s="58"/>
      <c r="N3999" s="58"/>
      <c r="O3999" s="58"/>
      <c r="P3999" s="58"/>
      <c r="Q3999" s="37"/>
    </row>
    <row r="4000" spans="1:17" x14ac:dyDescent="0.2">
      <c r="A4000" s="58"/>
      <c r="B4000" s="58"/>
      <c r="C4000" s="58"/>
      <c r="D4000" s="58"/>
      <c r="E4000" s="58"/>
      <c r="F4000" s="58"/>
      <c r="G4000" s="58"/>
      <c r="H4000" s="58"/>
      <c r="I4000" s="58"/>
      <c r="J4000" s="58"/>
      <c r="K4000" s="58"/>
      <c r="L4000" s="58"/>
      <c r="M4000" s="58"/>
      <c r="N4000" s="58"/>
      <c r="O4000" s="58"/>
      <c r="P4000" s="58"/>
      <c r="Q4000" s="37"/>
    </row>
    <row r="4001" spans="1:17" x14ac:dyDescent="0.2">
      <c r="A4001" s="58"/>
      <c r="B4001" s="58"/>
      <c r="C4001" s="58"/>
      <c r="D4001" s="58"/>
      <c r="E4001" s="58"/>
      <c r="F4001" s="58"/>
      <c r="G4001" s="58"/>
      <c r="H4001" s="58"/>
      <c r="I4001" s="58"/>
      <c r="J4001" s="58"/>
      <c r="K4001" s="58"/>
      <c r="L4001" s="58"/>
      <c r="M4001" s="58"/>
      <c r="N4001" s="58"/>
      <c r="O4001" s="58"/>
      <c r="P4001" s="58"/>
      <c r="Q4001" s="37"/>
    </row>
    <row r="4002" spans="1:17" x14ac:dyDescent="0.2">
      <c r="A4002" s="58"/>
      <c r="B4002" s="58"/>
      <c r="C4002" s="58"/>
      <c r="D4002" s="58"/>
      <c r="E4002" s="58"/>
      <c r="F4002" s="58"/>
      <c r="G4002" s="58"/>
      <c r="H4002" s="58"/>
      <c r="I4002" s="58"/>
      <c r="J4002" s="58"/>
      <c r="K4002" s="58"/>
      <c r="L4002" s="58"/>
      <c r="M4002" s="58"/>
      <c r="N4002" s="58"/>
      <c r="O4002" s="58"/>
      <c r="P4002" s="58"/>
      <c r="Q4002" s="37"/>
    </row>
    <row r="4003" spans="1:17" x14ac:dyDescent="0.2">
      <c r="A4003" s="58"/>
      <c r="B4003" s="58"/>
      <c r="C4003" s="58"/>
      <c r="D4003" s="58"/>
      <c r="E4003" s="58"/>
      <c r="F4003" s="58"/>
      <c r="G4003" s="58"/>
      <c r="H4003" s="58"/>
      <c r="I4003" s="58"/>
      <c r="J4003" s="58"/>
      <c r="K4003" s="58"/>
      <c r="L4003" s="58"/>
      <c r="M4003" s="58"/>
      <c r="N4003" s="58"/>
      <c r="O4003" s="58"/>
      <c r="P4003" s="58"/>
      <c r="Q4003" s="37"/>
    </row>
    <row r="4004" spans="1:17" x14ac:dyDescent="0.2">
      <c r="A4004" s="58"/>
      <c r="B4004" s="58"/>
      <c r="C4004" s="58"/>
      <c r="D4004" s="58"/>
      <c r="E4004" s="58"/>
      <c r="F4004" s="58"/>
      <c r="G4004" s="58"/>
      <c r="H4004" s="58"/>
      <c r="I4004" s="58"/>
      <c r="J4004" s="58"/>
      <c r="K4004" s="58"/>
      <c r="L4004" s="58"/>
      <c r="M4004" s="58"/>
      <c r="N4004" s="58"/>
      <c r="O4004" s="58"/>
      <c r="P4004" s="58"/>
      <c r="Q4004" s="37"/>
    </row>
    <row r="4005" spans="1:17" x14ac:dyDescent="0.2">
      <c r="A4005" s="58"/>
      <c r="B4005" s="58"/>
      <c r="C4005" s="58"/>
      <c r="D4005" s="58"/>
      <c r="E4005" s="58"/>
      <c r="F4005" s="58"/>
      <c r="G4005" s="58"/>
      <c r="H4005" s="58"/>
      <c r="I4005" s="58"/>
      <c r="J4005" s="58"/>
      <c r="K4005" s="58"/>
      <c r="L4005" s="58"/>
      <c r="M4005" s="58"/>
      <c r="N4005" s="58"/>
      <c r="O4005" s="58"/>
      <c r="P4005" s="58"/>
      <c r="Q4005" s="37"/>
    </row>
    <row r="4006" spans="1:17" x14ac:dyDescent="0.2">
      <c r="A4006" s="58"/>
      <c r="B4006" s="58"/>
      <c r="C4006" s="58"/>
      <c r="D4006" s="58"/>
      <c r="E4006" s="58"/>
      <c r="F4006" s="58"/>
      <c r="G4006" s="58"/>
      <c r="H4006" s="58"/>
      <c r="I4006" s="58"/>
      <c r="J4006" s="58"/>
      <c r="K4006" s="58"/>
      <c r="L4006" s="58"/>
      <c r="M4006" s="58"/>
      <c r="N4006" s="58"/>
      <c r="O4006" s="58"/>
      <c r="P4006" s="58"/>
      <c r="Q4006" s="37"/>
    </row>
    <row r="4007" spans="1:17" x14ac:dyDescent="0.2">
      <c r="A4007" s="58"/>
      <c r="B4007" s="58"/>
      <c r="C4007" s="58"/>
      <c r="D4007" s="58"/>
      <c r="E4007" s="58"/>
      <c r="F4007" s="58"/>
      <c r="G4007" s="58"/>
      <c r="H4007" s="58"/>
      <c r="I4007" s="58"/>
      <c r="J4007" s="58"/>
      <c r="K4007" s="58"/>
      <c r="L4007" s="58"/>
      <c r="M4007" s="58"/>
      <c r="N4007" s="58"/>
      <c r="O4007" s="58"/>
      <c r="P4007" s="58"/>
      <c r="Q4007" s="37"/>
    </row>
    <row r="4008" spans="1:17" x14ac:dyDescent="0.2">
      <c r="A4008" s="58"/>
      <c r="B4008" s="58"/>
      <c r="C4008" s="58"/>
      <c r="D4008" s="58"/>
      <c r="E4008" s="58"/>
      <c r="F4008" s="58"/>
      <c r="G4008" s="58"/>
      <c r="H4008" s="58"/>
      <c r="I4008" s="58"/>
      <c r="J4008" s="58"/>
      <c r="K4008" s="58"/>
      <c r="L4008" s="58"/>
      <c r="M4008" s="58"/>
      <c r="N4008" s="58"/>
      <c r="O4008" s="58"/>
      <c r="P4008" s="58"/>
      <c r="Q4008" s="37"/>
    </row>
    <row r="4009" spans="1:17" x14ac:dyDescent="0.2">
      <c r="A4009" s="58"/>
      <c r="B4009" s="58"/>
      <c r="C4009" s="58"/>
      <c r="D4009" s="58"/>
      <c r="E4009" s="58"/>
      <c r="F4009" s="58"/>
      <c r="G4009" s="58"/>
      <c r="H4009" s="58"/>
      <c r="I4009" s="58"/>
      <c r="J4009" s="58"/>
      <c r="K4009" s="58"/>
      <c r="L4009" s="58"/>
      <c r="M4009" s="58"/>
      <c r="N4009" s="58"/>
      <c r="O4009" s="58"/>
      <c r="P4009" s="58"/>
      <c r="Q4009" s="37"/>
    </row>
    <row r="4010" spans="1:17" x14ac:dyDescent="0.2">
      <c r="A4010" s="58"/>
      <c r="B4010" s="58"/>
      <c r="C4010" s="58"/>
      <c r="D4010" s="58"/>
      <c r="E4010" s="58"/>
      <c r="F4010" s="58"/>
      <c r="G4010" s="58"/>
      <c r="H4010" s="58"/>
      <c r="I4010" s="58"/>
      <c r="J4010" s="58"/>
      <c r="K4010" s="58"/>
      <c r="L4010" s="58"/>
      <c r="M4010" s="58"/>
      <c r="N4010" s="58"/>
      <c r="O4010" s="58"/>
      <c r="P4010" s="58"/>
      <c r="Q4010" s="37"/>
    </row>
    <row r="4011" spans="1:17" x14ac:dyDescent="0.2">
      <c r="A4011" s="58"/>
      <c r="B4011" s="58"/>
      <c r="C4011" s="58"/>
      <c r="D4011" s="58"/>
      <c r="E4011" s="58"/>
      <c r="F4011" s="58"/>
      <c r="G4011" s="58"/>
      <c r="H4011" s="58"/>
      <c r="I4011" s="58"/>
      <c r="J4011" s="58"/>
      <c r="K4011" s="58"/>
      <c r="L4011" s="58"/>
      <c r="M4011" s="58"/>
      <c r="N4011" s="58"/>
      <c r="O4011" s="58"/>
      <c r="P4011" s="58"/>
      <c r="Q4011" s="37"/>
    </row>
    <row r="4012" spans="1:17" x14ac:dyDescent="0.2">
      <c r="A4012" s="58"/>
      <c r="B4012" s="58"/>
      <c r="C4012" s="58"/>
      <c r="D4012" s="58"/>
      <c r="E4012" s="58"/>
      <c r="F4012" s="58"/>
      <c r="G4012" s="58"/>
      <c r="H4012" s="58"/>
      <c r="I4012" s="58"/>
      <c r="J4012" s="58"/>
      <c r="K4012" s="58"/>
      <c r="L4012" s="58"/>
      <c r="M4012" s="58"/>
      <c r="N4012" s="58"/>
      <c r="O4012" s="58"/>
      <c r="P4012" s="58"/>
      <c r="Q4012" s="37"/>
    </row>
    <row r="4013" spans="1:17" x14ac:dyDescent="0.2">
      <c r="A4013" s="58"/>
      <c r="B4013" s="58"/>
      <c r="C4013" s="58"/>
      <c r="D4013" s="58"/>
      <c r="E4013" s="58"/>
      <c r="F4013" s="58"/>
      <c r="G4013" s="58"/>
      <c r="H4013" s="58"/>
      <c r="I4013" s="58"/>
      <c r="J4013" s="58"/>
      <c r="K4013" s="58"/>
      <c r="L4013" s="58"/>
      <c r="M4013" s="58"/>
      <c r="N4013" s="58"/>
      <c r="O4013" s="58"/>
      <c r="P4013" s="58"/>
      <c r="Q4013" s="37"/>
    </row>
    <row r="4014" spans="1:17" x14ac:dyDescent="0.2">
      <c r="A4014" s="58"/>
      <c r="B4014" s="58"/>
      <c r="C4014" s="58"/>
      <c r="D4014" s="58"/>
      <c r="E4014" s="58"/>
      <c r="F4014" s="58"/>
      <c r="G4014" s="58"/>
      <c r="H4014" s="58"/>
      <c r="I4014" s="58"/>
      <c r="J4014" s="58"/>
      <c r="K4014" s="58"/>
      <c r="L4014" s="58"/>
      <c r="M4014" s="58"/>
      <c r="N4014" s="58"/>
      <c r="O4014" s="58"/>
      <c r="P4014" s="58"/>
      <c r="Q4014" s="37"/>
    </row>
    <row r="4015" spans="1:17" x14ac:dyDescent="0.2">
      <c r="A4015" s="58"/>
      <c r="B4015" s="58"/>
      <c r="C4015" s="58"/>
      <c r="D4015" s="58"/>
      <c r="E4015" s="58"/>
      <c r="F4015" s="58"/>
      <c r="G4015" s="58"/>
      <c r="H4015" s="58"/>
      <c r="I4015" s="58"/>
      <c r="J4015" s="58"/>
      <c r="K4015" s="58"/>
      <c r="L4015" s="58"/>
      <c r="M4015" s="58"/>
      <c r="N4015" s="58"/>
      <c r="O4015" s="58"/>
      <c r="P4015" s="58"/>
      <c r="Q4015" s="37"/>
    </row>
    <row r="4016" spans="1:17" x14ac:dyDescent="0.2">
      <c r="A4016" s="58"/>
      <c r="B4016" s="58"/>
      <c r="C4016" s="58"/>
      <c r="D4016" s="58"/>
      <c r="E4016" s="58"/>
      <c r="F4016" s="58"/>
      <c r="G4016" s="58"/>
      <c r="H4016" s="58"/>
      <c r="I4016" s="58"/>
      <c r="J4016" s="58"/>
      <c r="K4016" s="58"/>
      <c r="L4016" s="58"/>
      <c r="M4016" s="58"/>
      <c r="N4016" s="58"/>
      <c r="O4016" s="58"/>
      <c r="P4016" s="58"/>
      <c r="Q4016" s="37"/>
    </row>
    <row r="4017" spans="1:17" x14ac:dyDescent="0.2">
      <c r="A4017" s="58"/>
      <c r="B4017" s="58"/>
      <c r="C4017" s="58"/>
      <c r="D4017" s="58"/>
      <c r="E4017" s="58"/>
      <c r="F4017" s="58"/>
      <c r="G4017" s="58"/>
      <c r="H4017" s="58"/>
      <c r="I4017" s="58"/>
      <c r="J4017" s="58"/>
      <c r="K4017" s="58"/>
      <c r="L4017" s="58"/>
      <c r="M4017" s="58"/>
      <c r="N4017" s="58"/>
      <c r="O4017" s="58"/>
      <c r="P4017" s="58"/>
      <c r="Q4017" s="37"/>
    </row>
    <row r="4018" spans="1:17" x14ac:dyDescent="0.2">
      <c r="A4018" s="58"/>
      <c r="B4018" s="58"/>
      <c r="C4018" s="58"/>
      <c r="D4018" s="58"/>
      <c r="E4018" s="58"/>
      <c r="F4018" s="58"/>
      <c r="G4018" s="58"/>
      <c r="H4018" s="58"/>
      <c r="I4018" s="58"/>
      <c r="J4018" s="58"/>
      <c r="K4018" s="58"/>
      <c r="L4018" s="58"/>
      <c r="M4018" s="58"/>
      <c r="N4018" s="58"/>
      <c r="O4018" s="58"/>
      <c r="P4018" s="58"/>
      <c r="Q4018" s="37"/>
    </row>
    <row r="4019" spans="1:17" x14ac:dyDescent="0.2">
      <c r="A4019" s="58"/>
      <c r="B4019" s="58"/>
      <c r="C4019" s="58"/>
      <c r="D4019" s="58"/>
      <c r="E4019" s="58"/>
      <c r="F4019" s="58"/>
      <c r="G4019" s="58"/>
      <c r="H4019" s="58"/>
      <c r="I4019" s="58"/>
      <c r="J4019" s="58"/>
      <c r="K4019" s="58"/>
      <c r="L4019" s="58"/>
      <c r="M4019" s="58"/>
      <c r="N4019" s="58"/>
      <c r="O4019" s="58"/>
      <c r="P4019" s="58"/>
      <c r="Q4019" s="37"/>
    </row>
    <row r="4020" spans="1:17" x14ac:dyDescent="0.2">
      <c r="A4020" s="58"/>
      <c r="B4020" s="58"/>
      <c r="C4020" s="58"/>
      <c r="D4020" s="58"/>
      <c r="E4020" s="58"/>
      <c r="F4020" s="58"/>
      <c r="G4020" s="58"/>
      <c r="H4020" s="58"/>
      <c r="I4020" s="58"/>
      <c r="J4020" s="58"/>
      <c r="K4020" s="58"/>
      <c r="L4020" s="58"/>
      <c r="M4020" s="58"/>
      <c r="N4020" s="58"/>
      <c r="O4020" s="58"/>
      <c r="P4020" s="58"/>
      <c r="Q4020" s="37"/>
    </row>
    <row r="4021" spans="1:17" x14ac:dyDescent="0.2">
      <c r="A4021" s="58"/>
      <c r="B4021" s="58"/>
      <c r="C4021" s="58"/>
      <c r="D4021" s="58"/>
      <c r="E4021" s="58"/>
      <c r="F4021" s="58"/>
      <c r="G4021" s="58"/>
      <c r="H4021" s="58"/>
      <c r="I4021" s="58"/>
      <c r="J4021" s="58"/>
      <c r="K4021" s="58"/>
      <c r="L4021" s="58"/>
      <c r="M4021" s="58"/>
      <c r="N4021" s="58"/>
      <c r="O4021" s="58"/>
      <c r="P4021" s="58"/>
      <c r="Q4021" s="37"/>
    </row>
    <row r="4022" spans="1:17" x14ac:dyDescent="0.2">
      <c r="A4022" s="58"/>
      <c r="B4022" s="58"/>
      <c r="C4022" s="58"/>
      <c r="D4022" s="58"/>
      <c r="E4022" s="58"/>
      <c r="F4022" s="58"/>
      <c r="G4022" s="58"/>
      <c r="H4022" s="58"/>
      <c r="I4022" s="58"/>
      <c r="J4022" s="58"/>
      <c r="K4022" s="58"/>
      <c r="L4022" s="58"/>
      <c r="M4022" s="58"/>
      <c r="N4022" s="58"/>
      <c r="O4022" s="58"/>
      <c r="P4022" s="58"/>
      <c r="Q4022" s="37"/>
    </row>
    <row r="4023" spans="1:17" x14ac:dyDescent="0.2">
      <c r="A4023" s="58"/>
      <c r="B4023" s="58"/>
      <c r="C4023" s="58"/>
      <c r="D4023" s="58"/>
      <c r="E4023" s="58"/>
      <c r="F4023" s="58"/>
      <c r="G4023" s="58"/>
      <c r="H4023" s="58"/>
      <c r="I4023" s="58"/>
      <c r="J4023" s="58"/>
      <c r="K4023" s="58"/>
      <c r="L4023" s="58"/>
      <c r="M4023" s="58"/>
      <c r="N4023" s="58"/>
      <c r="O4023" s="58"/>
      <c r="P4023" s="58"/>
      <c r="Q4023" s="37"/>
    </row>
    <row r="4024" spans="1:17" x14ac:dyDescent="0.2">
      <c r="A4024" s="58"/>
      <c r="B4024" s="58"/>
      <c r="C4024" s="58"/>
      <c r="D4024" s="58"/>
      <c r="E4024" s="58"/>
      <c r="F4024" s="58"/>
      <c r="G4024" s="58"/>
      <c r="H4024" s="58"/>
      <c r="I4024" s="58"/>
      <c r="J4024" s="58"/>
      <c r="K4024" s="58"/>
      <c r="L4024" s="58"/>
      <c r="M4024" s="58"/>
      <c r="N4024" s="58"/>
      <c r="O4024" s="58"/>
      <c r="P4024" s="58"/>
      <c r="Q4024" s="37"/>
    </row>
    <row r="4025" spans="1:17" x14ac:dyDescent="0.2">
      <c r="A4025" s="58"/>
      <c r="B4025" s="58"/>
      <c r="C4025" s="58"/>
      <c r="D4025" s="58"/>
      <c r="E4025" s="58"/>
      <c r="F4025" s="58"/>
      <c r="G4025" s="58"/>
      <c r="H4025" s="58"/>
      <c r="I4025" s="58"/>
      <c r="J4025" s="58"/>
      <c r="K4025" s="58"/>
      <c r="L4025" s="58"/>
      <c r="M4025" s="58"/>
      <c r="N4025" s="58"/>
      <c r="O4025" s="58"/>
      <c r="P4025" s="58"/>
      <c r="Q4025" s="37"/>
    </row>
    <row r="4026" spans="1:17" x14ac:dyDescent="0.2">
      <c r="A4026" s="58"/>
      <c r="B4026" s="58"/>
      <c r="C4026" s="58"/>
      <c r="D4026" s="58"/>
      <c r="E4026" s="58"/>
      <c r="F4026" s="58"/>
      <c r="G4026" s="58"/>
      <c r="H4026" s="58"/>
      <c r="I4026" s="58"/>
      <c r="J4026" s="58"/>
      <c r="K4026" s="58"/>
      <c r="L4026" s="58"/>
      <c r="M4026" s="58"/>
      <c r="N4026" s="58"/>
      <c r="O4026" s="58"/>
      <c r="P4026" s="58"/>
      <c r="Q4026" s="37"/>
    </row>
    <row r="4027" spans="1:17" x14ac:dyDescent="0.2">
      <c r="A4027" s="58"/>
      <c r="B4027" s="58"/>
      <c r="C4027" s="58"/>
      <c r="D4027" s="58"/>
      <c r="E4027" s="58"/>
      <c r="F4027" s="58"/>
      <c r="G4027" s="58"/>
      <c r="H4027" s="58"/>
      <c r="I4027" s="58"/>
      <c r="J4027" s="58"/>
      <c r="K4027" s="58"/>
      <c r="L4027" s="58"/>
      <c r="M4027" s="58"/>
      <c r="N4027" s="58"/>
      <c r="O4027" s="58"/>
      <c r="P4027" s="58"/>
      <c r="Q4027" s="37"/>
    </row>
    <row r="4028" spans="1:17" x14ac:dyDescent="0.2">
      <c r="A4028" s="58"/>
      <c r="B4028" s="58"/>
      <c r="C4028" s="58"/>
      <c r="D4028" s="58"/>
      <c r="E4028" s="58"/>
      <c r="F4028" s="58"/>
      <c r="G4028" s="58"/>
      <c r="H4028" s="58"/>
      <c r="I4028" s="58"/>
      <c r="J4028" s="58"/>
      <c r="K4028" s="58"/>
      <c r="L4028" s="58"/>
      <c r="M4028" s="58"/>
      <c r="N4028" s="58"/>
      <c r="O4028" s="58"/>
      <c r="P4028" s="58"/>
      <c r="Q4028" s="37"/>
    </row>
    <row r="4029" spans="1:17" x14ac:dyDescent="0.2">
      <c r="A4029" s="58"/>
      <c r="B4029" s="58"/>
      <c r="C4029" s="58"/>
      <c r="D4029" s="58"/>
      <c r="E4029" s="58"/>
      <c r="F4029" s="58"/>
      <c r="G4029" s="58"/>
      <c r="H4029" s="58"/>
      <c r="I4029" s="58"/>
      <c r="J4029" s="58"/>
      <c r="K4029" s="58"/>
      <c r="L4029" s="58"/>
      <c r="M4029" s="58"/>
      <c r="N4029" s="58"/>
      <c r="O4029" s="58"/>
      <c r="P4029" s="58"/>
      <c r="Q4029" s="37"/>
    </row>
    <row r="4030" spans="1:17" x14ac:dyDescent="0.2">
      <c r="A4030" s="58"/>
      <c r="B4030" s="58"/>
      <c r="C4030" s="58"/>
      <c r="D4030" s="58"/>
      <c r="E4030" s="58"/>
      <c r="F4030" s="58"/>
      <c r="G4030" s="58"/>
      <c r="H4030" s="58"/>
      <c r="I4030" s="58"/>
      <c r="J4030" s="58"/>
      <c r="K4030" s="58"/>
      <c r="L4030" s="58"/>
      <c r="M4030" s="58"/>
      <c r="N4030" s="58"/>
      <c r="O4030" s="58"/>
      <c r="P4030" s="58"/>
      <c r="Q4030" s="37"/>
    </row>
    <row r="4031" spans="1:17" x14ac:dyDescent="0.2">
      <c r="A4031" s="58"/>
      <c r="B4031" s="58"/>
      <c r="C4031" s="58"/>
      <c r="D4031" s="58"/>
      <c r="E4031" s="58"/>
      <c r="F4031" s="58"/>
      <c r="G4031" s="58"/>
      <c r="H4031" s="58"/>
      <c r="I4031" s="58"/>
      <c r="J4031" s="58"/>
      <c r="K4031" s="58"/>
      <c r="L4031" s="58"/>
      <c r="M4031" s="58"/>
      <c r="N4031" s="58"/>
      <c r="O4031" s="58"/>
      <c r="P4031" s="58"/>
      <c r="Q4031" s="37"/>
    </row>
    <row r="4032" spans="1:17" x14ac:dyDescent="0.2">
      <c r="A4032" s="58"/>
      <c r="B4032" s="58"/>
      <c r="C4032" s="58"/>
      <c r="D4032" s="58"/>
      <c r="E4032" s="58"/>
      <c r="F4032" s="58"/>
      <c r="G4032" s="58"/>
      <c r="H4032" s="58"/>
      <c r="I4032" s="58"/>
      <c r="J4032" s="58"/>
      <c r="K4032" s="58"/>
      <c r="L4032" s="58"/>
      <c r="M4032" s="58"/>
      <c r="N4032" s="58"/>
      <c r="O4032" s="58"/>
      <c r="P4032" s="58"/>
      <c r="Q4032" s="37"/>
    </row>
    <row r="4033" spans="1:17" x14ac:dyDescent="0.2">
      <c r="A4033" s="58"/>
      <c r="B4033" s="58"/>
      <c r="C4033" s="58"/>
      <c r="D4033" s="58"/>
      <c r="E4033" s="58"/>
      <c r="F4033" s="58"/>
      <c r="G4033" s="58"/>
      <c r="H4033" s="58"/>
      <c r="I4033" s="58"/>
      <c r="J4033" s="58"/>
      <c r="K4033" s="58"/>
      <c r="L4033" s="58"/>
      <c r="M4033" s="58"/>
      <c r="N4033" s="58"/>
      <c r="O4033" s="58"/>
      <c r="P4033" s="58"/>
      <c r="Q4033" s="37"/>
    </row>
    <row r="4034" spans="1:17" x14ac:dyDescent="0.2">
      <c r="A4034" s="58"/>
      <c r="B4034" s="58"/>
      <c r="C4034" s="58"/>
      <c r="D4034" s="58"/>
      <c r="E4034" s="58"/>
      <c r="F4034" s="58"/>
      <c r="G4034" s="58"/>
      <c r="H4034" s="58"/>
      <c r="I4034" s="58"/>
      <c r="J4034" s="58"/>
      <c r="K4034" s="58"/>
      <c r="L4034" s="58"/>
      <c r="M4034" s="58"/>
      <c r="N4034" s="58"/>
      <c r="O4034" s="58"/>
      <c r="P4034" s="58"/>
      <c r="Q4034" s="37"/>
    </row>
    <row r="4035" spans="1:17" x14ac:dyDescent="0.2">
      <c r="A4035" s="58"/>
      <c r="B4035" s="58"/>
      <c r="C4035" s="58"/>
      <c r="D4035" s="58"/>
      <c r="E4035" s="58"/>
      <c r="F4035" s="58"/>
      <c r="G4035" s="58"/>
      <c r="H4035" s="58"/>
      <c r="I4035" s="58"/>
      <c r="J4035" s="58"/>
      <c r="K4035" s="58"/>
      <c r="L4035" s="58"/>
      <c r="M4035" s="58"/>
      <c r="N4035" s="58"/>
      <c r="O4035" s="58"/>
      <c r="P4035" s="58"/>
      <c r="Q4035" s="37"/>
    </row>
    <row r="4036" spans="1:17" x14ac:dyDescent="0.2">
      <c r="A4036" s="58"/>
      <c r="B4036" s="58"/>
      <c r="C4036" s="58"/>
      <c r="D4036" s="58"/>
      <c r="E4036" s="58"/>
      <c r="F4036" s="58"/>
      <c r="G4036" s="58"/>
      <c r="H4036" s="58"/>
      <c r="I4036" s="58"/>
      <c r="J4036" s="58"/>
      <c r="K4036" s="58"/>
      <c r="L4036" s="58"/>
      <c r="M4036" s="58"/>
      <c r="N4036" s="58"/>
      <c r="O4036" s="58"/>
      <c r="P4036" s="58"/>
      <c r="Q4036" s="37"/>
    </row>
    <row r="4037" spans="1:17" x14ac:dyDescent="0.2">
      <c r="A4037" s="58"/>
      <c r="B4037" s="58"/>
      <c r="C4037" s="58"/>
      <c r="D4037" s="58"/>
      <c r="E4037" s="58"/>
      <c r="F4037" s="58"/>
      <c r="G4037" s="58"/>
      <c r="H4037" s="58"/>
      <c r="I4037" s="58"/>
      <c r="J4037" s="58"/>
      <c r="K4037" s="58"/>
      <c r="L4037" s="58"/>
      <c r="M4037" s="58"/>
      <c r="N4037" s="58"/>
      <c r="O4037" s="58"/>
      <c r="P4037" s="58"/>
      <c r="Q4037" s="37"/>
    </row>
    <row r="4038" spans="1:17" x14ac:dyDescent="0.2">
      <c r="A4038" s="58"/>
      <c r="B4038" s="58"/>
      <c r="C4038" s="58"/>
      <c r="D4038" s="58"/>
      <c r="E4038" s="58"/>
      <c r="F4038" s="58"/>
      <c r="G4038" s="58"/>
      <c r="H4038" s="58"/>
      <c r="I4038" s="58"/>
      <c r="J4038" s="58"/>
      <c r="K4038" s="58"/>
      <c r="L4038" s="58"/>
      <c r="M4038" s="58"/>
      <c r="N4038" s="58"/>
      <c r="O4038" s="58"/>
      <c r="P4038" s="58"/>
      <c r="Q4038" s="37"/>
    </row>
    <row r="4039" spans="1:17" x14ac:dyDescent="0.2">
      <c r="A4039" s="58"/>
      <c r="B4039" s="58"/>
      <c r="C4039" s="58"/>
      <c r="D4039" s="58"/>
      <c r="E4039" s="58"/>
      <c r="F4039" s="58"/>
      <c r="G4039" s="58"/>
      <c r="H4039" s="58"/>
      <c r="I4039" s="58"/>
      <c r="J4039" s="58"/>
      <c r="K4039" s="58"/>
      <c r="L4039" s="58"/>
      <c r="M4039" s="58"/>
      <c r="N4039" s="58"/>
      <c r="O4039" s="58"/>
      <c r="P4039" s="58"/>
      <c r="Q4039" s="37"/>
    </row>
    <row r="4040" spans="1:17" x14ac:dyDescent="0.2">
      <c r="A4040" s="58"/>
      <c r="B4040" s="58"/>
      <c r="C4040" s="58"/>
      <c r="D4040" s="58"/>
      <c r="E4040" s="58"/>
      <c r="F4040" s="58"/>
      <c r="G4040" s="58"/>
      <c r="H4040" s="58"/>
      <c r="I4040" s="58"/>
      <c r="J4040" s="58"/>
      <c r="K4040" s="58"/>
      <c r="L4040" s="58"/>
      <c r="M4040" s="58"/>
      <c r="N4040" s="58"/>
      <c r="O4040" s="58"/>
      <c r="P4040" s="58"/>
      <c r="Q4040" s="37"/>
    </row>
    <row r="4041" spans="1:17" x14ac:dyDescent="0.2">
      <c r="A4041" s="58"/>
      <c r="B4041" s="58"/>
      <c r="C4041" s="58"/>
      <c r="D4041" s="58"/>
      <c r="E4041" s="58"/>
      <c r="F4041" s="58"/>
      <c r="G4041" s="58"/>
      <c r="H4041" s="58"/>
      <c r="I4041" s="58"/>
      <c r="J4041" s="58"/>
      <c r="K4041" s="58"/>
      <c r="L4041" s="58"/>
      <c r="M4041" s="58"/>
      <c r="N4041" s="58"/>
      <c r="O4041" s="58"/>
      <c r="P4041" s="58"/>
      <c r="Q4041" s="37"/>
    </row>
    <row r="4042" spans="1:17" x14ac:dyDescent="0.2">
      <c r="A4042" s="58"/>
      <c r="B4042" s="58"/>
      <c r="C4042" s="58"/>
      <c r="D4042" s="58"/>
      <c r="E4042" s="58"/>
      <c r="F4042" s="58"/>
      <c r="G4042" s="58"/>
      <c r="H4042" s="58"/>
      <c r="I4042" s="58"/>
      <c r="J4042" s="58"/>
      <c r="K4042" s="58"/>
      <c r="L4042" s="58"/>
      <c r="M4042" s="58"/>
      <c r="N4042" s="58"/>
      <c r="O4042" s="58"/>
      <c r="P4042" s="58"/>
      <c r="Q4042" s="37"/>
    </row>
    <row r="4043" spans="1:17" x14ac:dyDescent="0.2">
      <c r="A4043" s="58"/>
      <c r="B4043" s="58"/>
      <c r="C4043" s="58"/>
      <c r="D4043" s="58"/>
      <c r="E4043" s="58"/>
      <c r="F4043" s="58"/>
      <c r="G4043" s="58"/>
      <c r="H4043" s="58"/>
      <c r="I4043" s="58"/>
      <c r="J4043" s="58"/>
      <c r="K4043" s="58"/>
      <c r="L4043" s="58"/>
      <c r="M4043" s="58"/>
      <c r="N4043" s="58"/>
      <c r="O4043" s="58"/>
      <c r="P4043" s="58"/>
      <c r="Q4043" s="37"/>
    </row>
    <row r="4044" spans="1:17" x14ac:dyDescent="0.2">
      <c r="A4044" s="58"/>
      <c r="B4044" s="58"/>
      <c r="C4044" s="58"/>
      <c r="D4044" s="58"/>
      <c r="E4044" s="58"/>
      <c r="F4044" s="58"/>
      <c r="G4044" s="58"/>
      <c r="H4044" s="58"/>
      <c r="I4044" s="58"/>
      <c r="J4044" s="58"/>
      <c r="K4044" s="58"/>
      <c r="L4044" s="58"/>
      <c r="M4044" s="58"/>
      <c r="N4044" s="58"/>
      <c r="O4044" s="58"/>
      <c r="P4044" s="58"/>
      <c r="Q4044" s="37"/>
    </row>
    <row r="4045" spans="1:17" x14ac:dyDescent="0.2">
      <c r="A4045" s="58"/>
      <c r="B4045" s="58"/>
      <c r="C4045" s="58"/>
      <c r="D4045" s="58"/>
      <c r="E4045" s="58"/>
      <c r="F4045" s="58"/>
      <c r="G4045" s="58"/>
      <c r="H4045" s="58"/>
      <c r="I4045" s="58"/>
      <c r="J4045" s="58"/>
      <c r="K4045" s="58"/>
      <c r="L4045" s="58"/>
      <c r="M4045" s="58"/>
      <c r="N4045" s="58"/>
      <c r="O4045" s="58"/>
      <c r="P4045" s="58"/>
      <c r="Q4045" s="37"/>
    </row>
    <row r="4046" spans="1:17" x14ac:dyDescent="0.2">
      <c r="A4046" s="58"/>
      <c r="B4046" s="58"/>
      <c r="C4046" s="58"/>
      <c r="D4046" s="58"/>
      <c r="E4046" s="58"/>
      <c r="F4046" s="58"/>
      <c r="G4046" s="58"/>
      <c r="H4046" s="58"/>
      <c r="I4046" s="58"/>
      <c r="J4046" s="58"/>
      <c r="K4046" s="58"/>
      <c r="L4046" s="58"/>
      <c r="M4046" s="58"/>
      <c r="N4046" s="58"/>
      <c r="O4046" s="58"/>
      <c r="P4046" s="58"/>
      <c r="Q4046" s="37"/>
    </row>
    <row r="4047" spans="1:17" x14ac:dyDescent="0.2">
      <c r="A4047" s="58"/>
      <c r="B4047" s="58"/>
      <c r="C4047" s="58"/>
      <c r="D4047" s="58"/>
      <c r="E4047" s="58"/>
      <c r="F4047" s="58"/>
      <c r="G4047" s="58"/>
      <c r="H4047" s="58"/>
      <c r="I4047" s="58"/>
      <c r="J4047" s="58"/>
      <c r="K4047" s="58"/>
      <c r="L4047" s="58"/>
      <c r="M4047" s="58"/>
      <c r="N4047" s="58"/>
      <c r="O4047" s="58"/>
      <c r="P4047" s="58"/>
      <c r="Q4047" s="37"/>
    </row>
    <row r="4048" spans="1:17" x14ac:dyDescent="0.2">
      <c r="A4048" s="58"/>
      <c r="B4048" s="58"/>
      <c r="C4048" s="58"/>
      <c r="D4048" s="58"/>
      <c r="E4048" s="58"/>
      <c r="F4048" s="58"/>
      <c r="G4048" s="58"/>
      <c r="H4048" s="58"/>
      <c r="I4048" s="58"/>
      <c r="J4048" s="58"/>
      <c r="K4048" s="58"/>
      <c r="L4048" s="58"/>
      <c r="M4048" s="58"/>
      <c r="N4048" s="58"/>
      <c r="O4048" s="58"/>
      <c r="P4048" s="58"/>
      <c r="Q4048" s="37"/>
    </row>
    <row r="4049" spans="1:17" x14ac:dyDescent="0.2">
      <c r="A4049" s="58"/>
      <c r="B4049" s="58"/>
      <c r="C4049" s="58"/>
      <c r="D4049" s="58"/>
      <c r="E4049" s="58"/>
      <c r="F4049" s="58"/>
      <c r="G4049" s="58"/>
      <c r="H4049" s="58"/>
      <c r="I4049" s="58"/>
      <c r="J4049" s="58"/>
      <c r="K4049" s="58"/>
      <c r="L4049" s="58"/>
      <c r="M4049" s="58"/>
      <c r="N4049" s="58"/>
      <c r="O4049" s="58"/>
      <c r="P4049" s="58"/>
      <c r="Q4049" s="37"/>
    </row>
    <row r="4050" spans="1:17" x14ac:dyDescent="0.2">
      <c r="A4050" s="58"/>
      <c r="B4050" s="58"/>
      <c r="C4050" s="58"/>
      <c r="D4050" s="58"/>
      <c r="E4050" s="58"/>
      <c r="F4050" s="58"/>
      <c r="G4050" s="58"/>
      <c r="H4050" s="58"/>
      <c r="I4050" s="58"/>
      <c r="J4050" s="58"/>
      <c r="K4050" s="58"/>
      <c r="L4050" s="58"/>
      <c r="M4050" s="58"/>
      <c r="N4050" s="58"/>
      <c r="O4050" s="58"/>
      <c r="P4050" s="58"/>
      <c r="Q4050" s="37"/>
    </row>
    <row r="4051" spans="1:17" x14ac:dyDescent="0.2">
      <c r="A4051" s="58"/>
      <c r="B4051" s="58"/>
      <c r="C4051" s="58"/>
      <c r="D4051" s="58"/>
      <c r="E4051" s="58"/>
      <c r="F4051" s="58"/>
      <c r="G4051" s="58"/>
      <c r="H4051" s="58"/>
      <c r="I4051" s="58"/>
      <c r="J4051" s="58"/>
      <c r="K4051" s="58"/>
      <c r="L4051" s="58"/>
      <c r="M4051" s="58"/>
      <c r="N4051" s="58"/>
      <c r="O4051" s="58"/>
      <c r="P4051" s="58"/>
      <c r="Q4051" s="37"/>
    </row>
    <row r="4052" spans="1:17" x14ac:dyDescent="0.2">
      <c r="A4052" s="58"/>
      <c r="B4052" s="58"/>
      <c r="C4052" s="58"/>
      <c r="D4052" s="58"/>
      <c r="E4052" s="58"/>
      <c r="F4052" s="58"/>
      <c r="G4052" s="58"/>
      <c r="H4052" s="58"/>
      <c r="I4052" s="58"/>
      <c r="J4052" s="58"/>
      <c r="K4052" s="58"/>
      <c r="L4052" s="58"/>
      <c r="M4052" s="58"/>
      <c r="N4052" s="58"/>
      <c r="O4052" s="58"/>
      <c r="P4052" s="58"/>
      <c r="Q4052" s="37"/>
    </row>
    <row r="4053" spans="1:17" x14ac:dyDescent="0.2">
      <c r="A4053" s="58"/>
      <c r="B4053" s="58"/>
      <c r="C4053" s="58"/>
      <c r="D4053" s="58"/>
      <c r="E4053" s="58"/>
      <c r="F4053" s="58"/>
      <c r="G4053" s="58"/>
      <c r="H4053" s="58"/>
      <c r="I4053" s="58"/>
      <c r="J4053" s="58"/>
      <c r="K4053" s="58"/>
      <c r="L4053" s="58"/>
      <c r="M4053" s="58"/>
      <c r="N4053" s="58"/>
      <c r="O4053" s="58"/>
      <c r="P4053" s="58"/>
      <c r="Q4053" s="37"/>
    </row>
    <row r="4054" spans="1:17" x14ac:dyDescent="0.2">
      <c r="A4054" s="58"/>
      <c r="B4054" s="58"/>
      <c r="C4054" s="58"/>
      <c r="D4054" s="58"/>
      <c r="E4054" s="58"/>
      <c r="F4054" s="58"/>
      <c r="G4054" s="58"/>
      <c r="H4054" s="58"/>
      <c r="I4054" s="58"/>
      <c r="J4054" s="58"/>
      <c r="K4054" s="58"/>
      <c r="L4054" s="58"/>
      <c r="M4054" s="58"/>
      <c r="N4054" s="58"/>
      <c r="O4054" s="58"/>
      <c r="P4054" s="58"/>
      <c r="Q4054" s="37"/>
    </row>
    <row r="4055" spans="1:17" x14ac:dyDescent="0.2">
      <c r="A4055" s="58"/>
      <c r="B4055" s="58"/>
      <c r="C4055" s="58"/>
      <c r="D4055" s="58"/>
      <c r="E4055" s="58"/>
      <c r="F4055" s="58"/>
      <c r="G4055" s="58"/>
      <c r="H4055" s="58"/>
      <c r="I4055" s="58"/>
      <c r="J4055" s="58"/>
      <c r="K4055" s="58"/>
      <c r="L4055" s="58"/>
      <c r="M4055" s="58"/>
      <c r="N4055" s="58"/>
      <c r="O4055" s="58"/>
      <c r="P4055" s="58"/>
      <c r="Q4055" s="37"/>
    </row>
    <row r="4056" spans="1:17" x14ac:dyDescent="0.2">
      <c r="A4056" s="58"/>
      <c r="B4056" s="58"/>
      <c r="C4056" s="58"/>
      <c r="D4056" s="58"/>
      <c r="E4056" s="58"/>
      <c r="F4056" s="58"/>
      <c r="G4056" s="58"/>
      <c r="H4056" s="58"/>
      <c r="I4056" s="58"/>
      <c r="J4056" s="58"/>
      <c r="K4056" s="58"/>
      <c r="L4056" s="58"/>
      <c r="M4056" s="58"/>
      <c r="N4056" s="58"/>
      <c r="O4056" s="58"/>
      <c r="P4056" s="58"/>
      <c r="Q4056" s="37"/>
    </row>
    <row r="4057" spans="1:17" x14ac:dyDescent="0.2">
      <c r="A4057" s="58"/>
      <c r="B4057" s="58"/>
      <c r="C4057" s="58"/>
      <c r="D4057" s="58"/>
      <c r="E4057" s="58"/>
      <c r="F4057" s="58"/>
      <c r="G4057" s="58"/>
      <c r="H4057" s="58"/>
      <c r="I4057" s="58"/>
      <c r="J4057" s="58"/>
      <c r="K4057" s="58"/>
      <c r="L4057" s="58"/>
      <c r="M4057" s="58"/>
      <c r="N4057" s="58"/>
      <c r="O4057" s="58"/>
      <c r="P4057" s="58"/>
      <c r="Q4057" s="37"/>
    </row>
    <row r="4058" spans="1:17" x14ac:dyDescent="0.2">
      <c r="A4058" s="58"/>
      <c r="B4058" s="58"/>
      <c r="C4058" s="58"/>
      <c r="D4058" s="58"/>
      <c r="E4058" s="58"/>
      <c r="F4058" s="58"/>
      <c r="G4058" s="58"/>
      <c r="H4058" s="58"/>
      <c r="I4058" s="58"/>
      <c r="J4058" s="58"/>
      <c r="K4058" s="58"/>
      <c r="L4058" s="58"/>
      <c r="M4058" s="58"/>
      <c r="N4058" s="58"/>
      <c r="O4058" s="58"/>
      <c r="P4058" s="58"/>
      <c r="Q4058" s="37"/>
    </row>
    <row r="4059" spans="1:17" x14ac:dyDescent="0.2">
      <c r="A4059" s="58"/>
      <c r="B4059" s="58"/>
      <c r="C4059" s="58"/>
      <c r="D4059" s="58"/>
      <c r="E4059" s="58"/>
      <c r="F4059" s="58"/>
      <c r="G4059" s="58"/>
      <c r="H4059" s="58"/>
      <c r="I4059" s="58"/>
      <c r="J4059" s="58"/>
      <c r="K4059" s="58"/>
      <c r="L4059" s="58"/>
      <c r="M4059" s="58"/>
      <c r="N4059" s="58"/>
      <c r="O4059" s="58"/>
      <c r="P4059" s="58"/>
      <c r="Q4059" s="37"/>
    </row>
    <row r="4060" spans="1:17" x14ac:dyDescent="0.2">
      <c r="A4060" s="58"/>
      <c r="B4060" s="58"/>
      <c r="C4060" s="58"/>
      <c r="D4060" s="58"/>
      <c r="E4060" s="58"/>
      <c r="F4060" s="58"/>
      <c r="G4060" s="58"/>
      <c r="H4060" s="58"/>
      <c r="I4060" s="58"/>
      <c r="J4060" s="58"/>
      <c r="K4060" s="58"/>
      <c r="L4060" s="58"/>
      <c r="M4060" s="58"/>
      <c r="N4060" s="58"/>
      <c r="O4060" s="58"/>
      <c r="P4060" s="58"/>
      <c r="Q4060" s="37"/>
    </row>
    <row r="4061" spans="1:17" x14ac:dyDescent="0.2">
      <c r="A4061" s="58"/>
      <c r="B4061" s="58"/>
      <c r="C4061" s="58"/>
      <c r="D4061" s="58"/>
      <c r="E4061" s="58"/>
      <c r="F4061" s="58"/>
      <c r="G4061" s="58"/>
      <c r="H4061" s="58"/>
      <c r="I4061" s="58"/>
      <c r="J4061" s="58"/>
      <c r="K4061" s="58"/>
      <c r="L4061" s="58"/>
      <c r="M4061" s="58"/>
      <c r="N4061" s="58"/>
      <c r="O4061" s="58"/>
      <c r="P4061" s="58"/>
      <c r="Q4061" s="37"/>
    </row>
    <row r="4062" spans="1:17" x14ac:dyDescent="0.2">
      <c r="A4062" s="58"/>
      <c r="B4062" s="58"/>
      <c r="C4062" s="58"/>
      <c r="D4062" s="58"/>
      <c r="E4062" s="58"/>
      <c r="F4062" s="58"/>
      <c r="G4062" s="58"/>
      <c r="H4062" s="58"/>
      <c r="I4062" s="58"/>
      <c r="J4062" s="58"/>
      <c r="K4062" s="58"/>
      <c r="L4062" s="58"/>
      <c r="M4062" s="58"/>
      <c r="N4062" s="58"/>
      <c r="O4062" s="58"/>
      <c r="P4062" s="58"/>
      <c r="Q4062" s="37"/>
    </row>
    <row r="4063" spans="1:17" x14ac:dyDescent="0.2">
      <c r="A4063" s="58"/>
      <c r="B4063" s="58"/>
      <c r="C4063" s="58"/>
      <c r="D4063" s="58"/>
      <c r="E4063" s="58"/>
      <c r="F4063" s="58"/>
      <c r="G4063" s="58"/>
      <c r="H4063" s="58"/>
      <c r="I4063" s="58"/>
      <c r="J4063" s="58"/>
      <c r="K4063" s="58"/>
      <c r="L4063" s="58"/>
      <c r="M4063" s="58"/>
      <c r="N4063" s="58"/>
      <c r="O4063" s="58"/>
      <c r="P4063" s="58"/>
      <c r="Q4063" s="37"/>
    </row>
    <row r="4064" spans="1:17" x14ac:dyDescent="0.2">
      <c r="A4064" s="58"/>
      <c r="B4064" s="58"/>
      <c r="C4064" s="58"/>
      <c r="D4064" s="58"/>
      <c r="E4064" s="58"/>
      <c r="F4064" s="58"/>
      <c r="G4064" s="58"/>
      <c r="H4064" s="58"/>
      <c r="I4064" s="58"/>
      <c r="J4064" s="58"/>
      <c r="K4064" s="58"/>
      <c r="L4064" s="58"/>
      <c r="M4064" s="58"/>
      <c r="N4064" s="58"/>
      <c r="O4064" s="58"/>
      <c r="P4064" s="58"/>
      <c r="Q4064" s="37"/>
    </row>
    <row r="4065" spans="1:17" x14ac:dyDescent="0.2">
      <c r="A4065" s="58"/>
      <c r="B4065" s="58"/>
      <c r="C4065" s="58"/>
      <c r="D4065" s="58"/>
      <c r="E4065" s="58"/>
      <c r="F4065" s="58"/>
      <c r="G4065" s="58"/>
      <c r="H4065" s="58"/>
      <c r="I4065" s="58"/>
      <c r="J4065" s="58"/>
      <c r="K4065" s="58"/>
      <c r="L4065" s="58"/>
      <c r="M4065" s="58"/>
      <c r="N4065" s="58"/>
      <c r="O4065" s="58"/>
      <c r="P4065" s="58"/>
      <c r="Q4065" s="37"/>
    </row>
    <row r="4066" spans="1:17" x14ac:dyDescent="0.2">
      <c r="A4066" s="58"/>
      <c r="B4066" s="58"/>
      <c r="C4066" s="58"/>
      <c r="D4066" s="58"/>
      <c r="E4066" s="58"/>
      <c r="F4066" s="58"/>
      <c r="G4066" s="58"/>
      <c r="H4066" s="58"/>
      <c r="I4066" s="58"/>
      <c r="J4066" s="58"/>
      <c r="K4066" s="58"/>
      <c r="L4066" s="58"/>
      <c r="M4066" s="58"/>
      <c r="N4066" s="58"/>
      <c r="O4066" s="58"/>
      <c r="P4066" s="58"/>
      <c r="Q4066" s="37"/>
    </row>
    <row r="4067" spans="1:17" x14ac:dyDescent="0.2">
      <c r="A4067" s="58"/>
      <c r="B4067" s="58"/>
      <c r="C4067" s="58"/>
      <c r="D4067" s="58"/>
      <c r="E4067" s="58"/>
      <c r="F4067" s="58"/>
      <c r="G4067" s="58"/>
      <c r="H4067" s="58"/>
      <c r="I4067" s="58"/>
      <c r="J4067" s="58"/>
      <c r="K4067" s="58"/>
      <c r="L4067" s="58"/>
      <c r="M4067" s="58"/>
      <c r="N4067" s="58"/>
      <c r="O4067" s="58"/>
      <c r="P4067" s="58"/>
      <c r="Q4067" s="37"/>
    </row>
    <row r="4068" spans="1:17" x14ac:dyDescent="0.2">
      <c r="A4068" s="58"/>
      <c r="B4068" s="58"/>
      <c r="C4068" s="58"/>
      <c r="D4068" s="58"/>
      <c r="E4068" s="58"/>
      <c r="F4068" s="58"/>
      <c r="G4068" s="58"/>
      <c r="H4068" s="58"/>
      <c r="I4068" s="58"/>
      <c r="J4068" s="58"/>
      <c r="K4068" s="58"/>
      <c r="L4068" s="58"/>
      <c r="M4068" s="58"/>
      <c r="N4068" s="58"/>
      <c r="O4068" s="58"/>
      <c r="P4068" s="58"/>
      <c r="Q4068" s="37"/>
    </row>
    <row r="4069" spans="1:17" x14ac:dyDescent="0.2">
      <c r="A4069" s="58"/>
      <c r="B4069" s="58"/>
      <c r="C4069" s="58"/>
      <c r="D4069" s="58"/>
      <c r="E4069" s="58"/>
      <c r="F4069" s="58"/>
      <c r="G4069" s="58"/>
      <c r="H4069" s="58"/>
      <c r="I4069" s="58"/>
      <c r="J4069" s="58"/>
      <c r="K4069" s="58"/>
      <c r="L4069" s="58"/>
      <c r="M4069" s="58"/>
      <c r="N4069" s="58"/>
      <c r="O4069" s="58"/>
      <c r="P4069" s="58"/>
      <c r="Q4069" s="37"/>
    </row>
    <row r="4070" spans="1:17" x14ac:dyDescent="0.2">
      <c r="A4070" s="58"/>
      <c r="B4070" s="58"/>
      <c r="C4070" s="58"/>
      <c r="D4070" s="58"/>
      <c r="E4070" s="58"/>
      <c r="F4070" s="58"/>
      <c r="G4070" s="58"/>
      <c r="H4070" s="58"/>
      <c r="I4070" s="58"/>
      <c r="J4070" s="58"/>
      <c r="K4070" s="58"/>
      <c r="L4070" s="58"/>
      <c r="M4070" s="58"/>
      <c r="N4070" s="58"/>
      <c r="O4070" s="58"/>
      <c r="P4070" s="58"/>
      <c r="Q4070" s="37"/>
    </row>
    <row r="4071" spans="1:17" x14ac:dyDescent="0.2">
      <c r="A4071" s="58"/>
      <c r="B4071" s="58"/>
      <c r="C4071" s="58"/>
      <c r="D4071" s="58"/>
      <c r="E4071" s="58"/>
      <c r="F4071" s="58"/>
      <c r="G4071" s="58"/>
      <c r="H4071" s="58"/>
      <c r="I4071" s="58"/>
      <c r="J4071" s="58"/>
      <c r="K4071" s="58"/>
      <c r="L4071" s="58"/>
      <c r="M4071" s="58"/>
      <c r="N4071" s="58"/>
      <c r="O4071" s="58"/>
      <c r="P4071" s="58"/>
      <c r="Q4071" s="37"/>
    </row>
    <row r="4072" spans="1:17" x14ac:dyDescent="0.2">
      <c r="A4072" s="58"/>
      <c r="B4072" s="58"/>
      <c r="C4072" s="58"/>
      <c r="D4072" s="58"/>
      <c r="E4072" s="58"/>
      <c r="F4072" s="58"/>
      <c r="G4072" s="58"/>
      <c r="H4072" s="58"/>
      <c r="I4072" s="58"/>
      <c r="J4072" s="58"/>
      <c r="K4072" s="58"/>
      <c r="L4072" s="58"/>
      <c r="M4072" s="58"/>
      <c r="N4072" s="58"/>
      <c r="O4072" s="58"/>
      <c r="P4072" s="58"/>
      <c r="Q4072" s="37"/>
    </row>
    <row r="4073" spans="1:17" x14ac:dyDescent="0.2">
      <c r="A4073" s="58"/>
      <c r="B4073" s="58"/>
      <c r="C4073" s="58"/>
      <c r="D4073" s="58"/>
      <c r="E4073" s="58"/>
      <c r="F4073" s="58"/>
      <c r="G4073" s="58"/>
      <c r="H4073" s="58"/>
      <c r="I4073" s="58"/>
      <c r="J4073" s="58"/>
      <c r="K4073" s="58"/>
      <c r="L4073" s="58"/>
      <c r="M4073" s="58"/>
      <c r="N4073" s="58"/>
      <c r="O4073" s="58"/>
      <c r="P4073" s="58"/>
      <c r="Q4073" s="37"/>
    </row>
    <row r="4074" spans="1:17" x14ac:dyDescent="0.2">
      <c r="A4074" s="58"/>
      <c r="B4074" s="58"/>
      <c r="C4074" s="58"/>
      <c r="D4074" s="58"/>
      <c r="E4074" s="58"/>
      <c r="F4074" s="58"/>
      <c r="G4074" s="58"/>
      <c r="H4074" s="58"/>
      <c r="I4074" s="58"/>
      <c r="J4074" s="58"/>
      <c r="K4074" s="58"/>
      <c r="L4074" s="58"/>
      <c r="M4074" s="58"/>
      <c r="N4074" s="58"/>
      <c r="O4074" s="58"/>
      <c r="P4074" s="58"/>
      <c r="Q4074" s="37"/>
    </row>
    <row r="4075" spans="1:17" x14ac:dyDescent="0.2">
      <c r="A4075" s="58"/>
      <c r="B4075" s="58"/>
      <c r="C4075" s="58"/>
      <c r="D4075" s="58"/>
      <c r="E4075" s="58"/>
      <c r="F4075" s="58"/>
      <c r="G4075" s="58"/>
      <c r="H4075" s="58"/>
      <c r="I4075" s="58"/>
      <c r="J4075" s="58"/>
      <c r="K4075" s="58"/>
      <c r="L4075" s="58"/>
      <c r="M4075" s="58"/>
      <c r="N4075" s="58"/>
      <c r="O4075" s="58"/>
      <c r="P4075" s="58"/>
      <c r="Q4075" s="37"/>
    </row>
    <row r="4076" spans="1:17" x14ac:dyDescent="0.2">
      <c r="A4076" s="58"/>
      <c r="B4076" s="58"/>
      <c r="C4076" s="58"/>
      <c r="D4076" s="58"/>
      <c r="E4076" s="58"/>
      <c r="F4076" s="58"/>
      <c r="G4076" s="58"/>
      <c r="H4076" s="58"/>
      <c r="I4076" s="58"/>
      <c r="J4076" s="58"/>
      <c r="K4076" s="58"/>
      <c r="L4076" s="58"/>
      <c r="M4076" s="58"/>
      <c r="N4076" s="58"/>
      <c r="O4076" s="58"/>
      <c r="P4076" s="58"/>
      <c r="Q4076" s="37"/>
    </row>
    <row r="4077" spans="1:17" x14ac:dyDescent="0.2">
      <c r="A4077" s="58"/>
      <c r="B4077" s="58"/>
      <c r="C4077" s="58"/>
      <c r="D4077" s="58"/>
      <c r="E4077" s="58"/>
      <c r="F4077" s="58"/>
      <c r="G4077" s="58"/>
      <c r="H4077" s="58"/>
      <c r="I4077" s="58"/>
      <c r="J4077" s="58"/>
      <c r="K4077" s="58"/>
      <c r="L4077" s="58"/>
      <c r="M4077" s="58"/>
      <c r="N4077" s="58"/>
      <c r="O4077" s="58"/>
      <c r="P4077" s="58"/>
      <c r="Q4077" s="37"/>
    </row>
    <row r="4078" spans="1:17" x14ac:dyDescent="0.2">
      <c r="A4078" s="58"/>
      <c r="B4078" s="58"/>
      <c r="C4078" s="58"/>
      <c r="D4078" s="58"/>
      <c r="E4078" s="58"/>
      <c r="F4078" s="58"/>
      <c r="G4078" s="58"/>
      <c r="H4078" s="58"/>
      <c r="I4078" s="58"/>
      <c r="J4078" s="58"/>
      <c r="K4078" s="58"/>
      <c r="L4078" s="58"/>
      <c r="M4078" s="58"/>
      <c r="N4078" s="58"/>
      <c r="O4078" s="58"/>
      <c r="P4078" s="58"/>
      <c r="Q4078" s="37"/>
    </row>
    <row r="4079" spans="1:17" x14ac:dyDescent="0.2">
      <c r="A4079" s="58"/>
      <c r="B4079" s="58"/>
      <c r="C4079" s="58"/>
      <c r="D4079" s="58"/>
      <c r="E4079" s="58"/>
      <c r="F4079" s="58"/>
      <c r="G4079" s="58"/>
      <c r="H4079" s="58"/>
      <c r="I4079" s="58"/>
      <c r="J4079" s="58"/>
      <c r="K4079" s="58"/>
      <c r="L4079" s="58"/>
      <c r="M4079" s="58"/>
      <c r="N4079" s="58"/>
      <c r="O4079" s="58"/>
      <c r="P4079" s="58"/>
      <c r="Q4079" s="37"/>
    </row>
    <row r="4080" spans="1:17" x14ac:dyDescent="0.2">
      <c r="A4080" s="58"/>
      <c r="B4080" s="58"/>
      <c r="C4080" s="58"/>
      <c r="D4080" s="58"/>
      <c r="E4080" s="58"/>
      <c r="F4080" s="58"/>
      <c r="G4080" s="58"/>
      <c r="H4080" s="58"/>
      <c r="I4080" s="58"/>
      <c r="J4080" s="58"/>
      <c r="K4080" s="58"/>
      <c r="L4080" s="58"/>
      <c r="M4080" s="58"/>
      <c r="N4080" s="58"/>
      <c r="O4080" s="58"/>
      <c r="P4080" s="58"/>
      <c r="Q4080" s="37"/>
    </row>
    <row r="4081" spans="1:17" x14ac:dyDescent="0.2">
      <c r="A4081" s="58"/>
      <c r="B4081" s="58"/>
      <c r="C4081" s="58"/>
      <c r="D4081" s="58"/>
      <c r="E4081" s="58"/>
      <c r="F4081" s="58"/>
      <c r="G4081" s="58"/>
      <c r="H4081" s="58"/>
      <c r="I4081" s="58"/>
      <c r="J4081" s="58"/>
      <c r="K4081" s="58"/>
      <c r="L4081" s="58"/>
      <c r="M4081" s="58"/>
      <c r="N4081" s="58"/>
      <c r="O4081" s="58"/>
      <c r="P4081" s="58"/>
      <c r="Q4081" s="37"/>
    </row>
    <row r="4082" spans="1:17" x14ac:dyDescent="0.2">
      <c r="A4082" s="58"/>
      <c r="B4082" s="58"/>
      <c r="C4082" s="58"/>
      <c r="D4082" s="58"/>
      <c r="E4082" s="58"/>
      <c r="F4082" s="58"/>
      <c r="G4082" s="58"/>
      <c r="H4082" s="58"/>
      <c r="I4082" s="58"/>
      <c r="J4082" s="58"/>
      <c r="K4082" s="58"/>
      <c r="L4082" s="58"/>
      <c r="M4082" s="58"/>
      <c r="N4082" s="58"/>
      <c r="O4082" s="58"/>
      <c r="P4082" s="58"/>
      <c r="Q4082" s="37"/>
    </row>
    <row r="4083" spans="1:17" x14ac:dyDescent="0.2">
      <c r="A4083" s="58"/>
      <c r="B4083" s="58"/>
      <c r="C4083" s="58"/>
      <c r="D4083" s="58"/>
      <c r="E4083" s="58"/>
      <c r="F4083" s="58"/>
      <c r="G4083" s="58"/>
      <c r="H4083" s="58"/>
      <c r="I4083" s="58"/>
      <c r="J4083" s="58"/>
      <c r="K4083" s="58"/>
      <c r="L4083" s="58"/>
      <c r="M4083" s="58"/>
      <c r="N4083" s="58"/>
      <c r="O4083" s="58"/>
      <c r="P4083" s="58"/>
      <c r="Q4083" s="37"/>
    </row>
    <row r="4084" spans="1:17" x14ac:dyDescent="0.2">
      <c r="A4084" s="58"/>
      <c r="B4084" s="58"/>
      <c r="C4084" s="58"/>
      <c r="D4084" s="58"/>
      <c r="E4084" s="58"/>
      <c r="F4084" s="58"/>
      <c r="G4084" s="58"/>
      <c r="H4084" s="58"/>
      <c r="I4084" s="58"/>
      <c r="J4084" s="58"/>
      <c r="K4084" s="58"/>
      <c r="L4084" s="58"/>
      <c r="M4084" s="58"/>
      <c r="N4084" s="58"/>
      <c r="O4084" s="58"/>
      <c r="P4084" s="58"/>
      <c r="Q4084" s="37"/>
    </row>
    <row r="4085" spans="1:17" x14ac:dyDescent="0.2">
      <c r="A4085" s="58"/>
      <c r="B4085" s="58"/>
      <c r="C4085" s="58"/>
      <c r="D4085" s="58"/>
      <c r="E4085" s="58"/>
      <c r="F4085" s="58"/>
      <c r="G4085" s="58"/>
      <c r="H4085" s="58"/>
      <c r="I4085" s="58"/>
      <c r="J4085" s="58"/>
      <c r="K4085" s="58"/>
      <c r="L4085" s="58"/>
      <c r="M4085" s="58"/>
      <c r="N4085" s="58"/>
      <c r="O4085" s="58"/>
      <c r="P4085" s="58"/>
      <c r="Q4085" s="37"/>
    </row>
    <row r="4086" spans="1:17" x14ac:dyDescent="0.2">
      <c r="A4086" s="58"/>
      <c r="B4086" s="58"/>
      <c r="C4086" s="58"/>
      <c r="D4086" s="58"/>
      <c r="E4086" s="58"/>
      <c r="F4086" s="58"/>
      <c r="G4086" s="58"/>
      <c r="H4086" s="58"/>
      <c r="I4086" s="58"/>
      <c r="J4086" s="58"/>
      <c r="K4086" s="58"/>
      <c r="L4086" s="58"/>
      <c r="M4086" s="58"/>
      <c r="N4086" s="58"/>
      <c r="O4086" s="58"/>
      <c r="P4086" s="58"/>
      <c r="Q4086" s="37"/>
    </row>
    <row r="4087" spans="1:17" x14ac:dyDescent="0.2">
      <c r="A4087" s="58"/>
      <c r="B4087" s="58"/>
      <c r="C4087" s="58"/>
      <c r="D4087" s="58"/>
      <c r="E4087" s="58"/>
      <c r="F4087" s="58"/>
      <c r="G4087" s="58"/>
      <c r="H4087" s="58"/>
      <c r="I4087" s="58"/>
      <c r="J4087" s="58"/>
      <c r="K4087" s="58"/>
      <c r="L4087" s="58"/>
      <c r="M4087" s="58"/>
      <c r="N4087" s="58"/>
      <c r="O4087" s="58"/>
      <c r="P4087" s="58"/>
      <c r="Q4087" s="37"/>
    </row>
    <row r="4088" spans="1:17" x14ac:dyDescent="0.2">
      <c r="A4088" s="58"/>
      <c r="B4088" s="58"/>
      <c r="C4088" s="58"/>
      <c r="D4088" s="58"/>
      <c r="E4088" s="58"/>
      <c r="F4088" s="58"/>
      <c r="G4088" s="58"/>
      <c r="H4088" s="58"/>
      <c r="I4088" s="58"/>
      <c r="J4088" s="58"/>
      <c r="K4088" s="58"/>
      <c r="L4088" s="58"/>
      <c r="M4088" s="58"/>
      <c r="N4088" s="58"/>
      <c r="O4088" s="58"/>
      <c r="P4088" s="58"/>
      <c r="Q4088" s="37"/>
    </row>
    <row r="4089" spans="1:17" x14ac:dyDescent="0.2">
      <c r="A4089" s="58"/>
      <c r="B4089" s="58"/>
      <c r="C4089" s="58"/>
      <c r="D4089" s="58"/>
      <c r="E4089" s="58"/>
      <c r="F4089" s="58"/>
      <c r="G4089" s="58"/>
      <c r="H4089" s="58"/>
      <c r="I4089" s="58"/>
      <c r="J4089" s="58"/>
      <c r="K4089" s="58"/>
      <c r="L4089" s="58"/>
      <c r="M4089" s="58"/>
      <c r="N4089" s="58"/>
      <c r="O4089" s="58"/>
      <c r="P4089" s="58"/>
      <c r="Q4089" s="37"/>
    </row>
    <row r="4090" spans="1:17" x14ac:dyDescent="0.2">
      <c r="A4090" s="58"/>
      <c r="B4090" s="58"/>
      <c r="C4090" s="58"/>
      <c r="D4090" s="58"/>
      <c r="E4090" s="58"/>
      <c r="F4090" s="58"/>
      <c r="G4090" s="58"/>
      <c r="H4090" s="58"/>
      <c r="I4090" s="58"/>
      <c r="J4090" s="58"/>
      <c r="K4090" s="58"/>
      <c r="L4090" s="58"/>
      <c r="M4090" s="58"/>
      <c r="N4090" s="58"/>
      <c r="O4090" s="58"/>
      <c r="P4090" s="58"/>
      <c r="Q4090" s="37"/>
    </row>
    <row r="4091" spans="1:17" x14ac:dyDescent="0.2">
      <c r="A4091" s="58"/>
      <c r="B4091" s="58"/>
      <c r="C4091" s="58"/>
      <c r="D4091" s="58"/>
      <c r="E4091" s="58"/>
      <c r="F4091" s="58"/>
      <c r="G4091" s="58"/>
      <c r="H4091" s="58"/>
      <c r="I4091" s="58"/>
      <c r="J4091" s="58"/>
      <c r="K4091" s="58"/>
      <c r="L4091" s="58"/>
      <c r="M4091" s="58"/>
      <c r="N4091" s="58"/>
      <c r="O4091" s="58"/>
      <c r="P4091" s="58"/>
      <c r="Q4091" s="37"/>
    </row>
    <row r="4092" spans="1:17" x14ac:dyDescent="0.2">
      <c r="A4092" s="58"/>
      <c r="B4092" s="58"/>
      <c r="C4092" s="58"/>
      <c r="D4092" s="58"/>
      <c r="E4092" s="58"/>
      <c r="F4092" s="58"/>
      <c r="G4092" s="58"/>
      <c r="H4092" s="58"/>
      <c r="I4092" s="58"/>
      <c r="J4092" s="58"/>
      <c r="K4092" s="58"/>
      <c r="L4092" s="58"/>
      <c r="M4092" s="58"/>
      <c r="N4092" s="58"/>
      <c r="O4092" s="58"/>
      <c r="P4092" s="58"/>
      <c r="Q4092" s="37"/>
    </row>
    <row r="4093" spans="1:17" x14ac:dyDescent="0.2">
      <c r="A4093" s="58"/>
      <c r="B4093" s="58"/>
      <c r="C4093" s="58"/>
      <c r="D4093" s="58"/>
      <c r="E4093" s="58"/>
      <c r="F4093" s="58"/>
      <c r="G4093" s="58"/>
      <c r="H4093" s="58"/>
      <c r="I4093" s="58"/>
      <c r="J4093" s="58"/>
      <c r="K4093" s="58"/>
      <c r="L4093" s="58"/>
      <c r="M4093" s="58"/>
      <c r="N4093" s="58"/>
      <c r="O4093" s="58"/>
      <c r="P4093" s="58"/>
      <c r="Q4093" s="37"/>
    </row>
    <row r="4094" spans="1:17" x14ac:dyDescent="0.2">
      <c r="A4094" s="58"/>
      <c r="B4094" s="58"/>
      <c r="C4094" s="58"/>
      <c r="D4094" s="58"/>
      <c r="E4094" s="58"/>
      <c r="F4094" s="58"/>
      <c r="G4094" s="58"/>
      <c r="H4094" s="58"/>
      <c r="I4094" s="58"/>
      <c r="J4094" s="58"/>
      <c r="K4094" s="58"/>
      <c r="L4094" s="58"/>
      <c r="M4094" s="58"/>
      <c r="N4094" s="58"/>
      <c r="O4094" s="58"/>
      <c r="P4094" s="58"/>
      <c r="Q4094" s="37"/>
    </row>
    <row r="4095" spans="1:17" x14ac:dyDescent="0.2">
      <c r="A4095" s="58"/>
      <c r="B4095" s="58"/>
      <c r="C4095" s="58"/>
      <c r="D4095" s="58"/>
      <c r="E4095" s="58"/>
      <c r="F4095" s="58"/>
      <c r="G4095" s="58"/>
      <c r="H4095" s="58"/>
      <c r="I4095" s="58"/>
      <c r="J4095" s="58"/>
      <c r="K4095" s="58"/>
      <c r="L4095" s="58"/>
      <c r="M4095" s="58"/>
      <c r="N4095" s="58"/>
      <c r="O4095" s="58"/>
      <c r="P4095" s="58"/>
      <c r="Q4095" s="37"/>
    </row>
    <row r="4096" spans="1:17" x14ac:dyDescent="0.2">
      <c r="A4096" s="58"/>
      <c r="B4096" s="58"/>
      <c r="C4096" s="58"/>
      <c r="D4096" s="58"/>
      <c r="E4096" s="58"/>
      <c r="F4096" s="58"/>
      <c r="G4096" s="58"/>
      <c r="H4096" s="58"/>
      <c r="I4096" s="58"/>
      <c r="J4096" s="58"/>
      <c r="K4096" s="58"/>
      <c r="L4096" s="58"/>
      <c r="M4096" s="58"/>
      <c r="N4096" s="58"/>
      <c r="O4096" s="58"/>
      <c r="P4096" s="58"/>
      <c r="Q4096" s="37"/>
    </row>
    <row r="4097" spans="1:17" x14ac:dyDescent="0.2">
      <c r="A4097" s="58"/>
      <c r="B4097" s="58"/>
      <c r="C4097" s="58"/>
      <c r="D4097" s="58"/>
      <c r="E4097" s="58"/>
      <c r="F4097" s="58"/>
      <c r="G4097" s="58"/>
      <c r="H4097" s="58"/>
      <c r="I4097" s="58"/>
      <c r="J4097" s="58"/>
      <c r="K4097" s="58"/>
      <c r="L4097" s="58"/>
      <c r="M4097" s="58"/>
      <c r="N4097" s="58"/>
      <c r="O4097" s="58"/>
      <c r="P4097" s="58"/>
      <c r="Q4097" s="37"/>
    </row>
  </sheetData>
  <pageMargins left="0" right="0" top="0.7" bottom="0" header="0.25" footer="0"/>
  <pageSetup scale="71" orientation="landscape" horizontalDpi="300" r:id="rId1"/>
  <headerFooter alignWithMargins="0">
    <oddHeader>&amp;RCASE NO. 2015-00343
ATTACHMENT 5
TO STAFF DR NO. 2-31</oddHeader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(Pres)</vt:lpstr>
      <vt:lpstr>'Test Year Monthly - (Pres)'!Print_Area</vt:lpstr>
      <vt:lpstr>'Test Year Monthly - (Pres)'!Print_Titles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2016-02-22T19:43:18Z</cp:lastPrinted>
  <dcterms:created xsi:type="dcterms:W3CDTF">2015-11-19T03:48:49Z</dcterms:created>
  <dcterms:modified xsi:type="dcterms:W3CDTF">2016-02-22T21:23:13Z</dcterms:modified>
</cp:coreProperties>
</file>