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35" windowHeight="8550"/>
  </bookViews>
  <sheets>
    <sheet name="Div 012 Fiscal 2012" sheetId="1" r:id="rId1"/>
    <sheet name="Div 012 Fiscal 2013" sheetId="7" r:id="rId2"/>
    <sheet name="Div 012 Fiscal 2014" sheetId="8" r:id="rId3"/>
    <sheet name="Div 012 Fiscal 2015" sheetId="9" r:id="rId4"/>
    <sheet name="Div 012 YTD Fiscal 2016" sheetId="10" r:id="rId5"/>
  </sheets>
  <definedNames>
    <definedName name="EssAliasTable" localSheetId="0">"Default"</definedName>
    <definedName name="EssAliasTable" localSheetId="1">"Default"</definedName>
    <definedName name="EssAliasTable" localSheetId="2">"Default"</definedName>
    <definedName name="EssAliasTable" localSheetId="3">"Default"</definedName>
    <definedName name="EssAliasTable" localSheetId="4">"Default"</definedName>
    <definedName name="EssfHasNonUnique" localSheetId="0">FALSE</definedName>
    <definedName name="EssfHasNonUnique" localSheetId="1">FALSE</definedName>
    <definedName name="EssfHasNonUnique" localSheetId="2">FALSE</definedName>
    <definedName name="EssfHasNonUnique" localSheetId="3">FALSE</definedName>
    <definedName name="EssfHasNonUnique" localSheetId="4">FALSE</definedName>
    <definedName name="EssLatest" localSheetId="0">"Oct"</definedName>
    <definedName name="EssLatest" localSheetId="1">"Oct"</definedName>
    <definedName name="EssLatest" localSheetId="2">"Oct"</definedName>
    <definedName name="EssLatest" localSheetId="3">"Oct"</definedName>
    <definedName name="EssLatest" localSheetId="4">"Oct"</definedName>
    <definedName name="EssOptions" localSheetId="0">"A3100001100110100011001100020_0100000"</definedName>
    <definedName name="EssOptions" localSheetId="1">"A3100001100110100011001100020_0100000"</definedName>
    <definedName name="EssOptions" localSheetId="2">"A3100001100110100011001100020_0100000"</definedName>
    <definedName name="EssOptions" localSheetId="3">"A3100001100110100011001100020_0100000"</definedName>
    <definedName name="EssOptions" localSheetId="4">"A3100001100110100011001100020_0100000"</definedName>
    <definedName name="EssSamplingValue" localSheetId="0">100</definedName>
    <definedName name="EssSamplingValue" localSheetId="1">100</definedName>
    <definedName name="EssSamplingValue" localSheetId="2">100</definedName>
    <definedName name="EssSamplingValue" localSheetId="3">100</definedName>
    <definedName name="EssSamplingValue" localSheetId="4">100</definedName>
    <definedName name="_xlnm.Print_Area" localSheetId="0">'Div 012 Fiscal 2012'!$A$1:$N$168</definedName>
    <definedName name="_xlnm.Print_Area" localSheetId="1">'Div 012 Fiscal 2013'!$A$1:$N$164</definedName>
    <definedName name="_xlnm.Print_Area" localSheetId="2">'Div 012 Fiscal 2014'!$A$1:$N$182</definedName>
    <definedName name="_xlnm.Print_Area" localSheetId="3">'Div 012 Fiscal 2015'!$A$1:$N$179</definedName>
    <definedName name="_xlnm.Print_Area" localSheetId="4">'Div 012 YTD Fiscal 2016'!$A$1:$F$142</definedName>
    <definedName name="_xlnm.Print_Titles" localSheetId="0">'Div 012 Fiscal 2012'!$3:$10</definedName>
    <definedName name="_xlnm.Print_Titles" localSheetId="1">'Div 012 Fiscal 2013'!$3:$10</definedName>
    <definedName name="_xlnm.Print_Titles" localSheetId="2">'Div 012 Fiscal 2014'!$3:$10</definedName>
    <definedName name="_xlnm.Print_Titles" localSheetId="3">'Div 012 Fiscal 2015'!$3:$10</definedName>
    <definedName name="_xlnm.Print_Titles" localSheetId="4">'Div 012 YTD Fiscal 2016'!$3:$10</definedName>
  </definedNames>
  <calcPr calcId="145621"/>
</workbook>
</file>

<file path=xl/calcChain.xml><?xml version="1.0" encoding="utf-8"?>
<calcChain xmlns="http://schemas.openxmlformats.org/spreadsheetml/2006/main">
  <c r="C141" i="10" l="1"/>
  <c r="D141" i="10"/>
  <c r="E141" i="10"/>
  <c r="F141" i="10"/>
  <c r="B141" i="10"/>
  <c r="C139" i="10"/>
  <c r="D139" i="10"/>
  <c r="E139" i="10"/>
  <c r="F139" i="10"/>
  <c r="B139" i="10"/>
  <c r="F137" i="10"/>
  <c r="F138" i="10"/>
  <c r="F136" i="10"/>
  <c r="C134" i="10"/>
  <c r="D134" i="10"/>
  <c r="E134" i="10"/>
  <c r="F134" i="10"/>
  <c r="B134" i="10"/>
  <c r="F130" i="10"/>
  <c r="F131" i="10"/>
  <c r="F132" i="10"/>
  <c r="F133" i="10"/>
  <c r="F129" i="10"/>
  <c r="C127" i="10"/>
  <c r="D127" i="10"/>
  <c r="E127" i="10"/>
  <c r="F127" i="10"/>
  <c r="B127" i="10"/>
  <c r="F121" i="10"/>
  <c r="F122" i="10"/>
  <c r="F123" i="10"/>
  <c r="F124" i="10"/>
  <c r="F125" i="10"/>
  <c r="F126" i="10"/>
  <c r="F120" i="10"/>
  <c r="C118" i="10"/>
  <c r="D118" i="10"/>
  <c r="E118" i="10"/>
  <c r="F118" i="10"/>
  <c r="B118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04" i="10"/>
  <c r="C102" i="10"/>
  <c r="D102" i="10"/>
  <c r="E102" i="10"/>
  <c r="F102" i="10"/>
  <c r="B102" i="10"/>
  <c r="C98" i="10"/>
  <c r="D98" i="10"/>
  <c r="E98" i="10"/>
  <c r="F98" i="10"/>
  <c r="B98" i="10"/>
  <c r="F100" i="10"/>
  <c r="F101" i="10"/>
  <c r="F97" i="10"/>
  <c r="C95" i="10"/>
  <c r="D95" i="10"/>
  <c r="E95" i="10"/>
  <c r="F95" i="10"/>
  <c r="B95" i="10"/>
  <c r="C92" i="10"/>
  <c r="D92" i="10"/>
  <c r="E92" i="10"/>
  <c r="F92" i="10"/>
  <c r="B92" i="10"/>
  <c r="F94" i="10"/>
  <c r="F91" i="10"/>
  <c r="C89" i="10"/>
  <c r="D89" i="10"/>
  <c r="E89" i="10"/>
  <c r="F89" i="10"/>
  <c r="B89" i="10"/>
  <c r="F80" i="10"/>
  <c r="F81" i="10"/>
  <c r="F82" i="10"/>
  <c r="F83" i="10"/>
  <c r="F84" i="10"/>
  <c r="F85" i="10"/>
  <c r="F86" i="10"/>
  <c r="F87" i="10"/>
  <c r="F88" i="10"/>
  <c r="F79" i="10"/>
  <c r="C77" i="10"/>
  <c r="D77" i="10"/>
  <c r="E77" i="10"/>
  <c r="F77" i="10"/>
  <c r="B77" i="10"/>
  <c r="F71" i="10"/>
  <c r="F72" i="10"/>
  <c r="F73" i="10"/>
  <c r="F74" i="10"/>
  <c r="F75" i="10"/>
  <c r="F76" i="10"/>
  <c r="F70" i="10"/>
  <c r="C68" i="10"/>
  <c r="D68" i="10"/>
  <c r="E68" i="10"/>
  <c r="F68" i="10"/>
  <c r="B68" i="10"/>
  <c r="F64" i="10"/>
  <c r="F65" i="10"/>
  <c r="F66" i="10"/>
  <c r="F67" i="10"/>
  <c r="F63" i="10"/>
  <c r="C61" i="10"/>
  <c r="D61" i="10"/>
  <c r="E61" i="10"/>
  <c r="F61" i="10"/>
  <c r="B61" i="10"/>
  <c r="F59" i="10"/>
  <c r="F60" i="10"/>
  <c r="F58" i="10"/>
  <c r="C56" i="10"/>
  <c r="D56" i="10"/>
  <c r="E56" i="10"/>
  <c r="F56" i="10"/>
  <c r="B56" i="10"/>
  <c r="F51" i="10"/>
  <c r="F52" i="10"/>
  <c r="F53" i="10"/>
  <c r="F54" i="10"/>
  <c r="F55" i="10"/>
  <c r="F50" i="10"/>
  <c r="C48" i="10"/>
  <c r="D48" i="10"/>
  <c r="E48" i="10"/>
  <c r="F48" i="10"/>
  <c r="B48" i="10"/>
  <c r="F47" i="10"/>
  <c r="C45" i="10"/>
  <c r="D45" i="10"/>
  <c r="E45" i="10"/>
  <c r="F45" i="10"/>
  <c r="B45" i="10"/>
  <c r="F37" i="10"/>
  <c r="F38" i="10"/>
  <c r="F39" i="10"/>
  <c r="F40" i="10"/>
  <c r="F41" i="10"/>
  <c r="F42" i="10"/>
  <c r="F43" i="10"/>
  <c r="F44" i="10"/>
  <c r="F36" i="10"/>
  <c r="C34" i="10"/>
  <c r="D34" i="10"/>
  <c r="E34" i="10"/>
  <c r="F34" i="10"/>
  <c r="C24" i="10"/>
  <c r="D24" i="10"/>
  <c r="E24" i="10"/>
  <c r="F24" i="10"/>
  <c r="B24" i="10"/>
  <c r="B34" i="10"/>
  <c r="F27" i="10"/>
  <c r="F28" i="10"/>
  <c r="F29" i="10"/>
  <c r="F30" i="10"/>
  <c r="F31" i="10"/>
  <c r="F32" i="10"/>
  <c r="F33" i="10"/>
  <c r="F26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11" i="10"/>
  <c r="C178" i="9"/>
  <c r="D178" i="9"/>
  <c r="E178" i="9"/>
  <c r="F178" i="9"/>
  <c r="G178" i="9"/>
  <c r="H178" i="9"/>
  <c r="I178" i="9"/>
  <c r="J178" i="9"/>
  <c r="K178" i="9"/>
  <c r="L178" i="9"/>
  <c r="M178" i="9"/>
  <c r="N178" i="9"/>
  <c r="B178" i="9"/>
  <c r="C175" i="9"/>
  <c r="D175" i="9"/>
  <c r="E175" i="9"/>
  <c r="F175" i="9"/>
  <c r="G175" i="9"/>
  <c r="H175" i="9"/>
  <c r="I175" i="9"/>
  <c r="J175" i="9"/>
  <c r="K175" i="9"/>
  <c r="L175" i="9"/>
  <c r="M175" i="9"/>
  <c r="N175" i="9"/>
  <c r="B175" i="9"/>
  <c r="N173" i="9"/>
  <c r="N174" i="9"/>
  <c r="N172" i="9"/>
  <c r="C170" i="9"/>
  <c r="D170" i="9"/>
  <c r="E170" i="9"/>
  <c r="F170" i="9"/>
  <c r="G170" i="9"/>
  <c r="H170" i="9"/>
  <c r="I170" i="9"/>
  <c r="J170" i="9"/>
  <c r="K170" i="9"/>
  <c r="L170" i="9"/>
  <c r="M170" i="9"/>
  <c r="N170" i="9"/>
  <c r="B170" i="9"/>
  <c r="N165" i="9"/>
  <c r="N166" i="9"/>
  <c r="N167" i="9"/>
  <c r="N168" i="9"/>
  <c r="N169" i="9"/>
  <c r="N164" i="9"/>
  <c r="C162" i="9"/>
  <c r="D162" i="9"/>
  <c r="E162" i="9"/>
  <c r="F162" i="9"/>
  <c r="G162" i="9"/>
  <c r="H162" i="9"/>
  <c r="I162" i="9"/>
  <c r="J162" i="9"/>
  <c r="K162" i="9"/>
  <c r="L162" i="9"/>
  <c r="M162" i="9"/>
  <c r="N162" i="9"/>
  <c r="B162" i="9"/>
  <c r="N152" i="9"/>
  <c r="N153" i="9"/>
  <c r="N154" i="9"/>
  <c r="N155" i="9"/>
  <c r="N156" i="9"/>
  <c r="N157" i="9"/>
  <c r="N158" i="9"/>
  <c r="N159" i="9"/>
  <c r="N160" i="9"/>
  <c r="N161" i="9"/>
  <c r="N151" i="9"/>
  <c r="C149" i="9"/>
  <c r="D149" i="9"/>
  <c r="E149" i="9"/>
  <c r="F149" i="9"/>
  <c r="G149" i="9"/>
  <c r="H149" i="9"/>
  <c r="I149" i="9"/>
  <c r="J149" i="9"/>
  <c r="K149" i="9"/>
  <c r="L149" i="9"/>
  <c r="M149" i="9"/>
  <c r="N149" i="9"/>
  <c r="B149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27" i="9"/>
  <c r="C125" i="9"/>
  <c r="D125" i="9"/>
  <c r="E125" i="9"/>
  <c r="F125" i="9"/>
  <c r="G125" i="9"/>
  <c r="H125" i="9"/>
  <c r="I125" i="9"/>
  <c r="J125" i="9"/>
  <c r="K125" i="9"/>
  <c r="L125" i="9"/>
  <c r="M125" i="9"/>
  <c r="N125" i="9"/>
  <c r="B125" i="9"/>
  <c r="N123" i="9"/>
  <c r="N124" i="9"/>
  <c r="N122" i="9"/>
  <c r="C120" i="9"/>
  <c r="D120" i="9"/>
  <c r="E120" i="9"/>
  <c r="F120" i="9"/>
  <c r="G120" i="9"/>
  <c r="H120" i="9"/>
  <c r="I120" i="9"/>
  <c r="J120" i="9"/>
  <c r="K120" i="9"/>
  <c r="L120" i="9"/>
  <c r="M120" i="9"/>
  <c r="N120" i="9"/>
  <c r="B120" i="9"/>
  <c r="N116" i="9"/>
  <c r="N117" i="9"/>
  <c r="N118" i="9"/>
  <c r="N119" i="9"/>
  <c r="N115" i="9"/>
  <c r="C113" i="9"/>
  <c r="D113" i="9"/>
  <c r="E113" i="9"/>
  <c r="F113" i="9"/>
  <c r="G113" i="9"/>
  <c r="H113" i="9"/>
  <c r="I113" i="9"/>
  <c r="J113" i="9"/>
  <c r="K113" i="9"/>
  <c r="L113" i="9"/>
  <c r="M113" i="9"/>
  <c r="N113" i="9"/>
  <c r="B113" i="9"/>
  <c r="N112" i="9"/>
  <c r="N111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B109" i="9"/>
  <c r="N108" i="9"/>
  <c r="N107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B105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90" i="9"/>
  <c r="C88" i="9"/>
  <c r="D88" i="9"/>
  <c r="E88" i="9"/>
  <c r="F88" i="9"/>
  <c r="G88" i="9"/>
  <c r="H88" i="9"/>
  <c r="I88" i="9"/>
  <c r="J88" i="9"/>
  <c r="K88" i="9"/>
  <c r="L88" i="9"/>
  <c r="M88" i="9"/>
  <c r="N88" i="9"/>
  <c r="B88" i="9"/>
  <c r="N81" i="9"/>
  <c r="N82" i="9"/>
  <c r="N83" i="9"/>
  <c r="N84" i="9"/>
  <c r="N85" i="9"/>
  <c r="N86" i="9"/>
  <c r="N87" i="9"/>
  <c r="N80" i="9"/>
  <c r="C78" i="9"/>
  <c r="D78" i="9"/>
  <c r="E78" i="9"/>
  <c r="F78" i="9"/>
  <c r="G78" i="9"/>
  <c r="H78" i="9"/>
  <c r="I78" i="9"/>
  <c r="J78" i="9"/>
  <c r="K78" i="9"/>
  <c r="L78" i="9"/>
  <c r="M78" i="9"/>
  <c r="N78" i="9"/>
  <c r="B78" i="9"/>
  <c r="N70" i="9"/>
  <c r="N71" i="9"/>
  <c r="N72" i="9"/>
  <c r="N73" i="9"/>
  <c r="N74" i="9"/>
  <c r="N75" i="9"/>
  <c r="N76" i="9"/>
  <c r="N77" i="9"/>
  <c r="N69" i="9"/>
  <c r="C67" i="9"/>
  <c r="D67" i="9"/>
  <c r="E67" i="9"/>
  <c r="F67" i="9"/>
  <c r="G67" i="9"/>
  <c r="H67" i="9"/>
  <c r="I67" i="9"/>
  <c r="J67" i="9"/>
  <c r="K67" i="9"/>
  <c r="L67" i="9"/>
  <c r="M67" i="9"/>
  <c r="N67" i="9"/>
  <c r="B67" i="9"/>
  <c r="N63" i="9"/>
  <c r="N64" i="9"/>
  <c r="N65" i="9"/>
  <c r="N66" i="9"/>
  <c r="N62" i="9"/>
  <c r="C60" i="9"/>
  <c r="D60" i="9"/>
  <c r="E60" i="9"/>
  <c r="F60" i="9"/>
  <c r="G60" i="9"/>
  <c r="H60" i="9"/>
  <c r="I60" i="9"/>
  <c r="J60" i="9"/>
  <c r="K60" i="9"/>
  <c r="L60" i="9"/>
  <c r="M60" i="9"/>
  <c r="N60" i="9"/>
  <c r="B60" i="9"/>
  <c r="N53" i="9"/>
  <c r="N54" i="9"/>
  <c r="N55" i="9"/>
  <c r="N56" i="9"/>
  <c r="N57" i="9"/>
  <c r="N58" i="9"/>
  <c r="N59" i="9"/>
  <c r="N52" i="9"/>
  <c r="C50" i="9"/>
  <c r="D50" i="9"/>
  <c r="E50" i="9"/>
  <c r="F50" i="9"/>
  <c r="G50" i="9"/>
  <c r="H50" i="9"/>
  <c r="I50" i="9"/>
  <c r="J50" i="9"/>
  <c r="K50" i="9"/>
  <c r="L50" i="9"/>
  <c r="M50" i="9"/>
  <c r="N50" i="9"/>
  <c r="B50" i="9"/>
  <c r="N49" i="9"/>
  <c r="N48" i="9"/>
  <c r="C46" i="9"/>
  <c r="D46" i="9"/>
  <c r="E46" i="9"/>
  <c r="F46" i="9"/>
  <c r="G46" i="9"/>
  <c r="H46" i="9"/>
  <c r="I46" i="9"/>
  <c r="J46" i="9"/>
  <c r="K46" i="9"/>
  <c r="L46" i="9"/>
  <c r="M46" i="9"/>
  <c r="N46" i="9"/>
  <c r="B46" i="9"/>
  <c r="N35" i="9"/>
  <c r="N36" i="9"/>
  <c r="N37" i="9"/>
  <c r="N38" i="9"/>
  <c r="N39" i="9"/>
  <c r="N40" i="9"/>
  <c r="N41" i="9"/>
  <c r="N42" i="9"/>
  <c r="N43" i="9"/>
  <c r="N44" i="9"/>
  <c r="N45" i="9"/>
  <c r="N34" i="9"/>
  <c r="C32" i="9"/>
  <c r="D32" i="9"/>
  <c r="E32" i="9"/>
  <c r="F32" i="9"/>
  <c r="G32" i="9"/>
  <c r="H32" i="9"/>
  <c r="I32" i="9"/>
  <c r="J32" i="9"/>
  <c r="K32" i="9"/>
  <c r="L32" i="9"/>
  <c r="M32" i="9"/>
  <c r="N32" i="9"/>
  <c r="B32" i="9"/>
  <c r="N25" i="9"/>
  <c r="N26" i="9"/>
  <c r="N27" i="9"/>
  <c r="N28" i="9"/>
  <c r="N29" i="9"/>
  <c r="N30" i="9"/>
  <c r="N31" i="9"/>
  <c r="N24" i="9"/>
  <c r="C22" i="9"/>
  <c r="D22" i="9"/>
  <c r="E22" i="9"/>
  <c r="F22" i="9"/>
  <c r="G22" i="9"/>
  <c r="H22" i="9"/>
  <c r="I22" i="9"/>
  <c r="J22" i="9"/>
  <c r="K22" i="9"/>
  <c r="L22" i="9"/>
  <c r="M22" i="9"/>
  <c r="N22" i="9"/>
  <c r="B22" i="9"/>
  <c r="N12" i="9"/>
  <c r="N13" i="9"/>
  <c r="N14" i="9"/>
  <c r="N15" i="9"/>
  <c r="N16" i="9"/>
  <c r="N17" i="9"/>
  <c r="N18" i="9"/>
  <c r="N19" i="9"/>
  <c r="N20" i="9"/>
  <c r="N21" i="9"/>
  <c r="N11" i="9"/>
  <c r="C182" i="8"/>
  <c r="D182" i="8"/>
  <c r="E182" i="8"/>
  <c r="F182" i="8"/>
  <c r="G182" i="8"/>
  <c r="H182" i="8"/>
  <c r="I182" i="8"/>
  <c r="J182" i="8"/>
  <c r="K182" i="8"/>
  <c r="L182" i="8"/>
  <c r="M182" i="8"/>
  <c r="N182" i="8"/>
  <c r="B182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B179" i="8"/>
  <c r="N176" i="8"/>
  <c r="N177" i="8"/>
  <c r="N178" i="8"/>
  <c r="N175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B173" i="8"/>
  <c r="N166" i="8"/>
  <c r="N167" i="8"/>
  <c r="N168" i="8"/>
  <c r="N169" i="8"/>
  <c r="N170" i="8"/>
  <c r="N171" i="8"/>
  <c r="N172" i="8"/>
  <c r="N165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B163" i="8"/>
  <c r="N155" i="8"/>
  <c r="N156" i="8"/>
  <c r="N157" i="8"/>
  <c r="N158" i="8"/>
  <c r="N159" i="8"/>
  <c r="N160" i="8"/>
  <c r="N161" i="8"/>
  <c r="N162" i="8"/>
  <c r="N154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B15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32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B130" i="8"/>
  <c r="N129" i="8"/>
  <c r="N128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B126" i="8"/>
  <c r="N121" i="8"/>
  <c r="N122" i="8"/>
  <c r="N123" i="8"/>
  <c r="N124" i="8"/>
  <c r="N125" i="8"/>
  <c r="N120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B118" i="8"/>
  <c r="N116" i="8"/>
  <c r="N117" i="8"/>
  <c r="N115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B113" i="8"/>
  <c r="N111" i="8"/>
  <c r="N112" i="8"/>
  <c r="N110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B108" i="8"/>
  <c r="N97" i="8"/>
  <c r="N98" i="8"/>
  <c r="N99" i="8"/>
  <c r="N100" i="8"/>
  <c r="N101" i="8"/>
  <c r="N102" i="8"/>
  <c r="N103" i="8"/>
  <c r="N104" i="8"/>
  <c r="N105" i="8"/>
  <c r="N106" i="8"/>
  <c r="N107" i="8"/>
  <c r="N96" i="8"/>
  <c r="C94" i="8"/>
  <c r="D94" i="8"/>
  <c r="E94" i="8"/>
  <c r="F94" i="8"/>
  <c r="G94" i="8"/>
  <c r="H94" i="8"/>
  <c r="I94" i="8"/>
  <c r="J94" i="8"/>
  <c r="K94" i="8"/>
  <c r="L94" i="8"/>
  <c r="M94" i="8"/>
  <c r="N94" i="8"/>
  <c r="B94" i="8"/>
  <c r="N85" i="8"/>
  <c r="N86" i="8"/>
  <c r="N87" i="8"/>
  <c r="N88" i="8"/>
  <c r="N89" i="8"/>
  <c r="N90" i="8"/>
  <c r="N91" i="8"/>
  <c r="N92" i="8"/>
  <c r="N93" i="8"/>
  <c r="N84" i="8"/>
  <c r="C82" i="8"/>
  <c r="D82" i="8"/>
  <c r="E82" i="8"/>
  <c r="F82" i="8"/>
  <c r="G82" i="8"/>
  <c r="H82" i="8"/>
  <c r="I82" i="8"/>
  <c r="J82" i="8"/>
  <c r="K82" i="8"/>
  <c r="L82" i="8"/>
  <c r="M82" i="8"/>
  <c r="N82" i="8"/>
  <c r="B82" i="8"/>
  <c r="N75" i="8"/>
  <c r="N76" i="8"/>
  <c r="N77" i="8"/>
  <c r="N78" i="8"/>
  <c r="N79" i="8"/>
  <c r="N80" i="8"/>
  <c r="N81" i="8"/>
  <c r="N74" i="8"/>
  <c r="C72" i="8"/>
  <c r="D72" i="8"/>
  <c r="E72" i="8"/>
  <c r="F72" i="8"/>
  <c r="G72" i="8"/>
  <c r="H72" i="8"/>
  <c r="I72" i="8"/>
  <c r="J72" i="8"/>
  <c r="K72" i="8"/>
  <c r="L72" i="8"/>
  <c r="M72" i="8"/>
  <c r="N72" i="8"/>
  <c r="B72" i="8"/>
  <c r="N68" i="8"/>
  <c r="N69" i="8"/>
  <c r="N70" i="8"/>
  <c r="N71" i="8"/>
  <c r="N67" i="8"/>
  <c r="C65" i="8"/>
  <c r="D65" i="8"/>
  <c r="E65" i="8"/>
  <c r="F65" i="8"/>
  <c r="G65" i="8"/>
  <c r="H65" i="8"/>
  <c r="I65" i="8"/>
  <c r="J65" i="8"/>
  <c r="K65" i="8"/>
  <c r="L65" i="8"/>
  <c r="M65" i="8"/>
  <c r="N65" i="8"/>
  <c r="B65" i="8"/>
  <c r="N56" i="8"/>
  <c r="N57" i="8"/>
  <c r="N58" i="8"/>
  <c r="N59" i="8"/>
  <c r="N60" i="8"/>
  <c r="N61" i="8"/>
  <c r="N62" i="8"/>
  <c r="N63" i="8"/>
  <c r="N64" i="8"/>
  <c r="N55" i="8"/>
  <c r="C53" i="8"/>
  <c r="D53" i="8"/>
  <c r="E53" i="8"/>
  <c r="F53" i="8"/>
  <c r="G53" i="8"/>
  <c r="H53" i="8"/>
  <c r="I53" i="8"/>
  <c r="J53" i="8"/>
  <c r="K53" i="8"/>
  <c r="L53" i="8"/>
  <c r="M53" i="8"/>
  <c r="N53" i="8"/>
  <c r="B53" i="8"/>
  <c r="N52" i="8"/>
  <c r="C50" i="8"/>
  <c r="D50" i="8"/>
  <c r="E50" i="8"/>
  <c r="F50" i="8"/>
  <c r="G50" i="8"/>
  <c r="H50" i="8"/>
  <c r="I50" i="8"/>
  <c r="J50" i="8"/>
  <c r="K50" i="8"/>
  <c r="L50" i="8"/>
  <c r="M50" i="8"/>
  <c r="N50" i="8"/>
  <c r="B50" i="8"/>
  <c r="N40" i="8"/>
  <c r="N41" i="8"/>
  <c r="N42" i="8"/>
  <c r="N43" i="8"/>
  <c r="N44" i="8"/>
  <c r="N45" i="8"/>
  <c r="N46" i="8"/>
  <c r="N47" i="8"/>
  <c r="N48" i="8"/>
  <c r="N49" i="8"/>
  <c r="N39" i="8"/>
  <c r="C37" i="8"/>
  <c r="D37" i="8"/>
  <c r="E37" i="8"/>
  <c r="F37" i="8"/>
  <c r="G37" i="8"/>
  <c r="H37" i="8"/>
  <c r="I37" i="8"/>
  <c r="J37" i="8"/>
  <c r="K37" i="8"/>
  <c r="L37" i="8"/>
  <c r="M37" i="8"/>
  <c r="N37" i="8"/>
  <c r="B37" i="8"/>
  <c r="N30" i="8"/>
  <c r="N31" i="8"/>
  <c r="N32" i="8"/>
  <c r="N33" i="8"/>
  <c r="N34" i="8"/>
  <c r="N35" i="8"/>
  <c r="N36" i="8"/>
  <c r="N29" i="8"/>
  <c r="C27" i="8"/>
  <c r="D27" i="8"/>
  <c r="E27" i="8"/>
  <c r="F27" i="8"/>
  <c r="G27" i="8"/>
  <c r="H27" i="8"/>
  <c r="I27" i="8"/>
  <c r="J27" i="8"/>
  <c r="K27" i="8"/>
  <c r="L27" i="8"/>
  <c r="M27" i="8"/>
  <c r="N27" i="8"/>
  <c r="B27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11" i="8"/>
  <c r="C163" i="7"/>
  <c r="D163" i="7"/>
  <c r="E163" i="7"/>
  <c r="F163" i="7"/>
  <c r="G163" i="7"/>
  <c r="H163" i="7"/>
  <c r="I163" i="7"/>
  <c r="J163" i="7"/>
  <c r="K163" i="7"/>
  <c r="L163" i="7"/>
  <c r="M163" i="7"/>
  <c r="N163" i="7"/>
  <c r="B163" i="7"/>
  <c r="C160" i="7"/>
  <c r="D160" i="7"/>
  <c r="E160" i="7"/>
  <c r="F160" i="7"/>
  <c r="G160" i="7"/>
  <c r="H160" i="7"/>
  <c r="I160" i="7"/>
  <c r="J160" i="7"/>
  <c r="K160" i="7"/>
  <c r="L160" i="7"/>
  <c r="M160" i="7"/>
  <c r="N160" i="7"/>
  <c r="B160" i="7"/>
  <c r="N157" i="7"/>
  <c r="N158" i="7"/>
  <c r="N159" i="7"/>
  <c r="N156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B154" i="7"/>
  <c r="N150" i="7"/>
  <c r="N151" i="7"/>
  <c r="N152" i="7"/>
  <c r="N153" i="7"/>
  <c r="N149" i="7"/>
  <c r="C147" i="7"/>
  <c r="D147" i="7"/>
  <c r="E147" i="7"/>
  <c r="F147" i="7"/>
  <c r="G147" i="7"/>
  <c r="H147" i="7"/>
  <c r="I147" i="7"/>
  <c r="J147" i="7"/>
  <c r="K147" i="7"/>
  <c r="L147" i="7"/>
  <c r="M147" i="7"/>
  <c r="N147" i="7"/>
  <c r="B147" i="7"/>
  <c r="N144" i="7"/>
  <c r="N145" i="7"/>
  <c r="N146" i="7"/>
  <c r="N143" i="7"/>
  <c r="C141" i="7"/>
  <c r="D141" i="7"/>
  <c r="E141" i="7"/>
  <c r="F141" i="7"/>
  <c r="G141" i="7"/>
  <c r="H141" i="7"/>
  <c r="I141" i="7"/>
  <c r="J141" i="7"/>
  <c r="K141" i="7"/>
  <c r="L141" i="7"/>
  <c r="M141" i="7"/>
  <c r="N141" i="7"/>
  <c r="B141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16" i="7"/>
  <c r="C114" i="7"/>
  <c r="D114" i="7"/>
  <c r="E114" i="7"/>
  <c r="F114" i="7"/>
  <c r="G114" i="7"/>
  <c r="H114" i="7"/>
  <c r="I114" i="7"/>
  <c r="J114" i="7"/>
  <c r="K114" i="7"/>
  <c r="L114" i="7"/>
  <c r="M114" i="7"/>
  <c r="N114" i="7"/>
  <c r="B114" i="7"/>
  <c r="N113" i="7"/>
  <c r="N112" i="7"/>
  <c r="C110" i="7"/>
  <c r="D110" i="7"/>
  <c r="E110" i="7"/>
  <c r="F110" i="7"/>
  <c r="G110" i="7"/>
  <c r="H110" i="7"/>
  <c r="I110" i="7"/>
  <c r="J110" i="7"/>
  <c r="K110" i="7"/>
  <c r="L110" i="7"/>
  <c r="M110" i="7"/>
  <c r="N110" i="7"/>
  <c r="B110" i="7"/>
  <c r="N108" i="7"/>
  <c r="N109" i="7"/>
  <c r="N107" i="7"/>
  <c r="C105" i="7"/>
  <c r="D105" i="7"/>
  <c r="E105" i="7"/>
  <c r="F105" i="7"/>
  <c r="G105" i="7"/>
  <c r="H105" i="7"/>
  <c r="I105" i="7"/>
  <c r="J105" i="7"/>
  <c r="K105" i="7"/>
  <c r="L105" i="7"/>
  <c r="M105" i="7"/>
  <c r="N105" i="7"/>
  <c r="B105" i="7"/>
  <c r="N103" i="7"/>
  <c r="N104" i="7"/>
  <c r="N102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B100" i="7"/>
  <c r="N99" i="7"/>
  <c r="C97" i="7"/>
  <c r="D97" i="7"/>
  <c r="E97" i="7"/>
  <c r="F97" i="7"/>
  <c r="G97" i="7"/>
  <c r="H97" i="7"/>
  <c r="I97" i="7"/>
  <c r="J97" i="7"/>
  <c r="K97" i="7"/>
  <c r="L97" i="7"/>
  <c r="M97" i="7"/>
  <c r="N97" i="7"/>
  <c r="B97" i="7"/>
  <c r="N88" i="7"/>
  <c r="N89" i="7"/>
  <c r="N90" i="7"/>
  <c r="N91" i="7"/>
  <c r="N92" i="7"/>
  <c r="N93" i="7"/>
  <c r="N94" i="7"/>
  <c r="N95" i="7"/>
  <c r="N96" i="7"/>
  <c r="N87" i="7"/>
  <c r="C85" i="7"/>
  <c r="D85" i="7"/>
  <c r="E85" i="7"/>
  <c r="F85" i="7"/>
  <c r="G85" i="7"/>
  <c r="H85" i="7"/>
  <c r="I85" i="7"/>
  <c r="J85" i="7"/>
  <c r="K85" i="7"/>
  <c r="L85" i="7"/>
  <c r="M85" i="7"/>
  <c r="N85" i="7"/>
  <c r="B85" i="7"/>
  <c r="N79" i="7"/>
  <c r="N80" i="7"/>
  <c r="N81" i="7"/>
  <c r="N82" i="7"/>
  <c r="N83" i="7"/>
  <c r="N84" i="7"/>
  <c r="N78" i="7"/>
  <c r="C76" i="7"/>
  <c r="D76" i="7"/>
  <c r="E76" i="7"/>
  <c r="F76" i="7"/>
  <c r="G76" i="7"/>
  <c r="H76" i="7"/>
  <c r="I76" i="7"/>
  <c r="J76" i="7"/>
  <c r="K76" i="7"/>
  <c r="L76" i="7"/>
  <c r="M76" i="7"/>
  <c r="N76" i="7"/>
  <c r="B76" i="7"/>
  <c r="N71" i="7"/>
  <c r="N72" i="7"/>
  <c r="N73" i="7"/>
  <c r="N74" i="7"/>
  <c r="N75" i="7"/>
  <c r="N70" i="7"/>
  <c r="C68" i="7"/>
  <c r="D68" i="7"/>
  <c r="E68" i="7"/>
  <c r="F68" i="7"/>
  <c r="G68" i="7"/>
  <c r="H68" i="7"/>
  <c r="I68" i="7"/>
  <c r="J68" i="7"/>
  <c r="K68" i="7"/>
  <c r="L68" i="7"/>
  <c r="M68" i="7"/>
  <c r="N68" i="7"/>
  <c r="B68" i="7"/>
  <c r="N66" i="7"/>
  <c r="N67" i="7"/>
  <c r="N65" i="7"/>
  <c r="C63" i="7"/>
  <c r="D63" i="7"/>
  <c r="E63" i="7"/>
  <c r="F63" i="7"/>
  <c r="G63" i="7"/>
  <c r="H63" i="7"/>
  <c r="I63" i="7"/>
  <c r="J63" i="7"/>
  <c r="K63" i="7"/>
  <c r="L63" i="7"/>
  <c r="M63" i="7"/>
  <c r="N63" i="7"/>
  <c r="B63" i="7"/>
  <c r="N58" i="7"/>
  <c r="N59" i="7"/>
  <c r="N60" i="7"/>
  <c r="N61" i="7"/>
  <c r="N62" i="7"/>
  <c r="N57" i="7"/>
  <c r="C55" i="7"/>
  <c r="D55" i="7"/>
  <c r="E55" i="7"/>
  <c r="F55" i="7"/>
  <c r="G55" i="7"/>
  <c r="H55" i="7"/>
  <c r="I55" i="7"/>
  <c r="J55" i="7"/>
  <c r="K55" i="7"/>
  <c r="L55" i="7"/>
  <c r="M55" i="7"/>
  <c r="N55" i="7"/>
  <c r="B55" i="7"/>
  <c r="N54" i="7"/>
  <c r="C52" i="7"/>
  <c r="D52" i="7"/>
  <c r="E52" i="7"/>
  <c r="F52" i="7"/>
  <c r="G52" i="7"/>
  <c r="H52" i="7"/>
  <c r="I52" i="7"/>
  <c r="J52" i="7"/>
  <c r="K52" i="7"/>
  <c r="L52" i="7"/>
  <c r="M52" i="7"/>
  <c r="N52" i="7"/>
  <c r="B52" i="7"/>
  <c r="N43" i="7"/>
  <c r="N44" i="7"/>
  <c r="N45" i="7"/>
  <c r="N46" i="7"/>
  <c r="N47" i="7"/>
  <c r="N48" i="7"/>
  <c r="N49" i="7"/>
  <c r="N50" i="7"/>
  <c r="N51" i="7"/>
  <c r="N42" i="7"/>
  <c r="C40" i="7"/>
  <c r="D40" i="7"/>
  <c r="E40" i="7"/>
  <c r="F40" i="7"/>
  <c r="G40" i="7"/>
  <c r="H40" i="7"/>
  <c r="I40" i="7"/>
  <c r="J40" i="7"/>
  <c r="K40" i="7"/>
  <c r="L40" i="7"/>
  <c r="M40" i="7"/>
  <c r="N40" i="7"/>
  <c r="B40" i="7"/>
  <c r="N33" i="7"/>
  <c r="N34" i="7"/>
  <c r="N35" i="7"/>
  <c r="N36" i="7"/>
  <c r="N37" i="7"/>
  <c r="N38" i="7"/>
  <c r="N39" i="7"/>
  <c r="N32" i="7"/>
  <c r="C30" i="7"/>
  <c r="D30" i="7"/>
  <c r="E30" i="7"/>
  <c r="F30" i="7"/>
  <c r="G30" i="7"/>
  <c r="H30" i="7"/>
  <c r="I30" i="7"/>
  <c r="J30" i="7"/>
  <c r="K30" i="7"/>
  <c r="L30" i="7"/>
  <c r="M30" i="7"/>
  <c r="N30" i="7"/>
  <c r="B30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11" i="7"/>
  <c r="C167" i="1"/>
  <c r="D167" i="1"/>
  <c r="E167" i="1"/>
  <c r="F167" i="1"/>
  <c r="G167" i="1"/>
  <c r="H167" i="1"/>
  <c r="I167" i="1"/>
  <c r="J167" i="1"/>
  <c r="K167" i="1"/>
  <c r="L167" i="1"/>
  <c r="M167" i="1"/>
  <c r="N167" i="1"/>
  <c r="B167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B164" i="1"/>
  <c r="N161" i="1"/>
  <c r="N162" i="1"/>
  <c r="N163" i="1"/>
  <c r="N160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B158" i="1"/>
  <c r="N151" i="1"/>
  <c r="N152" i="1"/>
  <c r="N153" i="1"/>
  <c r="N154" i="1"/>
  <c r="N155" i="1"/>
  <c r="N156" i="1"/>
  <c r="N157" i="1"/>
  <c r="N150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B148" i="1"/>
  <c r="N142" i="1"/>
  <c r="N143" i="1"/>
  <c r="N144" i="1"/>
  <c r="N145" i="1"/>
  <c r="N146" i="1"/>
  <c r="N147" i="1"/>
  <c r="N141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B139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24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B122" i="1"/>
  <c r="N119" i="1"/>
  <c r="N120" i="1"/>
  <c r="N121" i="1"/>
  <c r="N118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B116" i="1"/>
  <c r="N114" i="1"/>
  <c r="N115" i="1"/>
  <c r="N113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B111" i="1"/>
  <c r="N110" i="1"/>
  <c r="N109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B107" i="1"/>
  <c r="N106" i="1"/>
  <c r="N105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B103" i="1"/>
  <c r="N95" i="1"/>
  <c r="N96" i="1"/>
  <c r="N97" i="1"/>
  <c r="N98" i="1"/>
  <c r="N99" i="1"/>
  <c r="N100" i="1"/>
  <c r="N101" i="1"/>
  <c r="N102" i="1"/>
  <c r="N94" i="1"/>
  <c r="C92" i="1"/>
  <c r="D92" i="1"/>
  <c r="E92" i="1"/>
  <c r="F92" i="1"/>
  <c r="G92" i="1"/>
  <c r="H92" i="1"/>
  <c r="I92" i="1"/>
  <c r="J92" i="1"/>
  <c r="K92" i="1"/>
  <c r="L92" i="1"/>
  <c r="M92" i="1"/>
  <c r="N92" i="1"/>
  <c r="B92" i="1"/>
  <c r="N85" i="1"/>
  <c r="N86" i="1"/>
  <c r="N87" i="1"/>
  <c r="N88" i="1"/>
  <c r="N89" i="1"/>
  <c r="N90" i="1"/>
  <c r="N91" i="1"/>
  <c r="N84" i="1"/>
  <c r="C82" i="1"/>
  <c r="D82" i="1"/>
  <c r="E82" i="1"/>
  <c r="F82" i="1"/>
  <c r="G82" i="1"/>
  <c r="H82" i="1"/>
  <c r="I82" i="1"/>
  <c r="J82" i="1"/>
  <c r="K82" i="1"/>
  <c r="L82" i="1"/>
  <c r="M82" i="1"/>
  <c r="N82" i="1"/>
  <c r="B82" i="1"/>
  <c r="N73" i="1"/>
  <c r="N74" i="1"/>
  <c r="N75" i="1"/>
  <c r="N76" i="1"/>
  <c r="N77" i="1"/>
  <c r="N78" i="1"/>
  <c r="N79" i="1"/>
  <c r="N80" i="1"/>
  <c r="N81" i="1"/>
  <c r="N72" i="1"/>
  <c r="C70" i="1"/>
  <c r="D70" i="1"/>
  <c r="E70" i="1"/>
  <c r="F70" i="1"/>
  <c r="G70" i="1"/>
  <c r="H70" i="1"/>
  <c r="I70" i="1"/>
  <c r="J70" i="1"/>
  <c r="K70" i="1"/>
  <c r="L70" i="1"/>
  <c r="M70" i="1"/>
  <c r="N70" i="1"/>
  <c r="B70" i="1"/>
  <c r="N65" i="1"/>
  <c r="N66" i="1"/>
  <c r="N67" i="1"/>
  <c r="N68" i="1"/>
  <c r="N69" i="1"/>
  <c r="N64" i="1"/>
  <c r="C62" i="1"/>
  <c r="D62" i="1"/>
  <c r="E62" i="1"/>
  <c r="F62" i="1"/>
  <c r="G62" i="1"/>
  <c r="H62" i="1"/>
  <c r="I62" i="1"/>
  <c r="J62" i="1"/>
  <c r="K62" i="1"/>
  <c r="L62" i="1"/>
  <c r="M62" i="1"/>
  <c r="N62" i="1"/>
  <c r="B62" i="1"/>
  <c r="N56" i="1"/>
  <c r="N57" i="1"/>
  <c r="N58" i="1"/>
  <c r="N59" i="1"/>
  <c r="N60" i="1"/>
  <c r="N61" i="1"/>
  <c r="N55" i="1"/>
  <c r="C53" i="1"/>
  <c r="D53" i="1"/>
  <c r="E53" i="1"/>
  <c r="F53" i="1"/>
  <c r="G53" i="1"/>
  <c r="H53" i="1"/>
  <c r="I53" i="1"/>
  <c r="J53" i="1"/>
  <c r="K53" i="1"/>
  <c r="L53" i="1"/>
  <c r="M53" i="1"/>
  <c r="N53" i="1"/>
  <c r="B53" i="1"/>
  <c r="N52" i="1"/>
  <c r="N51" i="1"/>
  <c r="C49" i="1"/>
  <c r="D49" i="1"/>
  <c r="E49" i="1"/>
  <c r="F49" i="1"/>
  <c r="G49" i="1"/>
  <c r="H49" i="1"/>
  <c r="I49" i="1"/>
  <c r="J49" i="1"/>
  <c r="K49" i="1"/>
  <c r="L49" i="1"/>
  <c r="M49" i="1"/>
  <c r="N49" i="1"/>
  <c r="B49" i="1"/>
  <c r="N40" i="1"/>
  <c r="N41" i="1"/>
  <c r="N42" i="1"/>
  <c r="N43" i="1"/>
  <c r="N44" i="1"/>
  <c r="N45" i="1"/>
  <c r="N46" i="1"/>
  <c r="N47" i="1"/>
  <c r="N48" i="1"/>
  <c r="N39" i="1"/>
  <c r="C37" i="1"/>
  <c r="D37" i="1"/>
  <c r="E37" i="1"/>
  <c r="F37" i="1"/>
  <c r="G37" i="1"/>
  <c r="H37" i="1"/>
  <c r="I37" i="1"/>
  <c r="J37" i="1"/>
  <c r="K37" i="1"/>
  <c r="L37" i="1"/>
  <c r="M37" i="1"/>
  <c r="N37" i="1"/>
  <c r="B37" i="1"/>
  <c r="N34" i="1"/>
  <c r="N35" i="1"/>
  <c r="N36" i="1"/>
  <c r="N33" i="1"/>
  <c r="C31" i="1"/>
  <c r="D31" i="1"/>
  <c r="E31" i="1"/>
  <c r="F31" i="1"/>
  <c r="G31" i="1"/>
  <c r="H31" i="1"/>
  <c r="I31" i="1"/>
  <c r="J31" i="1"/>
  <c r="K31" i="1"/>
  <c r="L31" i="1"/>
  <c r="M31" i="1"/>
  <c r="N31" i="1"/>
  <c r="B3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1" i="1"/>
</calcChain>
</file>

<file path=xl/sharedStrings.xml><?xml version="1.0" encoding="utf-8"?>
<sst xmlns="http://schemas.openxmlformats.org/spreadsheetml/2006/main" count="1923" uniqueCount="289">
  <si>
    <t>Labor</t>
  </si>
  <si>
    <t>Benefits</t>
  </si>
  <si>
    <t>Materials &amp; Supplies</t>
  </si>
  <si>
    <t>Vehicles &amp; Equip</t>
  </si>
  <si>
    <t>Print &amp; Postages</t>
  </si>
  <si>
    <t>Insurance</t>
  </si>
  <si>
    <t>Marketing</t>
  </si>
  <si>
    <t>Employee Welfare</t>
  </si>
  <si>
    <t>Information Technologies</t>
  </si>
  <si>
    <t>Rent, Maint., &amp; Utilities</t>
  </si>
  <si>
    <t>Directors &amp; Shareholders &amp;PR</t>
  </si>
  <si>
    <t>Telecom</t>
  </si>
  <si>
    <t>Travel &amp; Entertainment</t>
  </si>
  <si>
    <t>Dues &amp; Donations</t>
  </si>
  <si>
    <t>Training</t>
  </si>
  <si>
    <t>Outside Services</t>
  </si>
  <si>
    <t>Miscellaneous</t>
  </si>
  <si>
    <t>Operation &amp; Maintenance Expenses</t>
  </si>
  <si>
    <t>Atmos Energy Corporation</t>
  </si>
  <si>
    <t>Total O&amp;M Expenses Before Allocations</t>
  </si>
  <si>
    <t>Fiscal 2012</t>
  </si>
  <si>
    <t>Fiscal 2013</t>
  </si>
  <si>
    <t>Fiscal 2014</t>
  </si>
  <si>
    <t>Fiscal 2015</t>
  </si>
  <si>
    <t>0</t>
  </si>
  <si>
    <t>Customer accounts-Operation su - Non-project Labor 9010-01000</t>
  </si>
  <si>
    <t>Customer accounts-Meter readin - Non-project Labor 9020-01000</t>
  </si>
  <si>
    <t>Customer accounts-Customer rec - Non-project Labor 9030-01000</t>
  </si>
  <si>
    <t>Customer service-Miscellaneous - Non-project Labor 9100-01000</t>
  </si>
  <si>
    <t>A&amp;G-Administrative &amp; general s - Non-project Labor 9200-01000</t>
  </si>
  <si>
    <t>Distribution-Operation supervi - Non-project Labor 8700-01000</t>
  </si>
  <si>
    <t>Distribution-Other expenses - Non-project Labor 8800-01000</t>
  </si>
  <si>
    <t>Customer accounts-Operation su - Capital Labor 9010-01001</t>
  </si>
  <si>
    <t>A&amp;G-Administrative &amp; general s - Capital Labor 9200-01001</t>
  </si>
  <si>
    <t>Distribution-Operation supervi - Capital Labor Contra 8700-01002</t>
  </si>
  <si>
    <t>A&amp;G-Administrative &amp; general s - Capital Labor Contra 9200-01002</t>
  </si>
  <si>
    <t>A&amp;G-Administrative &amp; general s - O&amp;M Project Labor and Contra 9200-01006</t>
  </si>
  <si>
    <t>Distribution-Other expenses - Expense Labor Accrual 8800-01008</t>
  </si>
  <si>
    <t>Customer accounts-Operation su - Expense Labor Accrual 9010-01008</t>
  </si>
  <si>
    <t>Customer accounts-Meter readin - Expense Labor Accrual 9020-01008</t>
  </si>
  <si>
    <t>Customer accounts-Customer rec - Expense Labor Accrual 9030-01008</t>
  </si>
  <si>
    <t>Customer service-Miscellaneous - Expense Labor Accrual 9100-01008</t>
  </si>
  <si>
    <t>A&amp;G-Administrative &amp; general s - Expense Labor Accrual 9200-01008</t>
  </si>
  <si>
    <t>Distribution-Operation supervi - Expense Labor Accrual 8700-01008</t>
  </si>
  <si>
    <t>A&amp;G-Administrative &amp; general s - PTO Accrual 9200-01010</t>
  </si>
  <si>
    <t>A&amp;G-Administrative &amp; general s - Capital Labor Transfer In 9200-01011</t>
  </si>
  <si>
    <t>Distribution-Operation supervi - Capital Labor Transfer In 8700-01011</t>
  </si>
  <si>
    <t>A&amp;G-Administrative &amp; general s - Capital Labor Transfer Out 9200-01012</t>
  </si>
  <si>
    <t>A&amp;G-Administrative &amp; general s - Expense Labor Transfer Out 9200-01014</t>
  </si>
  <si>
    <t>A&amp;G-Employee pensions and bene - Other Benefits Load 9260-01200</t>
  </si>
  <si>
    <t>A&amp;G-Employee pensions and bene - Pension Benefits Load 9260-01202</t>
  </si>
  <si>
    <t>A&amp;G-Employee pensions and bene - OPEB Benefits Load 9260-01203</t>
  </si>
  <si>
    <t>A&amp;G-Employee pensions and bene - Service Awards 9260-07421</t>
  </si>
  <si>
    <t>A&amp;G-Employee pensions and bene - Education Assistance Program 9260-07447</t>
  </si>
  <si>
    <t>A&amp;G-Employee pensions and bene - Variable Pay &amp; Mgmt Incentive Plans 9260-07452</t>
  </si>
  <si>
    <t>A&amp;G-Employee pensions and bene - Restricted Stock - Management Incent 9260-07457</t>
  </si>
  <si>
    <t>A&amp;G-Employee pensions and bene - Restricted Stock - Long Term Incenti 9260-07458</t>
  </si>
  <si>
    <t>A&amp;G-Employee pensions and bene - RSU-Long Term Incentive Plan - Time  9260-07460</t>
  </si>
  <si>
    <t>A&amp;G-Employee pensions and bene - RSU-Managment Incentive Plan 9260-07463</t>
  </si>
  <si>
    <t>A&amp;G-Office supplies &amp; expense - Misc Employee Welfare Exp 9210-07499</t>
  </si>
  <si>
    <t>A&amp;G-Rents - Misc Employee Welfare Exp 9310-07499</t>
  </si>
  <si>
    <t>A&amp;G-Property insurance - Blueflame Property Insurance 9240-04069</t>
  </si>
  <si>
    <t>A&amp;G-Office supplies &amp; expense - Insurance-Other 9210-04070</t>
  </si>
  <si>
    <t>A&amp;G-Rents - Building Lease/Rents 9310-04581</t>
  </si>
  <si>
    <t>A&amp;G-Office supplies &amp; expense - Building Maintenance 9210-04582</t>
  </si>
  <si>
    <t>A&amp;G-General advertising expens - Building Maintenance 9301-04582</t>
  </si>
  <si>
    <t>A&amp;G-Rents - Building Maintenance 9310-04582</t>
  </si>
  <si>
    <t>A&amp;G-Rents - Utilities 9310-04590</t>
  </si>
  <si>
    <t>A&amp;G-Office supplies &amp; expense - Utilities 9210-04590</t>
  </si>
  <si>
    <t>A&amp;G-Office supplies &amp; expense - Misc Rents 9210-04592</t>
  </si>
  <si>
    <t>Mains and Services Expenses - Vehicle Lease Payments 8740-03002</t>
  </si>
  <si>
    <t>Mains and Services Expenses - Vehicle Expense 8740-03004</t>
  </si>
  <si>
    <t>A&amp;G-Office supplies &amp; expense - Vehicle Expense 9210-03004</t>
  </si>
  <si>
    <t>A&amp;G-Office supplies &amp; expense - Equipment Lease 9210-04301</t>
  </si>
  <si>
    <t>Mains and Services Expenses - Heavy Equipment 8740-04302</t>
  </si>
  <si>
    <t>A&amp;G-Office supplies &amp; expense - Non-Inventory Supplies 9210-02005</t>
  </si>
  <si>
    <t>A&amp;G-Rents - Non-Inventory Supplies 9310-02005</t>
  </si>
  <si>
    <t>A&amp;G-Office supplies &amp; expense - Purchasing Card Charges 9210-02006</t>
  </si>
  <si>
    <t>A&amp;G-Office supplies &amp; expense - Office Supplies 9210-05010</t>
  </si>
  <si>
    <t>Miscellaneous general expenses - Office Supplies 9302-05010</t>
  </si>
  <si>
    <t>A&amp;G-Rents - Office Supplies 9310-05010</t>
  </si>
  <si>
    <t>Distribution-Operation supervi - Office Supplies 8700-05010</t>
  </si>
  <si>
    <t>A&amp;G-Maintenance of general pla - Software Maintenance 9320-04201</t>
  </si>
  <si>
    <t>A&amp;G-Outside services employed - Software Maintenance 9230-04201</t>
  </si>
  <si>
    <t>A&amp;G-Office supplies &amp; expense - Software Maintenance 9210-04201</t>
  </si>
  <si>
    <t>A&amp;G-Office supplies &amp; expense - IT Equipment 9210-04212</t>
  </si>
  <si>
    <t>A&amp;G-Maintenance of general pla - IT Equipment 9320-04212</t>
  </si>
  <si>
    <t>A&amp;G-Office supplies &amp; expense - Monthly Lines and service 9210-05310</t>
  </si>
  <si>
    <t>A&amp;G-Office supplies &amp; expense - Long Distance 9210-05312</t>
  </si>
  <si>
    <t>A&amp;G-Office supplies &amp; expense - Toll Free Long Distance 9210-05314</t>
  </si>
  <si>
    <t>A&amp;G-Office supplies &amp; expense - Telecom Maintenance &amp; Repair 9210-05316</t>
  </si>
  <si>
    <t>A&amp;G-Office supplies &amp; expense - WAN/LAN/Internet Service 9210-05331</t>
  </si>
  <si>
    <t>A&amp;G-Office supplies &amp; expense - Cellular, radio, pager charges 9210-05364</t>
  </si>
  <si>
    <t>A&amp;G-Office supplies &amp; expense - Cell service for data uses 9210-05376</t>
  </si>
  <si>
    <t>A&amp;G-Office supplies &amp; expense - Cell phone equipment and accessories 9210-05377</t>
  </si>
  <si>
    <t>A&amp;G-Office supplies &amp; expense - Promo Other, Misc 9210-04021</t>
  </si>
  <si>
    <t>A&amp;G-Office supplies &amp; expense - Community Rel&amp;Trade Shows 9210-04040</t>
  </si>
  <si>
    <t>A&amp;G-Office supplies &amp; expense - Bank Service Charge 9210-04130</t>
  </si>
  <si>
    <t>A&amp;G-Office supplies &amp; expense - Public Relations 9210-04146</t>
  </si>
  <si>
    <t>Customer accounts-Customer rec - Membership Fees 9030-05415</t>
  </si>
  <si>
    <t>A&amp;G-Office supplies &amp; expense - Membership Fees 9210-05415</t>
  </si>
  <si>
    <t>Miscellaneous general expenses - Membership Fees 9302-05415</t>
  </si>
  <si>
    <t>A&amp;G-Office supplies &amp; expense - Club Dues - Deductible 9210-05417</t>
  </si>
  <si>
    <t>A&amp;G-Office supplies &amp; expense - Association Dues 9210-07510</t>
  </si>
  <si>
    <t>Distribution-Operation supervi - Postage/Delivery Services 8700-05111</t>
  </si>
  <si>
    <t>A&amp;G-Office supplies &amp; expense - Postage/Delivery Services 9210-05111</t>
  </si>
  <si>
    <t>Distribution-Operation supervi - Meals and Entertainment 8700-05411</t>
  </si>
  <si>
    <t>Customer accounts-Meter readin - Meals and Entertainment 9020-05411</t>
  </si>
  <si>
    <t>Customer accounts-Customer rec - Meals and Entertainment 9030-05411</t>
  </si>
  <si>
    <t>A&amp;G-Office supplies &amp; expense - Meals and Entertainment 9210-05411</t>
  </si>
  <si>
    <t>A&amp;G-Outside services employed - Meals and Entertainment 9230-05411</t>
  </si>
  <si>
    <t>A&amp;G-Rents - Meals and Entertainment 9310-05411</t>
  </si>
  <si>
    <t>A&amp;G-Office supplies &amp; expense - Spousal &amp; Dependent Travel 9210-05412</t>
  </si>
  <si>
    <t>A&amp;G-Office supplies &amp; expense - Transportation 9210-05413</t>
  </si>
  <si>
    <t>Customer accounts-Meter readin - Transportation 9020-05413</t>
  </si>
  <si>
    <t>Customer accounts-Customer rec - Transportation 9030-05413</t>
  </si>
  <si>
    <t>A&amp;G-Office supplies &amp; expense - Lodging 9210-05414</t>
  </si>
  <si>
    <t>A&amp;G-Outside services employed - Lodging 9230-05414</t>
  </si>
  <si>
    <t>Customer accounts-Customer rec - Lodging 9030-05414</t>
  </si>
  <si>
    <t>A&amp;G-Office supplies &amp; expense - Misc Employee Expense 9210-05419</t>
  </si>
  <si>
    <t>Customer accounts-Customer rec - Employee Development 9030-05420</t>
  </si>
  <si>
    <t>A&amp;G-Office supplies &amp; expense - Employee Development 9210-05420</t>
  </si>
  <si>
    <t>A&amp;G-Office supplies &amp; expense - Training 9210-05421</t>
  </si>
  <si>
    <t>A&amp;G-Office supplies &amp; expense - Books &amp; Manuals 9210-05424</t>
  </si>
  <si>
    <t>A&amp;G-Office supplies &amp; expense - Technical (Job Skills) Training 9210-05427</t>
  </si>
  <si>
    <t>A&amp;G-Office supplies &amp; expense - Computer Skills &amp; Systems Training 9210-05428</t>
  </si>
  <si>
    <t>Customer accounts-Customer rec - Contract Labor 9030-06111</t>
  </si>
  <si>
    <t>A&amp;G-Administrative &amp; general s - Contract Labor 9200-06111</t>
  </si>
  <si>
    <t>A&amp;G-Office supplies &amp; expense - Contract Labor 9210-06111</t>
  </si>
  <si>
    <t>A&amp;G-Outside services employed - Contract Labor 9230-06111</t>
  </si>
  <si>
    <t>A&amp;G-Maintenance of general pla - Contract Labor 9320-06111</t>
  </si>
  <si>
    <t>A&amp;G-Outside services employed - Legal 9230-06121</t>
  </si>
  <si>
    <t>A&amp;G-Office supplies &amp; expense - Misc General Expense 9210-07590</t>
  </si>
  <si>
    <t>A&amp;G-Office supplies &amp; expense - Use only for HR exp default ***Forme 9210-09195</t>
  </si>
  <si>
    <t>Total</t>
  </si>
  <si>
    <t>A&amp;G-Employee pensions and bene - Medical Benefits Load 9260-01251</t>
  </si>
  <si>
    <t>A&amp;G-Employee pensions and bene - ESOP Benefits Load 9260-01257</t>
  </si>
  <si>
    <t>A&amp;G-Employee pensions and bene - HSA Benefits Load 9260-01260</t>
  </si>
  <si>
    <t>A&amp;G-Employee pensions and bene - RSP FACC Benefits Load 9260-01263</t>
  </si>
  <si>
    <t>A&amp;G-Employee pensions and bene - Life Benefits Load 9260-01266</t>
  </si>
  <si>
    <t>A&amp;G-Employee pensions and bene - LTD Benefits Load 9260-01269</t>
  </si>
  <si>
    <t>A&amp;G-Office supplies &amp; expense - SERP Capitalized 9210-07490</t>
  </si>
  <si>
    <t>A&amp;G-Office supplies &amp; expense - Employee Broadcast and Publication 9210-07495</t>
  </si>
  <si>
    <t>Distribution-Other expenses - Misc Employee Welfare Exp 8800-07499</t>
  </si>
  <si>
    <t>Customer accounts-Customer rec - Bank Service Charge 9030-04130</t>
  </si>
  <si>
    <t>A&amp;G-Office supplies &amp; expense - Club Dues - Nondeductible 9210-05416</t>
  </si>
  <si>
    <t>Distribution-Other expenses - Meals and Entertainment 8800-05411</t>
  </si>
  <si>
    <t>A&amp;G-Outside services employed - Transportation 9230-05413</t>
  </si>
  <si>
    <t>Distribution-Operation supervi - Lodging 8700-05414</t>
  </si>
  <si>
    <t>A&amp;G-Administrative &amp; general s - Training 9200-05421</t>
  </si>
  <si>
    <t>Miscellaneous general expenses - Misc General Expense 9302-07590</t>
  </si>
  <si>
    <t>A&amp;G-Outside services employed - IT Equipment 9230-04212</t>
  </si>
  <si>
    <t>Customer accounts-Meter readin - Postage/Delivery Services 9020-05111</t>
  </si>
  <si>
    <t>Customer accounts-Operation su - Meals and Entertainment 9010-05411</t>
  </si>
  <si>
    <t>Distribution-Operation supervi - Transportation 8700-05413</t>
  </si>
  <si>
    <t>Customer accounts-Operation su - Transportation 9010-05413</t>
  </si>
  <si>
    <t>Customer accounts-Operation su - Lodging 9010-05414</t>
  </si>
  <si>
    <t>A&amp;G-Outside services employed - Technical (Job Skills) Training 9230-05427</t>
  </si>
  <si>
    <t>Customer accounts-Operation su - Office Supplies 9010-05010</t>
  </si>
  <si>
    <t>A&amp;G-Office supplies &amp; expense - Printing/Slides/Graphics 9210-04145</t>
  </si>
  <si>
    <t>A&amp;G-Administrative &amp; general s - Meals and Entertainment 9200-05411</t>
  </si>
  <si>
    <t>A&amp;G-Injuries &amp; damages - Settlement 9250-05418</t>
  </si>
  <si>
    <t>Customer service-Miscellaneous - Contract Labor 9100-06111</t>
  </si>
  <si>
    <t>Customer accounts-Customer rec - Misc Employee Welfare Exp 9030-07499</t>
  </si>
  <si>
    <t>Customer accounts-Customer rec - Non-Inventory Supplies 9030-02005</t>
  </si>
  <si>
    <t>Customer accounts-Customer rec - Office Supplies 9030-05010</t>
  </si>
  <si>
    <t>A&amp;G-Office supplies &amp; expense - Settlement 9210-05418</t>
  </si>
  <si>
    <t>Customer accounts-Customer rec - Misc General Expense 9030-07590</t>
  </si>
  <si>
    <t>YTD Fiscal 2016</t>
  </si>
  <si>
    <t>A&amp;G-Office supplies &amp; expense - Other Benefits Load 9210-01200</t>
  </si>
  <si>
    <t>Customer accounts-Operation su - Misc Employee Welfare Exp 9010-07499</t>
  </si>
  <si>
    <t>Customer service-Supervision - Misc Employee Welfare Exp 9070-07499</t>
  </si>
  <si>
    <t>Customer accounts-Customer rec - Utilities 9030-04590</t>
  </si>
  <si>
    <t>Customer service-Miscellaneous - Utilities 9100-04590</t>
  </si>
  <si>
    <t>A&amp;G-Office supplies &amp; expense - Vehicle Lease Payments 9210-03002</t>
  </si>
  <si>
    <t>Customer accounts-Operation su - Vehicle Expense 9010-03004</t>
  </si>
  <si>
    <t>Customer accounts-Operation su - Non-Inventory Supplies 9010-02005</t>
  </si>
  <si>
    <t>Customer accounts-Operation su - Purchasing Card Charges 9010-02006</t>
  </si>
  <si>
    <t>Storage-Purification expenses - Office Supplies 8210-05010</t>
  </si>
  <si>
    <t>A&amp;G-Administrative &amp; general s - Software Maintenance 9200-04201</t>
  </si>
  <si>
    <t>Distribution-Operation supervi - Software Maintenance 8700-04201</t>
  </si>
  <si>
    <t>Distribution-Operation supervi - IT Equipment 8700-04212</t>
  </si>
  <si>
    <t>Customer service-Miscellaneous - IT Equipment 9100-04212</t>
  </si>
  <si>
    <t>Customer accounts-Customer rec - Cell phone equipment and accessories 9030-05377</t>
  </si>
  <si>
    <t>Distribution-Operation supervi - Community Rel&amp;Trade Shows 8700-04040</t>
  </si>
  <si>
    <t>Customer accounts-Operation su - Postage/Delivery Services 9010-05111</t>
  </si>
  <si>
    <t>Customer service-Supervision - Meals and Entertainment 9070-05411</t>
  </si>
  <si>
    <t>A&amp;G-Administrative &amp; general s - Technical (Job Skills) Training 9200-05427</t>
  </si>
  <si>
    <t>Customer accounts-Operation su - Contract Labor 9010-06111</t>
  </si>
  <si>
    <t>Customer accounts-Customer rec - Legal 9030-06121</t>
  </si>
  <si>
    <t>Customer accounts-Operation su - Misc General Expense 9010-07590</t>
  </si>
  <si>
    <t>A&amp;G-Administrative &amp; general s - Misc General Expense 9200-07590</t>
  </si>
  <si>
    <t>Customer accounts-Operation su - IT Equipment 9010-04212</t>
  </si>
  <si>
    <t>Customer accounts-Operation su - Long Distance 9010-05312</t>
  </si>
  <si>
    <t>Customer service-Operating inf - Community Rel&amp;Trade Shows 9090-04040</t>
  </si>
  <si>
    <t>Customer accounts-Miscellaneou - Meals and Entertainment 9050-05411</t>
  </si>
  <si>
    <t>Customer accounts-Miscellaneou - Transportation 9050-05413</t>
  </si>
  <si>
    <t>Customer accounts-Meter readin - Lodging 9020-05414</t>
  </si>
  <si>
    <t>Customer accounts-Miscellaneou - Lodging 9050-05414</t>
  </si>
  <si>
    <t>Customer accounts-Customer rec - Collection Fees 9030-06112</t>
  </si>
  <si>
    <t>Miscellaneous general expenses - Vendor Comp Sales Tax 9302-07592</t>
  </si>
  <si>
    <t>Customer accounts-Customer rec - SERP Capitalized 9030-07490</t>
  </si>
  <si>
    <t>Customer accounts-Customer rec - Building Maintenance 9030-04582</t>
  </si>
  <si>
    <t>Customer accounts-Operation su - Building Maintenance 9010-04582</t>
  </si>
  <si>
    <t>Customer accounts-Customer rec - Vehicle Expense 9030-03004</t>
  </si>
  <si>
    <t>Distribution-Other expenses - Office Supplies 8800-05010</t>
  </si>
  <si>
    <t>Customer accounts-Operation su - Software Maintenance 9010-04201</t>
  </si>
  <si>
    <t>Customer accounts-Customer rec - IT Equipment 9030-04212</t>
  </si>
  <si>
    <t>Miscellaneous general expenses - IT Equipment 9302-04212</t>
  </si>
  <si>
    <t>Customer accounts-Operation su - Telecom Maintenance &amp; Repair 9010-05316</t>
  </si>
  <si>
    <t>Customer accounts-Operation su - Cell phone equipment and accessories 9010-05377</t>
  </si>
  <si>
    <t>Customer accounts-Operation su - Community Rel&amp;Trade Shows 9010-04040</t>
  </si>
  <si>
    <t>Customer accounts-Operation su - Membership Fees 9010-05415</t>
  </si>
  <si>
    <t>Customer accounts-Customer rec - Club Dues - Nondeductible 9030-05416</t>
  </si>
  <si>
    <t>Customer accounts-Operation su - Club Dues - Deductible 9010-05417</t>
  </si>
  <si>
    <t>Customer accounts-Customer rec - Association Dues 9030-07510</t>
  </si>
  <si>
    <t>Customer accounts-Customer rec - Postage/Delivery Services 9030-05111</t>
  </si>
  <si>
    <t>Customer accounts-Operation su - Spousal &amp; Dependent Travel 9010-05412</t>
  </si>
  <si>
    <t>Customer accounts-Customer rec - Spousal &amp; Dependent Travel 9030-05412</t>
  </si>
  <si>
    <t>Customer accounts-Operation su - Misc Employee Expense 9010-05419</t>
  </si>
  <si>
    <t>Customer accounts-Customer rec - Misc Employee Expense 9030-05419</t>
  </si>
  <si>
    <t>Customer accounts-Operation su - Employee Development 9010-05420</t>
  </si>
  <si>
    <t>Customer accounts-Operation su - Training 9010-05421</t>
  </si>
  <si>
    <t>Customer accounts-Operation su - Books &amp; Manuals 9010-05424</t>
  </si>
  <si>
    <t>Distribution-Operation supervi - Misc General Expense 8700-07590</t>
  </si>
  <si>
    <t>A&amp;G-Administrative &amp; general s - Utilities 9200-04590</t>
  </si>
  <si>
    <t>Customer accounts-Customer rec - Purchasing Card Charges 9030-02006</t>
  </si>
  <si>
    <t>Customer accounts-Customer rec - Long Distance 9030-05312</t>
  </si>
  <si>
    <t>Customer accounts-Operation su - WAN/LAN/Internet Service 9010-05331</t>
  </si>
  <si>
    <t>Customer accounts-Customer rec - WAN/LAN/Internet Service 9030-05331</t>
  </si>
  <si>
    <t>Customer accounts-Operation su - Club Dues - Nondeductible 9010-05416</t>
  </si>
  <si>
    <t>Customer accounts-Customer rec - Training 9030-05421</t>
  </si>
  <si>
    <t>Customer accounts-Customer rec - Books &amp; Manuals 9030-05424</t>
  </si>
  <si>
    <t>Customer accounts-Customer rec - Software Maintenance 9030-04201</t>
  </si>
  <si>
    <t>Customer accounts-Operation su - Collection Fees 9010-06112</t>
  </si>
  <si>
    <t>A&amp;G-Office supplies &amp; expense - Bill Print Fees 9210-06116</t>
  </si>
  <si>
    <t>Atmos Regulated Shared Services (Div 012)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</si>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</sst>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b/>
      <sz val="10"/>
      <color indexed="9"/>
      <name val="Arial"/>
      <family val="2"/>
    </font>
    <font>
      <b/>
      <sz val="20"/>
      <color indexed="62"/>
      <name val="Arial"/>
      <family val="2"/>
    </font>
    <font>
      <b/>
      <sz val="14"/>
      <color indexed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164" fontId="0" fillId="3" borderId="0" xfId="1" applyNumberFormat="1" applyFont="1" applyFill="1" applyAlignment="1">
      <alignment horizontal="centerContinuous"/>
    </xf>
    <xf numFmtId="0" fontId="0" fillId="0" borderId="0" xfId="0" quotePrefix="1"/>
    <xf numFmtId="0" fontId="6" fillId="0" borderId="0" xfId="0" quotePrefix="1" applyFont="1" applyAlignment="1">
      <alignment horizontal="centerContinuous"/>
    </xf>
    <xf numFmtId="43" fontId="0" fillId="0" borderId="0" xfId="1" quotePrefix="1" applyFont="1"/>
    <xf numFmtId="0" fontId="3" fillId="0" borderId="0" xfId="0" quotePrefix="1" applyFont="1" applyAlignment="1">
      <alignment horizontal="centerContinuous"/>
    </xf>
    <xf numFmtId="0" fontId="7" fillId="3" borderId="0" xfId="0" quotePrefix="1" applyFont="1" applyFill="1" applyAlignment="1">
      <alignment horizontal="centerContinuous"/>
    </xf>
    <xf numFmtId="164" fontId="5" fillId="2" borderId="1" xfId="1" quotePrefix="1" applyNumberFormat="1" applyFont="1" applyFill="1" applyBorder="1" applyAlignment="1">
      <alignment horizontal="center"/>
    </xf>
    <xf numFmtId="164" fontId="5" fillId="2" borderId="0" xfId="1" quotePrefix="1" applyNumberFormat="1" applyFont="1" applyFill="1" applyBorder="1" applyAlignment="1">
      <alignment horizontal="center"/>
    </xf>
    <xf numFmtId="43" fontId="1" fillId="0" borderId="0" xfId="1" quotePrefix="1" applyFont="1"/>
    <xf numFmtId="164" fontId="8" fillId="2" borderId="1" xfId="1" quotePrefix="1" applyNumberFormat="1" applyFont="1" applyFill="1" applyBorder="1" applyAlignment="1">
      <alignment horizontal="center"/>
    </xf>
    <xf numFmtId="0" fontId="2" fillId="0" borderId="0" xfId="0" quotePrefix="1" applyFont="1" applyBorder="1"/>
    <xf numFmtId="41" fontId="1" fillId="0" borderId="0" xfId="1" applyNumberFormat="1" applyFont="1" applyBorder="1" applyAlignment="1">
      <alignment horizontal="right"/>
    </xf>
    <xf numFmtId="41" fontId="1" fillId="0" borderId="0" xfId="1" quotePrefix="1" applyNumberFormat="1" applyFont="1" applyBorder="1" applyAlignment="1">
      <alignment horizontal="right"/>
    </xf>
    <xf numFmtId="0" fontId="2" fillId="0" borderId="0" xfId="0" quotePrefix="1" applyFont="1"/>
    <xf numFmtId="41" fontId="2" fillId="0" borderId="0" xfId="0" applyNumberFormat="1" applyFont="1" applyBorder="1" applyAlignment="1">
      <alignment horizontal="right"/>
    </xf>
    <xf numFmtId="41" fontId="1" fillId="0" borderId="2" xfId="1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0" fontId="1" fillId="0" borderId="0" xfId="0" applyFont="1"/>
    <xf numFmtId="41" fontId="0" fillId="0" borderId="0" xfId="1" applyNumberFormat="1" applyFont="1" applyBorder="1" applyAlignment="1">
      <alignment horizontal="right"/>
    </xf>
    <xf numFmtId="41" fontId="0" fillId="0" borderId="0" xfId="1" quotePrefix="1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0" fillId="0" borderId="0" xfId="0" quotePrefix="1" applyNumberFormat="1" applyBorder="1" applyAlignment="1">
      <alignment horizontal="right"/>
    </xf>
    <xf numFmtId="41" fontId="0" fillId="0" borderId="2" xfId="0" quotePrefix="1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1" fontId="0" fillId="0" borderId="2" xfId="1" applyNumberFormat="1" applyFont="1" applyBorder="1" applyAlignment="1">
      <alignment horizontal="right"/>
    </xf>
    <xf numFmtId="41" fontId="0" fillId="0" borderId="0" xfId="0" applyNumberFormat="1"/>
    <xf numFmtId="41" fontId="2" fillId="0" borderId="0" xfId="1" applyNumberFormat="1" applyFont="1" applyBorder="1" applyAlignment="1">
      <alignment horizontal="right"/>
    </xf>
    <xf numFmtId="41" fontId="0" fillId="0" borderId="2" xfId="1" quotePrefix="1" applyNumberFormat="1" applyFont="1" applyBorder="1" applyAlignment="1">
      <alignment horizontal="right"/>
    </xf>
    <xf numFmtId="41" fontId="2" fillId="0" borderId="0" xfId="0" quotePrefix="1" applyNumberFormat="1" applyFont="1" applyBorder="1" applyAlignment="1">
      <alignment horizontal="right"/>
    </xf>
    <xf numFmtId="41" fontId="1" fillId="0" borderId="2" xfId="1" quotePrefix="1" applyNumberFormat="1" applyFont="1" applyBorder="1" applyAlignment="1">
      <alignment horizontal="right"/>
    </xf>
    <xf numFmtId="41" fontId="2" fillId="0" borderId="0" xfId="1" quotePrefix="1" applyNumberFormat="1" applyFont="1" applyBorder="1" applyAlignment="1">
      <alignment horizontal="right"/>
    </xf>
    <xf numFmtId="41" fontId="2" fillId="0" borderId="3" xfId="0" quotePrefix="1" applyNumberFormat="1" applyFont="1" applyBorder="1" applyAlignment="1">
      <alignment horizontal="right"/>
    </xf>
    <xf numFmtId="0" fontId="0" fillId="0" borderId="0" xfId="0" quotePrefix="1" applyBorder="1"/>
    <xf numFmtId="0" fontId="1" fillId="0" borderId="0" xfId="0" quotePrefix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tabSelected="1" zoomScale="75" zoomScaleNormal="75" workbookViewId="0"/>
  </sheetViews>
  <sheetFormatPr defaultRowHeight="12.75" x14ac:dyDescent="0.2"/>
  <cols>
    <col min="1" max="1" width="82" bestFit="1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7.42578125" bestFit="1" customWidth="1"/>
    <col min="18" max="18" width="12.710937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3"/>
      <c r="R1" s="13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x14ac:dyDescent="0.4">
      <c r="A3" s="1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s="5" customFormat="1" ht="23.25" x14ac:dyDescent="0.35">
      <c r="A5" s="14" t="s">
        <v>17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18" x14ac:dyDescent="0.25">
      <c r="A6" s="15" t="s">
        <v>236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18" x14ac:dyDescent="0.2">
      <c r="A7" s="2"/>
      <c r="B7" s="2"/>
      <c r="C7" s="2"/>
      <c r="D7" s="2"/>
      <c r="E7" s="2"/>
      <c r="F7" s="2"/>
      <c r="G7" s="2"/>
    </row>
    <row r="8" spans="1:18" x14ac:dyDescent="0.2">
      <c r="A8" s="2"/>
      <c r="B8" s="2"/>
      <c r="C8" s="2"/>
      <c r="D8" s="2"/>
      <c r="E8" s="2"/>
      <c r="F8" s="2"/>
      <c r="G8" s="2"/>
    </row>
    <row r="9" spans="1:18" s="27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134</v>
      </c>
    </row>
    <row r="10" spans="1:18" x14ac:dyDescent="0.2">
      <c r="A10" s="7"/>
      <c r="B10" s="19" t="s">
        <v>237</v>
      </c>
      <c r="C10" s="16" t="s">
        <v>238</v>
      </c>
      <c r="D10" s="16" t="s">
        <v>239</v>
      </c>
      <c r="E10" s="16" t="s">
        <v>240</v>
      </c>
      <c r="F10" s="16" t="s">
        <v>241</v>
      </c>
      <c r="G10" s="16" t="s">
        <v>242</v>
      </c>
      <c r="H10" s="16" t="s">
        <v>243</v>
      </c>
      <c r="I10" s="16" t="s">
        <v>244</v>
      </c>
      <c r="J10" s="16" t="s">
        <v>245</v>
      </c>
      <c r="K10" s="17" t="s">
        <v>246</v>
      </c>
      <c r="L10" s="16" t="s">
        <v>247</v>
      </c>
      <c r="M10" s="17" t="s">
        <v>248</v>
      </c>
      <c r="N10" s="16" t="s">
        <v>20</v>
      </c>
    </row>
    <row r="11" spans="1:18" x14ac:dyDescent="0.2">
      <c r="A11" s="42" t="s">
        <v>25</v>
      </c>
      <c r="B11" s="28">
        <v>165330.39000000001</v>
      </c>
      <c r="C11" s="28">
        <v>164880.73000000001</v>
      </c>
      <c r="D11" s="28">
        <v>249865.53999999998</v>
      </c>
      <c r="E11" s="28">
        <v>164912.46</v>
      </c>
      <c r="F11" s="28">
        <v>159344.89000000001</v>
      </c>
      <c r="G11" s="28">
        <v>162281.07</v>
      </c>
      <c r="H11" s="28">
        <v>155106.59000000003</v>
      </c>
      <c r="I11" s="28">
        <v>151326.6</v>
      </c>
      <c r="J11" s="28">
        <v>221912.78</v>
      </c>
      <c r="K11" s="28">
        <v>147909.32</v>
      </c>
      <c r="L11" s="28">
        <v>143244.26</v>
      </c>
      <c r="M11" s="28">
        <v>142408.6</v>
      </c>
      <c r="N11" s="28">
        <f>SUM(B11:M11)</f>
        <v>2028523.2300000002</v>
      </c>
    </row>
    <row r="12" spans="1:18" x14ac:dyDescent="0.2">
      <c r="A12" s="42" t="s">
        <v>27</v>
      </c>
      <c r="B12" s="28">
        <v>945653.88</v>
      </c>
      <c r="C12" s="28">
        <v>948020.12</v>
      </c>
      <c r="D12" s="28">
        <v>1465668.5999999999</v>
      </c>
      <c r="E12" s="28">
        <v>1001530.6200000001</v>
      </c>
      <c r="F12" s="28">
        <v>947164.1</v>
      </c>
      <c r="G12" s="28">
        <v>926537.17</v>
      </c>
      <c r="H12" s="28">
        <v>862433.80999999994</v>
      </c>
      <c r="I12" s="28">
        <v>845478.18</v>
      </c>
      <c r="J12" s="28">
        <v>1293418.7500000002</v>
      </c>
      <c r="K12" s="28">
        <v>855648.92</v>
      </c>
      <c r="L12" s="28">
        <v>849978.5199999999</v>
      </c>
      <c r="M12" s="28">
        <v>850898.15000000014</v>
      </c>
      <c r="N12" s="28">
        <f t="shared" ref="N12:N30" si="0">SUM(B12:M12)</f>
        <v>11792430.819999998</v>
      </c>
    </row>
    <row r="13" spans="1:18" x14ac:dyDescent="0.2">
      <c r="A13" s="42" t="s">
        <v>28</v>
      </c>
      <c r="B13" s="29" t="s">
        <v>24</v>
      </c>
      <c r="C13" s="28">
        <v>5.33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f t="shared" si="0"/>
        <v>5.33</v>
      </c>
    </row>
    <row r="14" spans="1:18" x14ac:dyDescent="0.2">
      <c r="A14" s="42" t="s">
        <v>29</v>
      </c>
      <c r="B14" s="28">
        <v>731789.8600000001</v>
      </c>
      <c r="C14" s="28">
        <v>724449.88000000012</v>
      </c>
      <c r="D14" s="28">
        <v>1085944.56</v>
      </c>
      <c r="E14" s="28">
        <v>807094.9800000001</v>
      </c>
      <c r="F14" s="28">
        <v>731364.72</v>
      </c>
      <c r="G14" s="28">
        <v>685876.80999999994</v>
      </c>
      <c r="H14" s="28">
        <v>645284.23</v>
      </c>
      <c r="I14" s="28">
        <v>515138.22999999992</v>
      </c>
      <c r="J14" s="28">
        <v>909757.63</v>
      </c>
      <c r="K14" s="28">
        <v>638900.87000000011</v>
      </c>
      <c r="L14" s="28">
        <v>571260.77999999991</v>
      </c>
      <c r="M14" s="28">
        <v>590883.78</v>
      </c>
      <c r="N14" s="28">
        <f t="shared" si="0"/>
        <v>8637746.3299999982</v>
      </c>
    </row>
    <row r="15" spans="1:18" x14ac:dyDescent="0.2">
      <c r="A15" s="42" t="s">
        <v>31</v>
      </c>
      <c r="B15" s="29" t="s">
        <v>24</v>
      </c>
      <c r="C15" s="29" t="s">
        <v>24</v>
      </c>
      <c r="D15" s="29" t="s">
        <v>24</v>
      </c>
      <c r="E15" s="29" t="s">
        <v>24</v>
      </c>
      <c r="F15" s="29" t="s">
        <v>24</v>
      </c>
      <c r="G15" s="29" t="s">
        <v>24</v>
      </c>
      <c r="H15" s="28">
        <v>756.48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 t="shared" si="0"/>
        <v>756.48</v>
      </c>
    </row>
    <row r="16" spans="1:18" x14ac:dyDescent="0.2">
      <c r="A16" s="42" t="s">
        <v>32</v>
      </c>
      <c r="B16" s="29" t="s">
        <v>24</v>
      </c>
      <c r="C16" s="29" t="s">
        <v>24</v>
      </c>
      <c r="D16" s="29" t="s">
        <v>24</v>
      </c>
      <c r="E16" s="28">
        <v>42.8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f t="shared" si="0"/>
        <v>42.8</v>
      </c>
    </row>
    <row r="17" spans="1:14" x14ac:dyDescent="0.2">
      <c r="A17" s="42" t="s">
        <v>33</v>
      </c>
      <c r="B17" s="28">
        <v>181297.07</v>
      </c>
      <c r="C17" s="28">
        <v>191389.2</v>
      </c>
      <c r="D17" s="28">
        <v>321416.26</v>
      </c>
      <c r="E17" s="28">
        <v>122447.07</v>
      </c>
      <c r="F17" s="28">
        <v>296203.34000000003</v>
      </c>
      <c r="G17" s="28">
        <v>235709.23000000004</v>
      </c>
      <c r="H17" s="28">
        <v>290791.49</v>
      </c>
      <c r="I17" s="28">
        <v>357330.56</v>
      </c>
      <c r="J17" s="28">
        <v>567853.34000000008</v>
      </c>
      <c r="K17" s="28">
        <v>304296.95999999996</v>
      </c>
      <c r="L17" s="28">
        <v>356978.13</v>
      </c>
      <c r="M17" s="28">
        <v>338791.49</v>
      </c>
      <c r="N17" s="28">
        <f t="shared" si="0"/>
        <v>3564504.1400000006</v>
      </c>
    </row>
    <row r="18" spans="1:14" x14ac:dyDescent="0.2">
      <c r="A18" s="42" t="s">
        <v>34</v>
      </c>
      <c r="B18" s="28">
        <v>-26213.99</v>
      </c>
      <c r="C18" s="28">
        <v>-24427.53</v>
      </c>
      <c r="D18" s="28">
        <v>-32289.31</v>
      </c>
      <c r="E18" s="28">
        <v>-26448.83</v>
      </c>
      <c r="F18" s="28">
        <v>-47036.01</v>
      </c>
      <c r="G18" s="28">
        <v>-34750.28</v>
      </c>
      <c r="H18" s="28">
        <v>-44519.58</v>
      </c>
      <c r="I18" s="28">
        <v>-51618.87</v>
      </c>
      <c r="J18" s="28">
        <v>-98988.84</v>
      </c>
      <c r="K18" s="28">
        <v>-45118.34</v>
      </c>
      <c r="L18" s="28">
        <v>-70733.55</v>
      </c>
      <c r="M18" s="28">
        <v>-72272.12</v>
      </c>
      <c r="N18" s="28">
        <f t="shared" si="0"/>
        <v>-574417.25</v>
      </c>
    </row>
    <row r="19" spans="1:14" x14ac:dyDescent="0.2">
      <c r="A19" s="42" t="s">
        <v>35</v>
      </c>
      <c r="B19" s="28">
        <v>-253420.01</v>
      </c>
      <c r="C19" s="28">
        <v>-293453.72000000003</v>
      </c>
      <c r="D19" s="28">
        <v>-480382.06</v>
      </c>
      <c r="E19" s="28">
        <v>-211983.23</v>
      </c>
      <c r="F19" s="28">
        <v>-420094.97000000003</v>
      </c>
      <c r="G19" s="28">
        <v>-348100.58</v>
      </c>
      <c r="H19" s="28">
        <v>-425346.87</v>
      </c>
      <c r="I19" s="28">
        <v>-511013.35</v>
      </c>
      <c r="J19" s="28">
        <v>-805360.12</v>
      </c>
      <c r="K19" s="28">
        <v>-444549.89999999997</v>
      </c>
      <c r="L19" s="28">
        <v>-561964.30000000005</v>
      </c>
      <c r="M19" s="28">
        <v>-491397.02999999997</v>
      </c>
      <c r="N19" s="28">
        <f t="shared" si="0"/>
        <v>-5247066.1400000006</v>
      </c>
    </row>
    <row r="20" spans="1:14" x14ac:dyDescent="0.2">
      <c r="A20" s="42" t="s">
        <v>36</v>
      </c>
      <c r="B20" s="29" t="s">
        <v>24</v>
      </c>
      <c r="C20" s="29" t="s">
        <v>24</v>
      </c>
      <c r="D20" s="29" t="s">
        <v>24</v>
      </c>
      <c r="E20" s="29" t="s">
        <v>24</v>
      </c>
      <c r="F20" s="29" t="s">
        <v>24</v>
      </c>
      <c r="G20" s="28">
        <v>998.78</v>
      </c>
      <c r="H20" s="28">
        <v>96.66</v>
      </c>
      <c r="I20" s="28">
        <v>597.57000000000005</v>
      </c>
      <c r="J20" s="28">
        <v>2846.09</v>
      </c>
      <c r="K20" s="28">
        <v>1078.46</v>
      </c>
      <c r="L20" s="28">
        <v>5466.77</v>
      </c>
      <c r="M20" s="28">
        <v>11889.55</v>
      </c>
      <c r="N20" s="28">
        <f t="shared" si="0"/>
        <v>22973.88</v>
      </c>
    </row>
    <row r="21" spans="1:14" x14ac:dyDescent="0.2">
      <c r="A21" s="42" t="s">
        <v>37</v>
      </c>
      <c r="B21" s="29" t="s">
        <v>24</v>
      </c>
      <c r="C21" s="29" t="s">
        <v>24</v>
      </c>
      <c r="D21" s="29" t="s">
        <v>24</v>
      </c>
      <c r="E21" s="29" t="s">
        <v>24</v>
      </c>
      <c r="F21" s="29" t="s">
        <v>24</v>
      </c>
      <c r="G21" s="29" t="s">
        <v>24</v>
      </c>
      <c r="H21" s="28">
        <v>416.06</v>
      </c>
      <c r="I21" s="28">
        <v>-416.06</v>
      </c>
      <c r="J21" s="29" t="s">
        <v>24</v>
      </c>
      <c r="K21" s="29" t="s">
        <v>24</v>
      </c>
      <c r="L21" s="29" t="s">
        <v>24</v>
      </c>
      <c r="M21" s="29" t="s">
        <v>24</v>
      </c>
      <c r="N21" s="28">
        <f t="shared" si="0"/>
        <v>0</v>
      </c>
    </row>
    <row r="22" spans="1:14" x14ac:dyDescent="0.2">
      <c r="A22" s="42" t="s">
        <v>38</v>
      </c>
      <c r="B22" s="28">
        <v>10355.880000000005</v>
      </c>
      <c r="C22" s="28">
        <v>16240.760000000002</v>
      </c>
      <c r="D22" s="28">
        <v>-65936.010000000009</v>
      </c>
      <c r="E22" s="28">
        <v>16497.879999999997</v>
      </c>
      <c r="F22" s="28">
        <v>6003.6200000000026</v>
      </c>
      <c r="G22" s="28">
        <v>17402.579999999998</v>
      </c>
      <c r="H22" s="28">
        <v>4168.09</v>
      </c>
      <c r="I22" s="28">
        <v>20619.989999999998</v>
      </c>
      <c r="J22" s="28">
        <v>-68943.149999999994</v>
      </c>
      <c r="K22" s="28">
        <v>14782.789999999999</v>
      </c>
      <c r="L22" s="28">
        <v>19853.870000000003</v>
      </c>
      <c r="M22" s="28">
        <v>-417.82</v>
      </c>
      <c r="N22" s="28">
        <f t="shared" si="0"/>
        <v>-9371.5199999999968</v>
      </c>
    </row>
    <row r="23" spans="1:14" x14ac:dyDescent="0.2">
      <c r="A23" s="42" t="s">
        <v>40</v>
      </c>
      <c r="B23" s="28">
        <v>53586.279999999984</v>
      </c>
      <c r="C23" s="28">
        <v>96103.43</v>
      </c>
      <c r="D23" s="28">
        <v>-376374.68999999994</v>
      </c>
      <c r="E23" s="28">
        <v>110697.34</v>
      </c>
      <c r="F23" s="28">
        <v>28329.919999999976</v>
      </c>
      <c r="G23" s="28">
        <v>83923.450000000026</v>
      </c>
      <c r="H23" s="28">
        <v>11549.52</v>
      </c>
      <c r="I23" s="28">
        <v>117496.13</v>
      </c>
      <c r="J23" s="28">
        <v>-376264.94000000006</v>
      </c>
      <c r="K23" s="28">
        <v>83907.329999999987</v>
      </c>
      <c r="L23" s="28">
        <v>125512.12999999999</v>
      </c>
      <c r="M23" s="28">
        <v>3917.4700000000003</v>
      </c>
      <c r="N23" s="28">
        <f t="shared" si="0"/>
        <v>-37616.630000000048</v>
      </c>
    </row>
    <row r="24" spans="1:14" x14ac:dyDescent="0.2">
      <c r="A24" s="42" t="s">
        <v>41</v>
      </c>
      <c r="B24" s="29" t="s">
        <v>24</v>
      </c>
      <c r="C24" s="28">
        <v>3.46</v>
      </c>
      <c r="D24" s="28">
        <v>-3.46</v>
      </c>
      <c r="E24" s="29" t="s">
        <v>24</v>
      </c>
      <c r="F24" s="29" t="s">
        <v>24</v>
      </c>
      <c r="G24" s="29" t="s">
        <v>24</v>
      </c>
      <c r="H24" s="29" t="s">
        <v>24</v>
      </c>
      <c r="I24" s="29" t="s">
        <v>24</v>
      </c>
      <c r="J24" s="29" t="s">
        <v>24</v>
      </c>
      <c r="K24" s="29" t="s">
        <v>24</v>
      </c>
      <c r="L24" s="29" t="s">
        <v>24</v>
      </c>
      <c r="M24" s="29" t="s">
        <v>24</v>
      </c>
      <c r="N24" s="28">
        <f t="shared" si="0"/>
        <v>0</v>
      </c>
    </row>
    <row r="25" spans="1:14" x14ac:dyDescent="0.2">
      <c r="A25" s="42" t="s">
        <v>42</v>
      </c>
      <c r="B25" s="28">
        <v>52879.71</v>
      </c>
      <c r="C25" s="28">
        <v>68407.989999999991</v>
      </c>
      <c r="D25" s="28">
        <v>-290743.74</v>
      </c>
      <c r="E25" s="28">
        <v>102334.58</v>
      </c>
      <c r="F25" s="28">
        <v>4755.5100000000011</v>
      </c>
      <c r="G25" s="28">
        <v>55200.270000000004</v>
      </c>
      <c r="H25" s="28">
        <v>12414.12</v>
      </c>
      <c r="I25" s="28">
        <v>11910.990000000005</v>
      </c>
      <c r="J25" s="28">
        <v>-209026.54000000004</v>
      </c>
      <c r="K25" s="28">
        <v>72085.899999999994</v>
      </c>
      <c r="L25" s="28">
        <v>59659.19</v>
      </c>
      <c r="M25" s="28">
        <v>15799.54</v>
      </c>
      <c r="N25" s="28">
        <f t="shared" si="0"/>
        <v>-44322.480000000047</v>
      </c>
    </row>
    <row r="26" spans="1:14" x14ac:dyDescent="0.2">
      <c r="A26" s="42" t="s">
        <v>44</v>
      </c>
      <c r="B26" s="29" t="s">
        <v>24</v>
      </c>
      <c r="C26" s="29" t="s">
        <v>24</v>
      </c>
      <c r="D26" s="28">
        <v>148707.73000000001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-168013.66</v>
      </c>
      <c r="K26" s="28">
        <v>0</v>
      </c>
      <c r="L26" s="28">
        <v>0</v>
      </c>
      <c r="M26" s="28">
        <v>1305.3599999999999</v>
      </c>
      <c r="N26" s="28">
        <f t="shared" si="0"/>
        <v>-18000.569999999992</v>
      </c>
    </row>
    <row r="27" spans="1:14" x14ac:dyDescent="0.2">
      <c r="A27" s="42" t="s">
        <v>45</v>
      </c>
      <c r="B27" s="29">
        <v>160859.16</v>
      </c>
      <c r="C27" s="29">
        <v>196918.51</v>
      </c>
      <c r="D27" s="29">
        <v>332896.13999999996</v>
      </c>
      <c r="E27" s="29">
        <v>134139.88</v>
      </c>
      <c r="F27" s="29">
        <v>310323.51999999996</v>
      </c>
      <c r="G27" s="29">
        <v>234732.3</v>
      </c>
      <c r="H27" s="29">
        <v>319497.43</v>
      </c>
      <c r="I27" s="29">
        <v>393194.99</v>
      </c>
      <c r="J27" s="29">
        <v>646313.82999999996</v>
      </c>
      <c r="K27" s="29">
        <v>343859.88999999996</v>
      </c>
      <c r="L27" s="29">
        <v>476008.54</v>
      </c>
      <c r="M27" s="29">
        <v>408513.87</v>
      </c>
      <c r="N27" s="28">
        <f t="shared" si="0"/>
        <v>3957258.06</v>
      </c>
    </row>
    <row r="28" spans="1:14" x14ac:dyDescent="0.2">
      <c r="A28" s="42" t="s">
        <v>46</v>
      </c>
      <c r="B28" s="28">
        <v>26213.99</v>
      </c>
      <c r="C28" s="28">
        <v>24427.53</v>
      </c>
      <c r="D28" s="28">
        <v>32289.31</v>
      </c>
      <c r="E28" s="28">
        <v>26448.83</v>
      </c>
      <c r="F28" s="28">
        <v>47036.01</v>
      </c>
      <c r="G28" s="28">
        <v>34750.28</v>
      </c>
      <c r="H28" s="28">
        <v>44519.58</v>
      </c>
      <c r="I28" s="28">
        <v>51618.87</v>
      </c>
      <c r="J28" s="28">
        <v>98988.84</v>
      </c>
      <c r="K28" s="28">
        <v>45118.34</v>
      </c>
      <c r="L28" s="28">
        <v>70733.55</v>
      </c>
      <c r="M28" s="28">
        <v>72272.12</v>
      </c>
      <c r="N28" s="28">
        <f t="shared" si="0"/>
        <v>574417.25</v>
      </c>
    </row>
    <row r="29" spans="1:14" x14ac:dyDescent="0.2">
      <c r="A29" s="42" t="s">
        <v>47</v>
      </c>
      <c r="B29" s="28">
        <v>-88736.22</v>
      </c>
      <c r="C29" s="28">
        <v>-94853.989999999991</v>
      </c>
      <c r="D29" s="28">
        <v>-173930.34</v>
      </c>
      <c r="E29" s="28">
        <v>-44603.72</v>
      </c>
      <c r="F29" s="28">
        <v>-186431.89</v>
      </c>
      <c r="G29" s="28">
        <v>-122340.95000000001</v>
      </c>
      <c r="H29" s="28">
        <v>-184942.05</v>
      </c>
      <c r="I29" s="28">
        <v>-239512.2</v>
      </c>
      <c r="J29" s="28">
        <v>-408807.05000000005</v>
      </c>
      <c r="K29" s="28">
        <v>-203606.95</v>
      </c>
      <c r="L29" s="28">
        <v>-271022.37</v>
      </c>
      <c r="M29" s="28">
        <v>-255908.33</v>
      </c>
      <c r="N29" s="28">
        <f t="shared" si="0"/>
        <v>-2274696.06</v>
      </c>
    </row>
    <row r="30" spans="1:14" s="27" customFormat="1" x14ac:dyDescent="0.2">
      <c r="A30" s="43" t="s">
        <v>48</v>
      </c>
      <c r="B30" s="39" t="s">
        <v>24</v>
      </c>
      <c r="C30" s="39" t="s">
        <v>24</v>
      </c>
      <c r="D30" s="39" t="s">
        <v>24</v>
      </c>
      <c r="E30" s="39" t="s">
        <v>24</v>
      </c>
      <c r="F30" s="39" t="s">
        <v>24</v>
      </c>
      <c r="G30" s="25">
        <v>-998.78</v>
      </c>
      <c r="H30" s="25">
        <v>-96.66</v>
      </c>
      <c r="I30" s="25">
        <v>-597.57000000000005</v>
      </c>
      <c r="J30" s="25">
        <v>-2846.09</v>
      </c>
      <c r="K30" s="25">
        <v>-1078.46</v>
      </c>
      <c r="L30" s="25">
        <v>-5466.77</v>
      </c>
      <c r="M30" s="25">
        <v>-11889.55</v>
      </c>
      <c r="N30" s="34">
        <f t="shared" si="0"/>
        <v>-22973.88</v>
      </c>
    </row>
    <row r="31" spans="1:14" s="1" customFormat="1" x14ac:dyDescent="0.2">
      <c r="A31" s="23" t="s">
        <v>0</v>
      </c>
      <c r="B31" s="24">
        <f>SUM(B11:B30)</f>
        <v>1959596</v>
      </c>
      <c r="C31" s="24">
        <f t="shared" ref="C31:N31" si="1">SUM(C11:C30)</f>
        <v>2018111.7</v>
      </c>
      <c r="D31" s="24">
        <f t="shared" si="1"/>
        <v>2217128.5300000003</v>
      </c>
      <c r="E31" s="24">
        <f t="shared" si="1"/>
        <v>2203110.66</v>
      </c>
      <c r="F31" s="24">
        <f t="shared" si="1"/>
        <v>1876962.7599999998</v>
      </c>
      <c r="G31" s="24">
        <f t="shared" si="1"/>
        <v>1931221.3499999999</v>
      </c>
      <c r="H31" s="24">
        <f t="shared" si="1"/>
        <v>1692128.9000000001</v>
      </c>
      <c r="I31" s="24">
        <f t="shared" si="1"/>
        <v>1661554.06</v>
      </c>
      <c r="J31" s="24">
        <f t="shared" si="1"/>
        <v>1602840.8699999999</v>
      </c>
      <c r="K31" s="24">
        <f t="shared" si="1"/>
        <v>1813235.1300000001</v>
      </c>
      <c r="L31" s="24">
        <f t="shared" si="1"/>
        <v>1769508.75</v>
      </c>
      <c r="M31" s="24">
        <f t="shared" si="1"/>
        <v>1604795.0800000003</v>
      </c>
      <c r="N31" s="24">
        <f t="shared" si="1"/>
        <v>22350193.789999999</v>
      </c>
    </row>
    <row r="32" spans="1:14" x14ac:dyDescent="0.2">
      <c r="A32" s="1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x14ac:dyDescent="0.2">
      <c r="A33" s="11" t="s">
        <v>49</v>
      </c>
      <c r="B33" s="30">
        <v>685858.61</v>
      </c>
      <c r="C33" s="30">
        <v>706339.09000000008</v>
      </c>
      <c r="D33" s="30">
        <v>723947.29</v>
      </c>
      <c r="E33" s="30">
        <v>486878.00000000006</v>
      </c>
      <c r="F33" s="30">
        <v>-463896.96000000008</v>
      </c>
      <c r="G33" s="30">
        <v>424149.12</v>
      </c>
      <c r="H33" s="30">
        <v>373939.12999999995</v>
      </c>
      <c r="I33" s="30">
        <v>367071.37999999995</v>
      </c>
      <c r="J33" s="30">
        <v>390729.87000000005</v>
      </c>
      <c r="K33" s="30">
        <v>400486.63999999996</v>
      </c>
      <c r="L33" s="30">
        <v>389853.28999999992</v>
      </c>
      <c r="M33" s="30">
        <v>362932.47000000003</v>
      </c>
      <c r="N33" s="28">
        <f t="shared" ref="N33:N36" si="2">SUM(B33:M33)</f>
        <v>4848287.93</v>
      </c>
    </row>
    <row r="34" spans="1:14" x14ac:dyDescent="0.2">
      <c r="A34" s="11" t="s">
        <v>169</v>
      </c>
      <c r="B34" s="31" t="s">
        <v>24</v>
      </c>
      <c r="C34" s="31" t="s">
        <v>24</v>
      </c>
      <c r="D34" s="31" t="s">
        <v>24</v>
      </c>
      <c r="E34" s="31" t="s">
        <v>24</v>
      </c>
      <c r="F34" s="31" t="s">
        <v>24</v>
      </c>
      <c r="G34" s="31" t="s">
        <v>24</v>
      </c>
      <c r="H34" s="31" t="s">
        <v>24</v>
      </c>
      <c r="I34" s="31" t="s">
        <v>24</v>
      </c>
      <c r="J34" s="31" t="s">
        <v>24</v>
      </c>
      <c r="K34" s="31" t="s">
        <v>24</v>
      </c>
      <c r="L34" s="31" t="s">
        <v>24</v>
      </c>
      <c r="M34" s="30">
        <v>1021.52</v>
      </c>
      <c r="N34" s="28">
        <f t="shared" si="2"/>
        <v>1021.52</v>
      </c>
    </row>
    <row r="35" spans="1:14" x14ac:dyDescent="0.2">
      <c r="A35" s="11" t="s">
        <v>50</v>
      </c>
      <c r="B35" s="31" t="s">
        <v>24</v>
      </c>
      <c r="C35" s="31" t="s">
        <v>24</v>
      </c>
      <c r="D35" s="31" t="s">
        <v>24</v>
      </c>
      <c r="E35" s="30">
        <v>163027.02000000002</v>
      </c>
      <c r="F35" s="30">
        <v>638861.85</v>
      </c>
      <c r="G35" s="30">
        <v>142022.77000000002</v>
      </c>
      <c r="H35" s="30">
        <v>125210.37999999999</v>
      </c>
      <c r="I35" s="30">
        <v>122910.79</v>
      </c>
      <c r="J35" s="30">
        <v>130832.60999999999</v>
      </c>
      <c r="K35" s="30">
        <v>134099.59</v>
      </c>
      <c r="L35" s="30">
        <v>130539.10999999999</v>
      </c>
      <c r="M35" s="30">
        <v>119651.65</v>
      </c>
      <c r="N35" s="28">
        <f t="shared" si="2"/>
        <v>1707155.77</v>
      </c>
    </row>
    <row r="36" spans="1:14" x14ac:dyDescent="0.2">
      <c r="A36" s="11" t="s">
        <v>51</v>
      </c>
      <c r="B36" s="32" t="s">
        <v>24</v>
      </c>
      <c r="C36" s="32" t="s">
        <v>24</v>
      </c>
      <c r="D36" s="32" t="s">
        <v>24</v>
      </c>
      <c r="E36" s="33">
        <v>121168.73999999998</v>
      </c>
      <c r="F36" s="33">
        <v>477328.34</v>
      </c>
      <c r="G36" s="33">
        <v>105557.49000000002</v>
      </c>
      <c r="H36" s="33">
        <v>93061.77</v>
      </c>
      <c r="I36" s="33">
        <v>91352.609999999986</v>
      </c>
      <c r="J36" s="33">
        <v>97240.46</v>
      </c>
      <c r="K36" s="33">
        <v>99668.62</v>
      </c>
      <c r="L36" s="33">
        <v>97022.310000000012</v>
      </c>
      <c r="M36" s="33">
        <v>88930.3</v>
      </c>
      <c r="N36" s="34">
        <f t="shared" si="2"/>
        <v>1271330.6399999999</v>
      </c>
    </row>
    <row r="37" spans="1:14" s="1" customFormat="1" x14ac:dyDescent="0.2">
      <c r="A37" s="23" t="s">
        <v>1</v>
      </c>
      <c r="B37" s="24">
        <f>SUM(B33:B36)</f>
        <v>685858.61</v>
      </c>
      <c r="C37" s="24">
        <f t="shared" ref="C37:N37" si="3">SUM(C33:C36)</f>
        <v>706339.09000000008</v>
      </c>
      <c r="D37" s="24">
        <f t="shared" si="3"/>
        <v>723947.29</v>
      </c>
      <c r="E37" s="24">
        <f t="shared" si="3"/>
        <v>771073.76</v>
      </c>
      <c r="F37" s="24">
        <f t="shared" si="3"/>
        <v>652293.23</v>
      </c>
      <c r="G37" s="24">
        <f t="shared" si="3"/>
        <v>671729.38</v>
      </c>
      <c r="H37" s="24">
        <f t="shared" si="3"/>
        <v>592211.27999999991</v>
      </c>
      <c r="I37" s="24">
        <f t="shared" si="3"/>
        <v>581334.77999999991</v>
      </c>
      <c r="J37" s="24">
        <f t="shared" si="3"/>
        <v>618802.94000000006</v>
      </c>
      <c r="K37" s="24">
        <f t="shared" si="3"/>
        <v>634254.85</v>
      </c>
      <c r="L37" s="24">
        <f t="shared" si="3"/>
        <v>617414.71</v>
      </c>
      <c r="M37" s="24">
        <f t="shared" si="3"/>
        <v>572535.94000000006</v>
      </c>
      <c r="N37" s="24">
        <f t="shared" si="3"/>
        <v>7827795.8599999985</v>
      </c>
    </row>
    <row r="38" spans="1:14" x14ac:dyDescent="0.2">
      <c r="A38" s="1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x14ac:dyDescent="0.2">
      <c r="A39" s="11" t="s">
        <v>52</v>
      </c>
      <c r="B39" s="30">
        <v>7020.41</v>
      </c>
      <c r="C39" s="30">
        <v>3165.48</v>
      </c>
      <c r="D39" s="30">
        <v>309.08999999999997</v>
      </c>
      <c r="E39" s="30">
        <v>3531.13</v>
      </c>
      <c r="F39" s="30">
        <v>2097.4</v>
      </c>
      <c r="G39" s="30">
        <v>3983.68</v>
      </c>
      <c r="H39" s="30">
        <v>2829.86</v>
      </c>
      <c r="I39" s="30">
        <v>1450.65</v>
      </c>
      <c r="J39" s="30">
        <v>4132.5200000000004</v>
      </c>
      <c r="K39" s="30">
        <v>5921.69</v>
      </c>
      <c r="L39" s="30">
        <v>3986.61</v>
      </c>
      <c r="M39" s="30">
        <v>2112.6799999999998</v>
      </c>
      <c r="N39" s="28">
        <f t="shared" ref="N39:N48" si="4">SUM(B39:M39)</f>
        <v>40541.200000000004</v>
      </c>
    </row>
    <row r="40" spans="1:14" x14ac:dyDescent="0.2">
      <c r="A40" s="11" t="s">
        <v>54</v>
      </c>
      <c r="B40" s="31" t="s">
        <v>24</v>
      </c>
      <c r="C40" s="30">
        <v>11889.130000000001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28">
        <f t="shared" si="4"/>
        <v>11889.130000000001</v>
      </c>
    </row>
    <row r="41" spans="1:14" x14ac:dyDescent="0.2">
      <c r="A41" s="11" t="s">
        <v>55</v>
      </c>
      <c r="B41" s="30">
        <v>2144.69</v>
      </c>
      <c r="C41" s="30">
        <v>2307.21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28">
        <f t="shared" si="4"/>
        <v>4451.8999999999996</v>
      </c>
    </row>
    <row r="42" spans="1:14" x14ac:dyDescent="0.2">
      <c r="A42" s="11" t="s">
        <v>56</v>
      </c>
      <c r="B42" s="31">
        <v>10249.76</v>
      </c>
      <c r="C42" s="31">
        <v>9918.99</v>
      </c>
      <c r="D42" s="31">
        <v>10746.79</v>
      </c>
      <c r="E42" s="31">
        <v>9708.4399999999987</v>
      </c>
      <c r="F42" s="31">
        <v>7361.65</v>
      </c>
      <c r="G42" s="30">
        <v>7869.35</v>
      </c>
      <c r="H42" s="30">
        <v>7615.5</v>
      </c>
      <c r="I42" s="30">
        <v>24372.769999999997</v>
      </c>
      <c r="J42" s="30">
        <v>10914.55</v>
      </c>
      <c r="K42" s="30">
        <v>13426.81</v>
      </c>
      <c r="L42" s="30">
        <v>10834.189999999999</v>
      </c>
      <c r="M42" s="30">
        <v>25568.12</v>
      </c>
      <c r="N42" s="28">
        <f t="shared" si="4"/>
        <v>148586.92000000001</v>
      </c>
    </row>
    <row r="43" spans="1:14" x14ac:dyDescent="0.2">
      <c r="A43" s="11" t="s">
        <v>57</v>
      </c>
      <c r="B43" s="30">
        <v>14233.720000000001</v>
      </c>
      <c r="C43" s="30">
        <v>13774.51</v>
      </c>
      <c r="D43" s="30">
        <v>27799.03</v>
      </c>
      <c r="E43" s="30">
        <v>13412.65</v>
      </c>
      <c r="F43" s="30">
        <v>10874.130000000001</v>
      </c>
      <c r="G43" s="30">
        <v>11624.070000000002</v>
      </c>
      <c r="H43" s="30">
        <v>11249.099999999999</v>
      </c>
      <c r="I43" s="30">
        <v>15206.27</v>
      </c>
      <c r="J43" s="30">
        <v>72524.610000000015</v>
      </c>
      <c r="K43" s="30">
        <v>8906.369999999999</v>
      </c>
      <c r="L43" s="30">
        <v>9047.9700000000012</v>
      </c>
      <c r="M43" s="30">
        <v>8504.7000000000007</v>
      </c>
      <c r="N43" s="28">
        <f t="shared" si="4"/>
        <v>217157.13000000003</v>
      </c>
    </row>
    <row r="44" spans="1:14" x14ac:dyDescent="0.2">
      <c r="A44" s="11" t="s">
        <v>58</v>
      </c>
      <c r="B44" s="30">
        <v>4500.7800000000007</v>
      </c>
      <c r="C44" s="30">
        <v>6845.87</v>
      </c>
      <c r="D44" s="30">
        <v>37189.67</v>
      </c>
      <c r="E44" s="30">
        <v>6572.4100000000008</v>
      </c>
      <c r="F44" s="30">
        <v>4924.78</v>
      </c>
      <c r="G44" s="30">
        <v>5264.4199999999992</v>
      </c>
      <c r="H44" s="30">
        <v>5094.6000000000004</v>
      </c>
      <c r="I44" s="30">
        <v>5264.420000000001</v>
      </c>
      <c r="J44" s="30">
        <v>43550.12</v>
      </c>
      <c r="K44" s="30">
        <v>3095.3500000000004</v>
      </c>
      <c r="L44" s="30">
        <v>3095.3500000000004</v>
      </c>
      <c r="M44" s="30">
        <v>2995.5</v>
      </c>
      <c r="N44" s="28">
        <f t="shared" si="4"/>
        <v>128393.27000000002</v>
      </c>
    </row>
    <row r="45" spans="1:14" x14ac:dyDescent="0.2">
      <c r="A45" s="11" t="s">
        <v>170</v>
      </c>
      <c r="B45" s="30">
        <v>2060.1999999999998</v>
      </c>
      <c r="C45" s="30">
        <v>-1892.1399999999999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28">
        <f t="shared" si="4"/>
        <v>168.05999999999995</v>
      </c>
    </row>
    <row r="46" spans="1:14" x14ac:dyDescent="0.2">
      <c r="A46" s="11" t="s">
        <v>171</v>
      </c>
      <c r="B46" s="31" t="s">
        <v>24</v>
      </c>
      <c r="C46" s="31" t="s">
        <v>24</v>
      </c>
      <c r="D46" s="31" t="s">
        <v>24</v>
      </c>
      <c r="E46" s="31" t="s">
        <v>24</v>
      </c>
      <c r="F46" s="31" t="s">
        <v>24</v>
      </c>
      <c r="G46" s="31" t="s">
        <v>24</v>
      </c>
      <c r="H46" s="31" t="s">
        <v>24</v>
      </c>
      <c r="I46" s="30">
        <v>547.75</v>
      </c>
      <c r="J46" s="30">
        <v>0</v>
      </c>
      <c r="K46" s="30">
        <v>0</v>
      </c>
      <c r="L46" s="30">
        <v>0</v>
      </c>
      <c r="M46" s="30">
        <v>0</v>
      </c>
      <c r="N46" s="28">
        <f t="shared" si="4"/>
        <v>547.75</v>
      </c>
    </row>
    <row r="47" spans="1:14" x14ac:dyDescent="0.2">
      <c r="A47" s="11" t="s">
        <v>59</v>
      </c>
      <c r="B47" s="30">
        <v>5069.62</v>
      </c>
      <c r="C47" s="30">
        <v>15487.730000000001</v>
      </c>
      <c r="D47" s="30">
        <v>6599.18</v>
      </c>
      <c r="E47" s="30">
        <v>4853.6200000000008</v>
      </c>
      <c r="F47" s="30">
        <v>13837.27</v>
      </c>
      <c r="G47" s="30">
        <v>17657.11</v>
      </c>
      <c r="H47" s="30">
        <v>8151.4500000000007</v>
      </c>
      <c r="I47" s="30">
        <v>7134.7000000000007</v>
      </c>
      <c r="J47" s="30">
        <v>6279.8600000000006</v>
      </c>
      <c r="K47" s="30">
        <v>9067.3599999999988</v>
      </c>
      <c r="L47" s="30">
        <v>9947.2899999999991</v>
      </c>
      <c r="M47" s="30">
        <v>9887.760000000002</v>
      </c>
      <c r="N47" s="28">
        <f t="shared" si="4"/>
        <v>113972.94999999998</v>
      </c>
    </row>
    <row r="48" spans="1:14" x14ac:dyDescent="0.2">
      <c r="A48" s="11" t="s">
        <v>60</v>
      </c>
      <c r="B48" s="33">
        <v>112.82</v>
      </c>
      <c r="C48" s="33">
        <v>202.07</v>
      </c>
      <c r="D48" s="33">
        <v>246.65</v>
      </c>
      <c r="E48" s="33">
        <v>184.96</v>
      </c>
      <c r="F48" s="33">
        <v>586.04999999999995</v>
      </c>
      <c r="G48" s="33">
        <v>328.82</v>
      </c>
      <c r="H48" s="33">
        <v>259.38</v>
      </c>
      <c r="I48" s="33">
        <v>-24.38</v>
      </c>
      <c r="J48" s="33">
        <v>109</v>
      </c>
      <c r="K48" s="33">
        <v>30</v>
      </c>
      <c r="L48" s="33">
        <v>973.44</v>
      </c>
      <c r="M48" s="33">
        <v>-574.29999999999995</v>
      </c>
      <c r="N48" s="34">
        <f t="shared" si="4"/>
        <v>2434.5100000000002</v>
      </c>
    </row>
    <row r="49" spans="1:14" s="1" customFormat="1" x14ac:dyDescent="0.2">
      <c r="A49" s="23" t="s">
        <v>7</v>
      </c>
      <c r="B49" s="24">
        <f>SUM(B39:B48)</f>
        <v>45392</v>
      </c>
      <c r="C49" s="24">
        <f t="shared" ref="C49:N49" si="5">SUM(C39:C48)</f>
        <v>61698.850000000006</v>
      </c>
      <c r="D49" s="24">
        <f t="shared" si="5"/>
        <v>82890.41</v>
      </c>
      <c r="E49" s="24">
        <f t="shared" si="5"/>
        <v>38263.210000000006</v>
      </c>
      <c r="F49" s="24">
        <f t="shared" si="5"/>
        <v>39681.279999999999</v>
      </c>
      <c r="G49" s="24">
        <f t="shared" si="5"/>
        <v>46727.450000000004</v>
      </c>
      <c r="H49" s="24">
        <f t="shared" si="5"/>
        <v>35199.889999999992</v>
      </c>
      <c r="I49" s="24">
        <f t="shared" si="5"/>
        <v>53952.18</v>
      </c>
      <c r="J49" s="24">
        <f t="shared" si="5"/>
        <v>137510.66000000003</v>
      </c>
      <c r="K49" s="24">
        <f t="shared" si="5"/>
        <v>40447.58</v>
      </c>
      <c r="L49" s="24">
        <f t="shared" si="5"/>
        <v>37884.850000000006</v>
      </c>
      <c r="M49" s="24">
        <f t="shared" si="5"/>
        <v>48494.46</v>
      </c>
      <c r="N49" s="24">
        <f t="shared" si="5"/>
        <v>668142.82000000007</v>
      </c>
    </row>
    <row r="50" spans="1:14" x14ac:dyDescent="0.2">
      <c r="A50" s="11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x14ac:dyDescent="0.2">
      <c r="A51" s="11" t="s">
        <v>61</v>
      </c>
      <c r="B51" s="30">
        <v>14372.37</v>
      </c>
      <c r="C51" s="30">
        <v>14372.37</v>
      </c>
      <c r="D51" s="30">
        <v>14372.37</v>
      </c>
      <c r="E51" s="30">
        <v>15915.2</v>
      </c>
      <c r="F51" s="30">
        <v>15915.2</v>
      </c>
      <c r="G51" s="30">
        <v>15915.2</v>
      </c>
      <c r="H51" s="30">
        <v>15915.2</v>
      </c>
      <c r="I51" s="30">
        <v>15915.2</v>
      </c>
      <c r="J51" s="30">
        <v>15915.2</v>
      </c>
      <c r="K51" s="30">
        <v>15915.2</v>
      </c>
      <c r="L51" s="30">
        <v>16314.32</v>
      </c>
      <c r="M51" s="30">
        <v>16314.32</v>
      </c>
      <c r="N51" s="28">
        <f t="shared" ref="N51:N52" si="6">SUM(B51:M51)</f>
        <v>187152.15000000002</v>
      </c>
    </row>
    <row r="52" spans="1:14" x14ac:dyDescent="0.2">
      <c r="A52" s="11" t="s">
        <v>62</v>
      </c>
      <c r="B52" s="32" t="s">
        <v>24</v>
      </c>
      <c r="C52" s="32" t="s">
        <v>24</v>
      </c>
      <c r="D52" s="33">
        <v>71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4">
        <f t="shared" si="6"/>
        <v>71</v>
      </c>
    </row>
    <row r="53" spans="1:14" s="1" customFormat="1" x14ac:dyDescent="0.2">
      <c r="A53" s="23" t="s">
        <v>5</v>
      </c>
      <c r="B53" s="24">
        <f>SUM(B51:B52)</f>
        <v>14372.37</v>
      </c>
      <c r="C53" s="24">
        <f t="shared" ref="C53:N53" si="7">SUM(C51:C52)</f>
        <v>14372.37</v>
      </c>
      <c r="D53" s="24">
        <f t="shared" si="7"/>
        <v>14443.37</v>
      </c>
      <c r="E53" s="24">
        <f t="shared" si="7"/>
        <v>15915.2</v>
      </c>
      <c r="F53" s="24">
        <f t="shared" si="7"/>
        <v>15915.2</v>
      </c>
      <c r="G53" s="24">
        <f t="shared" si="7"/>
        <v>15915.2</v>
      </c>
      <c r="H53" s="24">
        <f t="shared" si="7"/>
        <v>15915.2</v>
      </c>
      <c r="I53" s="24">
        <f t="shared" si="7"/>
        <v>15915.2</v>
      </c>
      <c r="J53" s="24">
        <f t="shared" si="7"/>
        <v>15915.2</v>
      </c>
      <c r="K53" s="24">
        <f t="shared" si="7"/>
        <v>15915.2</v>
      </c>
      <c r="L53" s="24">
        <f t="shared" si="7"/>
        <v>16314.32</v>
      </c>
      <c r="M53" s="24">
        <f t="shared" si="7"/>
        <v>16314.32</v>
      </c>
      <c r="N53" s="24">
        <f t="shared" si="7"/>
        <v>187223.15000000002</v>
      </c>
    </row>
    <row r="54" spans="1:14" x14ac:dyDescent="0.2">
      <c r="A54" s="11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A55" s="11" t="s">
        <v>63</v>
      </c>
      <c r="B55" s="30">
        <v>79879.25</v>
      </c>
      <c r="C55" s="30">
        <v>153037.82999999999</v>
      </c>
      <c r="D55" s="30">
        <v>37951.910000000003</v>
      </c>
      <c r="E55" s="30">
        <v>90253.58</v>
      </c>
      <c r="F55" s="30">
        <v>90145.33</v>
      </c>
      <c r="G55" s="30">
        <v>90253.58</v>
      </c>
      <c r="H55" s="30">
        <v>90253.58</v>
      </c>
      <c r="I55" s="30">
        <v>90253.58</v>
      </c>
      <c r="J55" s="30">
        <v>90253.58</v>
      </c>
      <c r="K55" s="30">
        <v>90145.33</v>
      </c>
      <c r="L55" s="30">
        <v>90361.83</v>
      </c>
      <c r="M55" s="30">
        <v>90499.68</v>
      </c>
      <c r="N55" s="28">
        <f t="shared" ref="N55:N61" si="8">SUM(B55:M55)</f>
        <v>1083289.0599999998</v>
      </c>
    </row>
    <row r="56" spans="1:14" x14ac:dyDescent="0.2">
      <c r="A56" s="11" t="s">
        <v>64</v>
      </c>
      <c r="B56" s="30">
        <v>37441.730000000003</v>
      </c>
      <c r="C56" s="30">
        <v>46621.77</v>
      </c>
      <c r="D56" s="30">
        <v>30638.99</v>
      </c>
      <c r="E56" s="30">
        <v>37878.090000000004</v>
      </c>
      <c r="F56" s="30">
        <v>38597.620000000003</v>
      </c>
      <c r="G56" s="30">
        <v>41010.54</v>
      </c>
      <c r="H56" s="30">
        <v>48585.08</v>
      </c>
      <c r="I56" s="30">
        <v>42943.670000000006</v>
      </c>
      <c r="J56" s="30">
        <v>40124.959999999999</v>
      </c>
      <c r="K56" s="30">
        <v>36502.870000000003</v>
      </c>
      <c r="L56" s="30">
        <v>36681.699999999997</v>
      </c>
      <c r="M56" s="30">
        <v>47581.619999999995</v>
      </c>
      <c r="N56" s="28">
        <f t="shared" si="8"/>
        <v>484608.64</v>
      </c>
    </row>
    <row r="57" spans="1:14" x14ac:dyDescent="0.2">
      <c r="A57" s="11" t="s">
        <v>66</v>
      </c>
      <c r="B57" s="30">
        <v>830.16</v>
      </c>
      <c r="C57" s="30">
        <v>1276.81</v>
      </c>
      <c r="D57" s="30">
        <v>1713.64</v>
      </c>
      <c r="E57" s="30">
        <v>1126.6600000000001</v>
      </c>
      <c r="F57" s="30">
        <v>814.19</v>
      </c>
      <c r="G57" s="30">
        <v>558.58000000000004</v>
      </c>
      <c r="H57" s="30">
        <v>1309.1300000000001</v>
      </c>
      <c r="I57" s="30">
        <v>764.93</v>
      </c>
      <c r="J57" s="30">
        <v>942.18</v>
      </c>
      <c r="K57" s="30">
        <v>755.84</v>
      </c>
      <c r="L57" s="30">
        <v>998.06</v>
      </c>
      <c r="M57" s="30">
        <v>1817.82</v>
      </c>
      <c r="N57" s="28">
        <f t="shared" si="8"/>
        <v>12907.999999999998</v>
      </c>
    </row>
    <row r="58" spans="1:14" x14ac:dyDescent="0.2">
      <c r="A58" s="11" t="s">
        <v>67</v>
      </c>
      <c r="B58" s="31">
        <v>716.85</v>
      </c>
      <c r="C58" s="31">
        <v>586.9</v>
      </c>
      <c r="D58" s="31">
        <v>540.79</v>
      </c>
      <c r="E58" s="31">
        <v>607.16</v>
      </c>
      <c r="F58" s="31">
        <v>642.79999999999995</v>
      </c>
      <c r="G58" s="30">
        <v>501.44</v>
      </c>
      <c r="H58" s="30">
        <v>595.48</v>
      </c>
      <c r="I58" s="30">
        <v>794.29</v>
      </c>
      <c r="J58" s="30">
        <v>496.86</v>
      </c>
      <c r="K58" s="30">
        <v>832.27</v>
      </c>
      <c r="L58" s="30">
        <v>781.27</v>
      </c>
      <c r="M58" s="30">
        <v>777.49</v>
      </c>
      <c r="N58" s="28">
        <f t="shared" si="8"/>
        <v>7873.6</v>
      </c>
    </row>
    <row r="59" spans="1:14" x14ac:dyDescent="0.2">
      <c r="A59" s="11" t="s">
        <v>172</v>
      </c>
      <c r="B59" s="30">
        <v>11356.79</v>
      </c>
      <c r="C59" s="30">
        <v>10675.23</v>
      </c>
      <c r="D59" s="30">
        <v>10026.870000000001</v>
      </c>
      <c r="E59" s="30">
        <v>10026.870000000001</v>
      </c>
      <c r="F59" s="30">
        <v>885.89</v>
      </c>
      <c r="G59" s="30">
        <v>8253.36</v>
      </c>
      <c r="H59" s="30">
        <v>8066.34</v>
      </c>
      <c r="I59" s="30">
        <v>9238.56</v>
      </c>
      <c r="J59" s="30">
        <v>9162.06</v>
      </c>
      <c r="K59" s="30">
        <v>10080.94</v>
      </c>
      <c r="L59" s="30">
        <v>11471.43</v>
      </c>
      <c r="M59" s="30">
        <v>10987.02</v>
      </c>
      <c r="N59" s="28">
        <f t="shared" si="8"/>
        <v>110231.36</v>
      </c>
    </row>
    <row r="60" spans="1:14" x14ac:dyDescent="0.2">
      <c r="A60" s="11" t="s">
        <v>173</v>
      </c>
      <c r="B60" s="31" t="s">
        <v>24</v>
      </c>
      <c r="C60" s="31">
        <v>120.51</v>
      </c>
      <c r="D60" s="31">
        <v>-120.51</v>
      </c>
      <c r="E60" s="31" t="s">
        <v>24</v>
      </c>
      <c r="F60" s="31" t="s">
        <v>24</v>
      </c>
      <c r="G60" s="31" t="s">
        <v>24</v>
      </c>
      <c r="H60" s="31" t="s">
        <v>24</v>
      </c>
      <c r="I60" s="31" t="s">
        <v>24</v>
      </c>
      <c r="J60" s="31" t="s">
        <v>24</v>
      </c>
      <c r="K60" s="31" t="s">
        <v>24</v>
      </c>
      <c r="L60" s="30">
        <v>96.43</v>
      </c>
      <c r="M60" s="30">
        <v>0</v>
      </c>
      <c r="N60" s="28">
        <f t="shared" si="8"/>
        <v>96.43</v>
      </c>
    </row>
    <row r="61" spans="1:14" x14ac:dyDescent="0.2">
      <c r="A61" s="11" t="s">
        <v>68</v>
      </c>
      <c r="B61" s="33">
        <v>10884.06</v>
      </c>
      <c r="C61" s="33">
        <v>8753.91</v>
      </c>
      <c r="D61" s="33">
        <v>14399.099999999999</v>
      </c>
      <c r="E61" s="33">
        <v>7113.37</v>
      </c>
      <c r="F61" s="33">
        <v>8382.86</v>
      </c>
      <c r="G61" s="33">
        <v>8010.83</v>
      </c>
      <c r="H61" s="33">
        <v>6737.87</v>
      </c>
      <c r="I61" s="33">
        <v>9997.24</v>
      </c>
      <c r="J61" s="33">
        <v>10626.32</v>
      </c>
      <c r="K61" s="33">
        <v>12932.06</v>
      </c>
      <c r="L61" s="33">
        <v>20037.919999999998</v>
      </c>
      <c r="M61" s="33">
        <v>9427.85</v>
      </c>
      <c r="N61" s="34">
        <f t="shared" si="8"/>
        <v>127303.39</v>
      </c>
    </row>
    <row r="62" spans="1:14" s="1" customFormat="1" x14ac:dyDescent="0.2">
      <c r="A62" s="23" t="s">
        <v>9</v>
      </c>
      <c r="B62" s="24">
        <f>SUM(B55:B61)</f>
        <v>141108.84000000003</v>
      </c>
      <c r="C62" s="24">
        <f t="shared" ref="C62:N62" si="9">SUM(C55:C61)</f>
        <v>221072.96</v>
      </c>
      <c r="D62" s="24">
        <f t="shared" si="9"/>
        <v>95150.790000000008</v>
      </c>
      <c r="E62" s="24">
        <f t="shared" si="9"/>
        <v>147005.73000000001</v>
      </c>
      <c r="F62" s="24">
        <f t="shared" si="9"/>
        <v>139468.69</v>
      </c>
      <c r="G62" s="24">
        <f t="shared" si="9"/>
        <v>148588.32999999999</v>
      </c>
      <c r="H62" s="24">
        <f t="shared" si="9"/>
        <v>155547.48000000001</v>
      </c>
      <c r="I62" s="24">
        <f t="shared" si="9"/>
        <v>153992.26999999999</v>
      </c>
      <c r="J62" s="24">
        <f t="shared" si="9"/>
        <v>151605.96</v>
      </c>
      <c r="K62" s="24">
        <f t="shared" si="9"/>
        <v>151249.31</v>
      </c>
      <c r="L62" s="24">
        <f t="shared" si="9"/>
        <v>160428.64000000001</v>
      </c>
      <c r="M62" s="24">
        <f t="shared" si="9"/>
        <v>161091.47999999998</v>
      </c>
      <c r="N62" s="24">
        <f t="shared" si="9"/>
        <v>1826310.4799999997</v>
      </c>
    </row>
    <row r="63" spans="1:14" x14ac:dyDescent="0.2">
      <c r="A63" s="11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x14ac:dyDescent="0.2">
      <c r="A64" s="11" t="s">
        <v>70</v>
      </c>
      <c r="B64" s="30">
        <v>671.04</v>
      </c>
      <c r="C64" s="30">
        <v>0</v>
      </c>
      <c r="D64" s="30">
        <v>671.04</v>
      </c>
      <c r="E64" s="30">
        <v>671.04</v>
      </c>
      <c r="F64" s="30">
        <v>671.04</v>
      </c>
      <c r="G64" s="30">
        <v>671.04</v>
      </c>
      <c r="H64" s="30">
        <v>671.04</v>
      </c>
      <c r="I64" s="30">
        <v>671.04</v>
      </c>
      <c r="J64" s="30">
        <v>671.04</v>
      </c>
      <c r="K64" s="30">
        <v>671.04</v>
      </c>
      <c r="L64" s="30">
        <v>671.04</v>
      </c>
      <c r="M64" s="30">
        <v>671.04</v>
      </c>
      <c r="N64" s="28">
        <f t="shared" ref="N64:N69" si="10">SUM(B64:M64)</f>
        <v>7381.44</v>
      </c>
    </row>
    <row r="65" spans="1:14" x14ac:dyDescent="0.2">
      <c r="A65" s="11" t="s">
        <v>174</v>
      </c>
      <c r="B65" s="31" t="s">
        <v>24</v>
      </c>
      <c r="C65" s="30">
        <v>671.04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28">
        <f t="shared" si="10"/>
        <v>671.04</v>
      </c>
    </row>
    <row r="66" spans="1:14" x14ac:dyDescent="0.2">
      <c r="A66" s="11" t="s">
        <v>71</v>
      </c>
      <c r="B66" s="30">
        <v>433.59000000000003</v>
      </c>
      <c r="C66" s="30">
        <v>-64.080000000000041</v>
      </c>
      <c r="D66" s="30">
        <v>197.64</v>
      </c>
      <c r="E66" s="30">
        <v>98.16</v>
      </c>
      <c r="F66" s="30">
        <v>408.99</v>
      </c>
      <c r="G66" s="30">
        <v>672.11</v>
      </c>
      <c r="H66" s="30">
        <v>331.16</v>
      </c>
      <c r="I66" s="30">
        <v>272.45999999999998</v>
      </c>
      <c r="J66" s="30">
        <v>246.6</v>
      </c>
      <c r="K66" s="30">
        <v>238.97</v>
      </c>
      <c r="L66" s="30">
        <v>390.16</v>
      </c>
      <c r="M66" s="30">
        <v>114.01</v>
      </c>
      <c r="N66" s="28">
        <f t="shared" si="10"/>
        <v>3339.7699999999995</v>
      </c>
    </row>
    <row r="67" spans="1:14" x14ac:dyDescent="0.2">
      <c r="A67" s="11" t="s">
        <v>175</v>
      </c>
      <c r="B67" s="30">
        <v>20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28">
        <f t="shared" si="10"/>
        <v>20</v>
      </c>
    </row>
    <row r="68" spans="1:14" x14ac:dyDescent="0.2">
      <c r="A68" s="11" t="s">
        <v>72</v>
      </c>
      <c r="B68" s="31">
        <v>26.5</v>
      </c>
      <c r="C68" s="31">
        <v>530.66999999999996</v>
      </c>
      <c r="D68" s="31">
        <v>57</v>
      </c>
      <c r="E68" s="31">
        <v>12</v>
      </c>
      <c r="F68" s="31">
        <v>0</v>
      </c>
      <c r="G68" s="30">
        <v>20</v>
      </c>
      <c r="H68" s="30">
        <v>91.11</v>
      </c>
      <c r="I68" s="30">
        <v>14</v>
      </c>
      <c r="J68" s="30">
        <v>65.13</v>
      </c>
      <c r="K68" s="30">
        <v>20</v>
      </c>
      <c r="L68" s="30">
        <v>0</v>
      </c>
      <c r="M68" s="30">
        <v>28.5</v>
      </c>
      <c r="N68" s="28">
        <f t="shared" si="10"/>
        <v>864.91</v>
      </c>
    </row>
    <row r="69" spans="1:14" x14ac:dyDescent="0.2">
      <c r="A69" s="11" t="s">
        <v>73</v>
      </c>
      <c r="B69" s="32" t="s">
        <v>24</v>
      </c>
      <c r="C69" s="32" t="s">
        <v>24</v>
      </c>
      <c r="D69" s="32" t="s">
        <v>24</v>
      </c>
      <c r="E69" s="33">
        <v>104.19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4">
        <f t="shared" si="10"/>
        <v>104.19</v>
      </c>
    </row>
    <row r="70" spans="1:14" s="1" customFormat="1" x14ac:dyDescent="0.2">
      <c r="A70" s="23" t="s">
        <v>3</v>
      </c>
      <c r="B70" s="24">
        <f>SUM(B64:B69)</f>
        <v>1151.1300000000001</v>
      </c>
      <c r="C70" s="24">
        <f t="shared" ref="C70:N70" si="11">SUM(C64:C69)</f>
        <v>1137.6299999999999</v>
      </c>
      <c r="D70" s="24">
        <f t="shared" si="11"/>
        <v>925.68</v>
      </c>
      <c r="E70" s="24">
        <f t="shared" si="11"/>
        <v>885.38999999999987</v>
      </c>
      <c r="F70" s="24">
        <f t="shared" si="11"/>
        <v>1080.03</v>
      </c>
      <c r="G70" s="24">
        <f t="shared" si="11"/>
        <v>1363.15</v>
      </c>
      <c r="H70" s="24">
        <f t="shared" si="11"/>
        <v>1093.31</v>
      </c>
      <c r="I70" s="24">
        <f t="shared" si="11"/>
        <v>957.5</v>
      </c>
      <c r="J70" s="24">
        <f t="shared" si="11"/>
        <v>982.77</v>
      </c>
      <c r="K70" s="24">
        <f t="shared" si="11"/>
        <v>930.01</v>
      </c>
      <c r="L70" s="24">
        <f t="shared" si="11"/>
        <v>1061.2</v>
      </c>
      <c r="M70" s="24">
        <f t="shared" si="11"/>
        <v>813.55</v>
      </c>
      <c r="N70" s="24">
        <f t="shared" si="11"/>
        <v>12381.35</v>
      </c>
    </row>
    <row r="71" spans="1:14" x14ac:dyDescent="0.2">
      <c r="A71" s="11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x14ac:dyDescent="0.2">
      <c r="A72" s="11" t="s">
        <v>176</v>
      </c>
      <c r="B72" s="31" t="s">
        <v>24</v>
      </c>
      <c r="C72" s="30">
        <v>12.37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28">
        <f t="shared" ref="N72:N81" si="12">SUM(B72:M72)</f>
        <v>12.37</v>
      </c>
    </row>
    <row r="73" spans="1:14" x14ac:dyDescent="0.2">
      <c r="A73" s="11" t="s">
        <v>75</v>
      </c>
      <c r="B73" s="31" t="s">
        <v>24</v>
      </c>
      <c r="C73" s="31" t="s">
        <v>24</v>
      </c>
      <c r="D73" s="31" t="s">
        <v>24</v>
      </c>
      <c r="E73" s="31" t="s">
        <v>24</v>
      </c>
      <c r="F73" s="31" t="s">
        <v>24</v>
      </c>
      <c r="G73" s="30">
        <v>190.76</v>
      </c>
      <c r="H73" s="30">
        <v>243.04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28">
        <f t="shared" si="12"/>
        <v>433.79999999999995</v>
      </c>
    </row>
    <row r="74" spans="1:14" x14ac:dyDescent="0.2">
      <c r="A74" s="11" t="s">
        <v>76</v>
      </c>
      <c r="B74" s="30">
        <v>31.7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28">
        <f t="shared" si="12"/>
        <v>31.7</v>
      </c>
    </row>
    <row r="75" spans="1:14" x14ac:dyDescent="0.2">
      <c r="A75" s="11" t="s">
        <v>177</v>
      </c>
      <c r="B75" s="31">
        <v>5.98</v>
      </c>
      <c r="C75" s="31">
        <v>0</v>
      </c>
      <c r="D75" s="31">
        <v>0</v>
      </c>
      <c r="E75" s="31">
        <v>-5.98</v>
      </c>
      <c r="F75" s="31" t="s">
        <v>24</v>
      </c>
      <c r="G75" s="31" t="s">
        <v>24</v>
      </c>
      <c r="H75" s="31" t="s">
        <v>24</v>
      </c>
      <c r="I75" s="31" t="s">
        <v>24</v>
      </c>
      <c r="J75" s="31" t="s">
        <v>24</v>
      </c>
      <c r="K75" s="31" t="s">
        <v>24</v>
      </c>
      <c r="L75" s="31" t="s">
        <v>24</v>
      </c>
      <c r="M75" s="31" t="s">
        <v>24</v>
      </c>
      <c r="N75" s="28">
        <f t="shared" si="12"/>
        <v>0</v>
      </c>
    </row>
    <row r="76" spans="1:14" x14ac:dyDescent="0.2">
      <c r="A76" s="11" t="s">
        <v>158</v>
      </c>
      <c r="B76" s="30">
        <v>209.73</v>
      </c>
      <c r="C76" s="30">
        <v>-201.76999999999998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224.25</v>
      </c>
      <c r="K76" s="30">
        <v>0</v>
      </c>
      <c r="L76" s="30">
        <v>0</v>
      </c>
      <c r="M76" s="30">
        <v>0</v>
      </c>
      <c r="N76" s="28">
        <f t="shared" si="12"/>
        <v>232.21</v>
      </c>
    </row>
    <row r="77" spans="1:14" x14ac:dyDescent="0.2">
      <c r="A77" s="11" t="s">
        <v>165</v>
      </c>
      <c r="B77" s="31" t="s">
        <v>24</v>
      </c>
      <c r="C77" s="31" t="s">
        <v>24</v>
      </c>
      <c r="D77" s="31" t="s">
        <v>24</v>
      </c>
      <c r="E77" s="31" t="s">
        <v>24</v>
      </c>
      <c r="F77" s="31" t="s">
        <v>24</v>
      </c>
      <c r="G77" s="31" t="s">
        <v>24</v>
      </c>
      <c r="H77" s="31" t="s">
        <v>24</v>
      </c>
      <c r="I77" s="31" t="s">
        <v>24</v>
      </c>
      <c r="J77" s="30">
        <v>21.64</v>
      </c>
      <c r="K77" s="30">
        <v>0</v>
      </c>
      <c r="L77" s="30">
        <v>0</v>
      </c>
      <c r="M77" s="30">
        <v>0</v>
      </c>
      <c r="N77" s="28">
        <f t="shared" si="12"/>
        <v>21.64</v>
      </c>
    </row>
    <row r="78" spans="1:14" x14ac:dyDescent="0.2">
      <c r="A78" s="11" t="s">
        <v>78</v>
      </c>
      <c r="B78" s="30">
        <v>9204.3700000000008</v>
      </c>
      <c r="C78" s="30">
        <v>10258.33</v>
      </c>
      <c r="D78" s="30">
        <v>8606.91</v>
      </c>
      <c r="E78" s="30">
        <v>9543.56</v>
      </c>
      <c r="F78" s="30">
        <v>11371.19</v>
      </c>
      <c r="G78" s="30">
        <v>7704.11</v>
      </c>
      <c r="H78" s="30">
        <v>-2735.37</v>
      </c>
      <c r="I78" s="30">
        <v>8393.2199999999993</v>
      </c>
      <c r="J78" s="30">
        <v>8266.9499999999989</v>
      </c>
      <c r="K78" s="30">
        <v>7490.2999999999993</v>
      </c>
      <c r="L78" s="30">
        <v>8574.1899999999987</v>
      </c>
      <c r="M78" s="30">
        <v>29631.06</v>
      </c>
      <c r="N78" s="28">
        <f t="shared" si="12"/>
        <v>116308.82</v>
      </c>
    </row>
    <row r="79" spans="1:14" x14ac:dyDescent="0.2">
      <c r="A79" s="11" t="s">
        <v>79</v>
      </c>
      <c r="B79" s="31" t="s">
        <v>24</v>
      </c>
      <c r="C79" s="31" t="s">
        <v>24</v>
      </c>
      <c r="D79" s="31" t="s">
        <v>24</v>
      </c>
      <c r="E79" s="31" t="s">
        <v>24</v>
      </c>
      <c r="F79" s="31" t="s">
        <v>24</v>
      </c>
      <c r="G79" s="31" t="s">
        <v>24</v>
      </c>
      <c r="H79" s="31" t="s">
        <v>24</v>
      </c>
      <c r="I79" s="30">
        <v>257.67</v>
      </c>
      <c r="J79" s="30">
        <v>0</v>
      </c>
      <c r="K79" s="30">
        <v>0</v>
      </c>
      <c r="L79" s="30">
        <v>0</v>
      </c>
      <c r="M79" s="30">
        <v>0</v>
      </c>
      <c r="N79" s="28">
        <f t="shared" si="12"/>
        <v>257.67</v>
      </c>
    </row>
    <row r="80" spans="1:14" x14ac:dyDescent="0.2">
      <c r="A80" s="11" t="s">
        <v>80</v>
      </c>
      <c r="B80" s="31" t="s">
        <v>24</v>
      </c>
      <c r="C80" s="31" t="s">
        <v>24</v>
      </c>
      <c r="D80" s="31" t="s">
        <v>24</v>
      </c>
      <c r="E80" s="31" t="s">
        <v>24</v>
      </c>
      <c r="F80" s="31" t="s">
        <v>24</v>
      </c>
      <c r="G80" s="30">
        <v>13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28">
        <f t="shared" si="12"/>
        <v>13</v>
      </c>
    </row>
    <row r="81" spans="1:14" x14ac:dyDescent="0.2">
      <c r="A81" s="11" t="s">
        <v>178</v>
      </c>
      <c r="B81" s="32" t="s">
        <v>24</v>
      </c>
      <c r="C81" s="33">
        <v>23.8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4">
        <f t="shared" si="12"/>
        <v>23.8</v>
      </c>
    </row>
    <row r="82" spans="1:14" s="1" customFormat="1" x14ac:dyDescent="0.2">
      <c r="A82" s="23" t="s">
        <v>2</v>
      </c>
      <c r="B82" s="24">
        <f>SUM(B72:B81)</f>
        <v>9451.7800000000007</v>
      </c>
      <c r="C82" s="24">
        <f t="shared" ref="C82:N82" si="13">SUM(C72:C81)</f>
        <v>10092.73</v>
      </c>
      <c r="D82" s="24">
        <f t="shared" si="13"/>
        <v>8606.91</v>
      </c>
      <c r="E82" s="24">
        <f t="shared" si="13"/>
        <v>9537.58</v>
      </c>
      <c r="F82" s="24">
        <f t="shared" si="13"/>
        <v>11371.19</v>
      </c>
      <c r="G82" s="24">
        <f t="shared" si="13"/>
        <v>7907.87</v>
      </c>
      <c r="H82" s="24">
        <f t="shared" si="13"/>
        <v>-2492.33</v>
      </c>
      <c r="I82" s="24">
        <f t="shared" si="13"/>
        <v>8650.89</v>
      </c>
      <c r="J82" s="24">
        <f t="shared" si="13"/>
        <v>8512.8399999999983</v>
      </c>
      <c r="K82" s="24">
        <f t="shared" si="13"/>
        <v>7490.2999999999993</v>
      </c>
      <c r="L82" s="24">
        <f t="shared" si="13"/>
        <v>8574.1899999999987</v>
      </c>
      <c r="M82" s="24">
        <f t="shared" si="13"/>
        <v>29631.06</v>
      </c>
      <c r="N82" s="24">
        <f t="shared" si="13"/>
        <v>117335.01000000001</v>
      </c>
    </row>
    <row r="83" spans="1:14" x14ac:dyDescent="0.2">
      <c r="A83" s="11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x14ac:dyDescent="0.2">
      <c r="A84" s="11" t="s">
        <v>82</v>
      </c>
      <c r="B84" s="30">
        <v>322161.86</v>
      </c>
      <c r="C84" s="30">
        <v>317297.2</v>
      </c>
      <c r="D84" s="30">
        <v>297754.48</v>
      </c>
      <c r="E84" s="30">
        <v>297414.20999999996</v>
      </c>
      <c r="F84" s="30">
        <v>298577.75</v>
      </c>
      <c r="G84" s="30">
        <v>316490.82</v>
      </c>
      <c r="H84" s="30">
        <v>289740.63</v>
      </c>
      <c r="I84" s="30">
        <v>264269.60000000003</v>
      </c>
      <c r="J84" s="30">
        <v>299263.58</v>
      </c>
      <c r="K84" s="30">
        <v>265251.94000000006</v>
      </c>
      <c r="L84" s="30">
        <v>264314.98000000004</v>
      </c>
      <c r="M84" s="30">
        <v>264278.74</v>
      </c>
      <c r="N84" s="28">
        <f t="shared" ref="N84:N91" si="14">SUM(B84:M84)</f>
        <v>3496815.79</v>
      </c>
    </row>
    <row r="85" spans="1:14" x14ac:dyDescent="0.2">
      <c r="A85" s="11" t="s">
        <v>84</v>
      </c>
      <c r="B85" s="30">
        <v>21102.69</v>
      </c>
      <c r="C85" s="30">
        <v>21102.69</v>
      </c>
      <c r="D85" s="30">
        <v>35391.69</v>
      </c>
      <c r="E85" s="30">
        <v>47997.66</v>
      </c>
      <c r="F85" s="30">
        <v>26684.75</v>
      </c>
      <c r="G85" s="30">
        <v>24581.949999999997</v>
      </c>
      <c r="H85" s="30">
        <v>24566.69</v>
      </c>
      <c r="I85" s="30">
        <v>43170.75</v>
      </c>
      <c r="J85" s="30">
        <v>33375.619999999995</v>
      </c>
      <c r="K85" s="30">
        <v>70945.039999999994</v>
      </c>
      <c r="L85" s="30">
        <v>70945.039999999994</v>
      </c>
      <c r="M85" s="30">
        <v>122245.45</v>
      </c>
      <c r="N85" s="28">
        <f t="shared" si="14"/>
        <v>542110.0199999999</v>
      </c>
    </row>
    <row r="86" spans="1:14" x14ac:dyDescent="0.2">
      <c r="A86" s="11" t="s">
        <v>179</v>
      </c>
      <c r="B86" s="31" t="s">
        <v>24</v>
      </c>
      <c r="C86" s="31" t="s">
        <v>24</v>
      </c>
      <c r="D86" s="31" t="s">
        <v>24</v>
      </c>
      <c r="E86" s="31" t="s">
        <v>24</v>
      </c>
      <c r="F86" s="31" t="s">
        <v>24</v>
      </c>
      <c r="G86" s="31" t="s">
        <v>24</v>
      </c>
      <c r="H86" s="30">
        <v>14613.75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28">
        <f t="shared" si="14"/>
        <v>14613.75</v>
      </c>
    </row>
    <row r="87" spans="1:14" x14ac:dyDescent="0.2">
      <c r="A87" s="11" t="s">
        <v>180</v>
      </c>
      <c r="B87" s="30">
        <v>571.6</v>
      </c>
      <c r="C87" s="30">
        <v>571.6</v>
      </c>
      <c r="D87" s="30">
        <v>571.6</v>
      </c>
      <c r="E87" s="30">
        <v>571.6</v>
      </c>
      <c r="F87" s="30">
        <v>571.6</v>
      </c>
      <c r="G87" s="30">
        <v>571.6</v>
      </c>
      <c r="H87" s="30">
        <v>571.6</v>
      </c>
      <c r="I87" s="30">
        <v>571.6</v>
      </c>
      <c r="J87" s="30">
        <v>571.6</v>
      </c>
      <c r="K87" s="30">
        <v>571.6</v>
      </c>
      <c r="L87" s="30">
        <v>571.6</v>
      </c>
      <c r="M87" s="30">
        <v>571.6</v>
      </c>
      <c r="N87" s="28">
        <f t="shared" si="14"/>
        <v>6859.2000000000016</v>
      </c>
    </row>
    <row r="88" spans="1:14" x14ac:dyDescent="0.2">
      <c r="A88" s="11" t="s">
        <v>181</v>
      </c>
      <c r="B88" s="31" t="s">
        <v>24</v>
      </c>
      <c r="C88" s="31" t="s">
        <v>24</v>
      </c>
      <c r="D88" s="31" t="s">
        <v>24</v>
      </c>
      <c r="E88" s="30">
        <v>11189.85</v>
      </c>
      <c r="F88" s="30">
        <v>0</v>
      </c>
      <c r="G88" s="30">
        <v>0</v>
      </c>
      <c r="H88" s="30">
        <v>0</v>
      </c>
      <c r="I88" s="30">
        <v>-11189.85</v>
      </c>
      <c r="J88" s="31" t="s">
        <v>24</v>
      </c>
      <c r="K88" s="31" t="s">
        <v>24</v>
      </c>
      <c r="L88" s="31" t="s">
        <v>24</v>
      </c>
      <c r="M88" s="31" t="s">
        <v>24</v>
      </c>
      <c r="N88" s="28">
        <f t="shared" si="14"/>
        <v>0</v>
      </c>
    </row>
    <row r="89" spans="1:14" x14ac:dyDescent="0.2">
      <c r="A89" s="11" t="s">
        <v>182</v>
      </c>
      <c r="B89" s="31" t="s">
        <v>24</v>
      </c>
      <c r="C89" s="31" t="s">
        <v>24</v>
      </c>
      <c r="D89" s="31" t="s">
        <v>24</v>
      </c>
      <c r="E89" s="31" t="s">
        <v>24</v>
      </c>
      <c r="F89" s="30">
        <v>168.24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28">
        <f t="shared" si="14"/>
        <v>168.24</v>
      </c>
    </row>
    <row r="90" spans="1:14" x14ac:dyDescent="0.2">
      <c r="A90" s="11" t="s">
        <v>85</v>
      </c>
      <c r="B90" s="30">
        <v>-3999.63</v>
      </c>
      <c r="C90" s="30">
        <v>7898.12</v>
      </c>
      <c r="D90" s="30">
        <v>3743.48</v>
      </c>
      <c r="E90" s="30">
        <v>16.12</v>
      </c>
      <c r="F90" s="30">
        <v>0</v>
      </c>
      <c r="G90" s="30">
        <v>1012.8399999999999</v>
      </c>
      <c r="H90" s="30">
        <v>943.27</v>
      </c>
      <c r="I90" s="30">
        <v>7732.0099999999993</v>
      </c>
      <c r="J90" s="30">
        <v>1501.03</v>
      </c>
      <c r="K90" s="30">
        <v>1221.6100000000001</v>
      </c>
      <c r="L90" s="30">
        <v>4461.8099999999995</v>
      </c>
      <c r="M90" s="30">
        <v>17944</v>
      </c>
      <c r="N90" s="28">
        <f t="shared" si="14"/>
        <v>42474.659999999996</v>
      </c>
    </row>
    <row r="91" spans="1:14" x14ac:dyDescent="0.2">
      <c r="A91" s="11" t="s">
        <v>86</v>
      </c>
      <c r="B91" s="33">
        <v>1622.75</v>
      </c>
      <c r="C91" s="33">
        <v>1622.75</v>
      </c>
      <c r="D91" s="33">
        <v>1622.75</v>
      </c>
      <c r="E91" s="33">
        <v>3573.3199999999997</v>
      </c>
      <c r="F91" s="33">
        <v>2862.96</v>
      </c>
      <c r="G91" s="33">
        <v>1622.75</v>
      </c>
      <c r="H91" s="33">
        <v>1987.56</v>
      </c>
      <c r="I91" s="33">
        <v>1947.73</v>
      </c>
      <c r="J91" s="33">
        <v>1947.73</v>
      </c>
      <c r="K91" s="33">
        <v>2056.73</v>
      </c>
      <c r="L91" s="33">
        <v>1956.72</v>
      </c>
      <c r="M91" s="33">
        <v>1947.73</v>
      </c>
      <c r="N91" s="34">
        <f t="shared" si="14"/>
        <v>24771.48</v>
      </c>
    </row>
    <row r="92" spans="1:14" s="1" customFormat="1" x14ac:dyDescent="0.2">
      <c r="A92" s="23" t="s">
        <v>8</v>
      </c>
      <c r="B92" s="24">
        <f>SUM(B84:B91)</f>
        <v>341459.26999999996</v>
      </c>
      <c r="C92" s="24">
        <f t="shared" ref="C92:N92" si="15">SUM(C84:C91)</f>
        <v>348492.36</v>
      </c>
      <c r="D92" s="24">
        <f t="shared" si="15"/>
        <v>339083.99999999994</v>
      </c>
      <c r="E92" s="24">
        <f t="shared" si="15"/>
        <v>360762.75999999995</v>
      </c>
      <c r="F92" s="24">
        <f t="shared" si="15"/>
        <v>328865.3</v>
      </c>
      <c r="G92" s="24">
        <f t="shared" si="15"/>
        <v>344279.96</v>
      </c>
      <c r="H92" s="24">
        <f t="shared" si="15"/>
        <v>332423.5</v>
      </c>
      <c r="I92" s="24">
        <f t="shared" si="15"/>
        <v>306501.84000000003</v>
      </c>
      <c r="J92" s="24">
        <f t="shared" si="15"/>
        <v>336659.56</v>
      </c>
      <c r="K92" s="24">
        <f t="shared" si="15"/>
        <v>340046.92</v>
      </c>
      <c r="L92" s="24">
        <f t="shared" si="15"/>
        <v>342250.14999999997</v>
      </c>
      <c r="M92" s="24">
        <f t="shared" si="15"/>
        <v>406987.51999999996</v>
      </c>
      <c r="N92" s="24">
        <f t="shared" si="15"/>
        <v>4127813.1400000006</v>
      </c>
    </row>
    <row r="93" spans="1:14" x14ac:dyDescent="0.2">
      <c r="A93" s="11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x14ac:dyDescent="0.2">
      <c r="A94" s="11" t="s">
        <v>87</v>
      </c>
      <c r="B94" s="30">
        <v>35394.910000000003</v>
      </c>
      <c r="C94" s="30">
        <v>32165.16</v>
      </c>
      <c r="D94" s="30">
        <v>21250.63</v>
      </c>
      <c r="E94" s="30">
        <v>47665.38</v>
      </c>
      <c r="F94" s="30">
        <v>33126.79</v>
      </c>
      <c r="G94" s="30">
        <v>29086.639999999999</v>
      </c>
      <c r="H94" s="30">
        <v>26233.8</v>
      </c>
      <c r="I94" s="30">
        <v>36336.160000000003</v>
      </c>
      <c r="J94" s="30">
        <v>23210.400000000001</v>
      </c>
      <c r="K94" s="30">
        <v>30017.98</v>
      </c>
      <c r="L94" s="30">
        <v>26509.200000000001</v>
      </c>
      <c r="M94" s="30">
        <v>24659.05</v>
      </c>
      <c r="N94" s="28">
        <f t="shared" ref="N94:N102" si="16">SUM(B94:M94)</f>
        <v>365656.1</v>
      </c>
    </row>
    <row r="95" spans="1:14" x14ac:dyDescent="0.2">
      <c r="A95" s="11" t="s">
        <v>88</v>
      </c>
      <c r="B95" s="31">
        <v>88.49</v>
      </c>
      <c r="C95" s="31">
        <v>96.63000000000001</v>
      </c>
      <c r="D95" s="31">
        <v>76.91</v>
      </c>
      <c r="E95" s="31">
        <v>1667.41</v>
      </c>
      <c r="F95" s="31">
        <v>1699.1299999999999</v>
      </c>
      <c r="G95" s="30">
        <v>1754.73</v>
      </c>
      <c r="H95" s="30">
        <v>1702.42</v>
      </c>
      <c r="I95" s="30">
        <v>1741.08</v>
      </c>
      <c r="J95" s="30">
        <v>1820.68</v>
      </c>
      <c r="K95" s="30">
        <v>1651.3600000000001</v>
      </c>
      <c r="L95" s="30">
        <v>1666.15</v>
      </c>
      <c r="M95" s="30">
        <v>1688.21</v>
      </c>
      <c r="N95" s="28">
        <f t="shared" si="16"/>
        <v>15653.2</v>
      </c>
    </row>
    <row r="96" spans="1:14" x14ac:dyDescent="0.2">
      <c r="A96" s="11" t="s">
        <v>89</v>
      </c>
      <c r="B96" s="30">
        <v>7228.6299999999992</v>
      </c>
      <c r="C96" s="30">
        <v>8571.84</v>
      </c>
      <c r="D96" s="30">
        <v>7510.51</v>
      </c>
      <c r="E96" s="30">
        <v>5035.91</v>
      </c>
      <c r="F96" s="30">
        <v>6199.2099999999991</v>
      </c>
      <c r="G96" s="30">
        <v>5795.2</v>
      </c>
      <c r="H96" s="30">
        <v>7163.11</v>
      </c>
      <c r="I96" s="30">
        <v>5825.6900000000005</v>
      </c>
      <c r="J96" s="30">
        <v>6872.86</v>
      </c>
      <c r="K96" s="30">
        <v>7157.23</v>
      </c>
      <c r="L96" s="30">
        <v>6329.36</v>
      </c>
      <c r="M96" s="30">
        <v>7829.03</v>
      </c>
      <c r="N96" s="28">
        <f t="shared" si="16"/>
        <v>81518.58</v>
      </c>
    </row>
    <row r="97" spans="1:14" x14ac:dyDescent="0.2">
      <c r="A97" s="11" t="s">
        <v>90</v>
      </c>
      <c r="B97" s="30">
        <v>96196.87</v>
      </c>
      <c r="C97" s="30">
        <v>15965.84</v>
      </c>
      <c r="D97" s="30">
        <v>4475.67</v>
      </c>
      <c r="E97" s="30">
        <v>26578.04</v>
      </c>
      <c r="F97" s="30">
        <v>12960.24</v>
      </c>
      <c r="G97" s="30">
        <v>23339.149999999998</v>
      </c>
      <c r="H97" s="30">
        <v>10490.73</v>
      </c>
      <c r="I97" s="30">
        <v>20341.93</v>
      </c>
      <c r="J97" s="30">
        <v>15873.54</v>
      </c>
      <c r="K97" s="30">
        <v>15363.19</v>
      </c>
      <c r="L97" s="30">
        <v>15208.53</v>
      </c>
      <c r="M97" s="30">
        <v>15337.41</v>
      </c>
      <c r="N97" s="28">
        <f t="shared" si="16"/>
        <v>272131.13999999996</v>
      </c>
    </row>
    <row r="98" spans="1:14" x14ac:dyDescent="0.2">
      <c r="A98" s="11" t="s">
        <v>91</v>
      </c>
      <c r="B98" s="30">
        <v>53226.299999999996</v>
      </c>
      <c r="C98" s="30">
        <v>47641.57</v>
      </c>
      <c r="D98" s="30">
        <v>38687.57</v>
      </c>
      <c r="E98" s="30">
        <v>46260.51</v>
      </c>
      <c r="F98" s="30">
        <v>41387.93</v>
      </c>
      <c r="G98" s="30">
        <v>33038.33</v>
      </c>
      <c r="H98" s="30">
        <v>24611.62</v>
      </c>
      <c r="I98" s="30">
        <v>35839.560000000005</v>
      </c>
      <c r="J98" s="30">
        <v>33759.03</v>
      </c>
      <c r="K98" s="30">
        <v>31578.629999999997</v>
      </c>
      <c r="L98" s="30">
        <v>32359.8</v>
      </c>
      <c r="M98" s="30">
        <v>30585.399999999998</v>
      </c>
      <c r="N98" s="28">
        <f t="shared" si="16"/>
        <v>448976.25000000006</v>
      </c>
    </row>
    <row r="99" spans="1:14" x14ac:dyDescent="0.2">
      <c r="A99" s="11" t="s">
        <v>92</v>
      </c>
      <c r="B99" s="30">
        <v>11239.81</v>
      </c>
      <c r="C99" s="30">
        <v>10771.02</v>
      </c>
      <c r="D99" s="30">
        <v>11148.07</v>
      </c>
      <c r="E99" s="30">
        <v>9604.1500000000015</v>
      </c>
      <c r="F99" s="30">
        <v>75.7</v>
      </c>
      <c r="G99" s="30">
        <v>19907.03</v>
      </c>
      <c r="H99" s="30">
        <v>0</v>
      </c>
      <c r="I99" s="30">
        <v>23852.760000000002</v>
      </c>
      <c r="J99" s="30">
        <v>10569.679999999998</v>
      </c>
      <c r="K99" s="30">
        <v>10595.439999999999</v>
      </c>
      <c r="L99" s="30">
        <v>10907.46</v>
      </c>
      <c r="M99" s="30">
        <v>10679.539999999999</v>
      </c>
      <c r="N99" s="28">
        <f t="shared" si="16"/>
        <v>129350.65999999999</v>
      </c>
    </row>
    <row r="100" spans="1:14" x14ac:dyDescent="0.2">
      <c r="A100" s="11" t="s">
        <v>93</v>
      </c>
      <c r="B100" s="30">
        <v>401.32</v>
      </c>
      <c r="C100" s="30">
        <v>334.79</v>
      </c>
      <c r="D100" s="30">
        <v>327.17</v>
      </c>
      <c r="E100" s="30">
        <v>330.63</v>
      </c>
      <c r="F100" s="30">
        <v>0</v>
      </c>
      <c r="G100" s="30">
        <v>569.14</v>
      </c>
      <c r="H100" s="30">
        <v>0</v>
      </c>
      <c r="I100" s="30">
        <v>596.76</v>
      </c>
      <c r="J100" s="30">
        <v>279.10000000000002</v>
      </c>
      <c r="K100" s="30">
        <v>278.44</v>
      </c>
      <c r="L100" s="30">
        <v>278.23</v>
      </c>
      <c r="M100" s="30">
        <v>278.23</v>
      </c>
      <c r="N100" s="28">
        <f t="shared" si="16"/>
        <v>3673.8099999999995</v>
      </c>
    </row>
    <row r="101" spans="1:14" x14ac:dyDescent="0.2">
      <c r="A101" s="11" t="s">
        <v>94</v>
      </c>
      <c r="B101" s="30">
        <v>79.039999999999992</v>
      </c>
      <c r="C101" s="30">
        <v>329.04</v>
      </c>
      <c r="D101" s="30">
        <v>170.89</v>
      </c>
      <c r="E101" s="30">
        <v>325</v>
      </c>
      <c r="F101" s="30">
        <v>93.460000000000008</v>
      </c>
      <c r="G101" s="30">
        <v>812.81</v>
      </c>
      <c r="H101" s="30">
        <v>92.320000000000007</v>
      </c>
      <c r="I101" s="30">
        <v>1126.5899999999999</v>
      </c>
      <c r="J101" s="30">
        <v>1386.3200000000002</v>
      </c>
      <c r="K101" s="30">
        <v>1745.35</v>
      </c>
      <c r="L101" s="30">
        <v>950.88</v>
      </c>
      <c r="M101" s="30">
        <v>804.64</v>
      </c>
      <c r="N101" s="28">
        <f t="shared" si="16"/>
        <v>7916.34</v>
      </c>
    </row>
    <row r="102" spans="1:14" x14ac:dyDescent="0.2">
      <c r="A102" s="11" t="s">
        <v>183</v>
      </c>
      <c r="B102" s="32" t="s">
        <v>24</v>
      </c>
      <c r="C102" s="32" t="s">
        <v>24</v>
      </c>
      <c r="D102" s="32" t="s">
        <v>24</v>
      </c>
      <c r="E102" s="32" t="s">
        <v>24</v>
      </c>
      <c r="F102" s="33">
        <v>34.630000000000003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4">
        <f t="shared" si="16"/>
        <v>34.630000000000003</v>
      </c>
    </row>
    <row r="103" spans="1:14" s="1" customFormat="1" x14ac:dyDescent="0.2">
      <c r="A103" s="23" t="s">
        <v>11</v>
      </c>
      <c r="B103" s="24">
        <f>SUM(B94:B102)</f>
        <v>203855.37</v>
      </c>
      <c r="C103" s="24">
        <f t="shared" ref="C103:N103" si="17">SUM(C94:C102)</f>
        <v>115875.89</v>
      </c>
      <c r="D103" s="24">
        <f t="shared" si="17"/>
        <v>83647.420000000013</v>
      </c>
      <c r="E103" s="24">
        <f t="shared" si="17"/>
        <v>137467.03</v>
      </c>
      <c r="F103" s="24">
        <f t="shared" si="17"/>
        <v>95577.09</v>
      </c>
      <c r="G103" s="24">
        <f t="shared" si="17"/>
        <v>114303.03</v>
      </c>
      <c r="H103" s="24">
        <f t="shared" si="17"/>
        <v>70294</v>
      </c>
      <c r="I103" s="24">
        <f t="shared" si="17"/>
        <v>125660.53000000001</v>
      </c>
      <c r="J103" s="24">
        <f t="shared" si="17"/>
        <v>93771.610000000015</v>
      </c>
      <c r="K103" s="24">
        <f t="shared" si="17"/>
        <v>98387.62000000001</v>
      </c>
      <c r="L103" s="24">
        <f t="shared" si="17"/>
        <v>94209.61</v>
      </c>
      <c r="M103" s="24">
        <f t="shared" si="17"/>
        <v>91861.50999999998</v>
      </c>
      <c r="N103" s="24">
        <f t="shared" si="17"/>
        <v>1324910.71</v>
      </c>
    </row>
    <row r="104" spans="1:14" x14ac:dyDescent="0.2">
      <c r="A104" s="11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1:14" x14ac:dyDescent="0.2">
      <c r="A105" s="11" t="s">
        <v>96</v>
      </c>
      <c r="B105" s="31" t="s">
        <v>24</v>
      </c>
      <c r="C105" s="31" t="s">
        <v>24</v>
      </c>
      <c r="D105" s="31" t="s">
        <v>24</v>
      </c>
      <c r="E105" s="31" t="s">
        <v>24</v>
      </c>
      <c r="F105" s="31" t="s">
        <v>24</v>
      </c>
      <c r="G105" s="30">
        <v>3300</v>
      </c>
      <c r="H105" s="30">
        <v>0</v>
      </c>
      <c r="I105" s="30">
        <v>0</v>
      </c>
      <c r="J105" s="30">
        <v>1360</v>
      </c>
      <c r="K105" s="30">
        <v>0</v>
      </c>
      <c r="L105" s="30">
        <v>0</v>
      </c>
      <c r="M105" s="30">
        <v>0</v>
      </c>
      <c r="N105" s="28">
        <f t="shared" ref="N105:N106" si="18">SUM(B105:M105)</f>
        <v>4660</v>
      </c>
    </row>
    <row r="106" spans="1:14" x14ac:dyDescent="0.2">
      <c r="A106" s="11" t="s">
        <v>184</v>
      </c>
      <c r="B106" s="32" t="s">
        <v>24</v>
      </c>
      <c r="C106" s="32" t="s">
        <v>24</v>
      </c>
      <c r="D106" s="32" t="s">
        <v>24</v>
      </c>
      <c r="E106" s="32" t="s">
        <v>24</v>
      </c>
      <c r="F106" s="32" t="s">
        <v>24</v>
      </c>
      <c r="G106" s="32" t="s">
        <v>24</v>
      </c>
      <c r="H106" s="32" t="s">
        <v>24</v>
      </c>
      <c r="I106" s="32" t="s">
        <v>24</v>
      </c>
      <c r="J106" s="32" t="s">
        <v>24</v>
      </c>
      <c r="K106" s="32" t="s">
        <v>24</v>
      </c>
      <c r="L106" s="33">
        <v>750</v>
      </c>
      <c r="M106" s="33">
        <v>0</v>
      </c>
      <c r="N106" s="34">
        <f t="shared" si="18"/>
        <v>750</v>
      </c>
    </row>
    <row r="107" spans="1:14" s="1" customFormat="1" x14ac:dyDescent="0.2">
      <c r="A107" s="23" t="s">
        <v>6</v>
      </c>
      <c r="B107" s="38">
        <f>SUM(B105:B106)</f>
        <v>0</v>
      </c>
      <c r="C107" s="38">
        <f t="shared" ref="C107:N107" si="19">SUM(C105:C106)</f>
        <v>0</v>
      </c>
      <c r="D107" s="38">
        <f t="shared" si="19"/>
        <v>0</v>
      </c>
      <c r="E107" s="38">
        <f t="shared" si="19"/>
        <v>0</v>
      </c>
      <c r="F107" s="38">
        <f t="shared" si="19"/>
        <v>0</v>
      </c>
      <c r="G107" s="38">
        <f t="shared" si="19"/>
        <v>3300</v>
      </c>
      <c r="H107" s="38">
        <f t="shared" si="19"/>
        <v>0</v>
      </c>
      <c r="I107" s="38">
        <f t="shared" si="19"/>
        <v>0</v>
      </c>
      <c r="J107" s="38">
        <f t="shared" si="19"/>
        <v>1360</v>
      </c>
      <c r="K107" s="38">
        <f t="shared" si="19"/>
        <v>0</v>
      </c>
      <c r="L107" s="38">
        <f t="shared" si="19"/>
        <v>750</v>
      </c>
      <c r="M107" s="38">
        <f t="shared" si="19"/>
        <v>0</v>
      </c>
      <c r="N107" s="38">
        <f t="shared" si="19"/>
        <v>5410</v>
      </c>
    </row>
    <row r="108" spans="1:14" x14ac:dyDescent="0.2">
      <c r="A108" s="11"/>
      <c r="B108" s="31"/>
      <c r="C108" s="31"/>
      <c r="D108" s="31"/>
      <c r="E108" s="31"/>
      <c r="F108" s="31"/>
      <c r="G108" s="30"/>
      <c r="H108" s="30"/>
      <c r="I108" s="30"/>
      <c r="J108" s="30"/>
      <c r="K108" s="30"/>
      <c r="L108" s="30"/>
      <c r="M108" s="30"/>
      <c r="N108" s="30"/>
    </row>
    <row r="109" spans="1:14" x14ac:dyDescent="0.2">
      <c r="A109" s="11" t="s">
        <v>144</v>
      </c>
      <c r="B109" s="30">
        <v>72557.69</v>
      </c>
      <c r="C109" s="30">
        <v>6807.22</v>
      </c>
      <c r="D109" s="30">
        <v>5050.96</v>
      </c>
      <c r="E109" s="30">
        <v>52028.98</v>
      </c>
      <c r="F109" s="30">
        <v>6321.63</v>
      </c>
      <c r="G109" s="30">
        <v>6591.72</v>
      </c>
      <c r="H109" s="30">
        <v>56302.76</v>
      </c>
      <c r="I109" s="30">
        <v>6203.48</v>
      </c>
      <c r="J109" s="30">
        <v>6616.49</v>
      </c>
      <c r="K109" s="30">
        <v>56292.02</v>
      </c>
      <c r="L109" s="30">
        <v>6604.56</v>
      </c>
      <c r="M109" s="30">
        <v>0</v>
      </c>
      <c r="N109" s="28">
        <f t="shared" ref="N109:N110" si="20">SUM(B109:M109)</f>
        <v>281377.51</v>
      </c>
    </row>
    <row r="110" spans="1:14" x14ac:dyDescent="0.2">
      <c r="A110" s="11" t="s">
        <v>97</v>
      </c>
      <c r="B110" s="32" t="s">
        <v>24</v>
      </c>
      <c r="C110" s="33">
        <v>1082.5</v>
      </c>
      <c r="D110" s="33">
        <v>0</v>
      </c>
      <c r="E110" s="33">
        <v>541.25</v>
      </c>
      <c r="F110" s="33">
        <v>541.25</v>
      </c>
      <c r="G110" s="33">
        <v>541.25</v>
      </c>
      <c r="H110" s="33">
        <v>541.25</v>
      </c>
      <c r="I110" s="33">
        <v>1082.5</v>
      </c>
      <c r="J110" s="33">
        <v>541.25</v>
      </c>
      <c r="K110" s="33">
        <v>0</v>
      </c>
      <c r="L110" s="33">
        <v>541.25</v>
      </c>
      <c r="M110" s="33">
        <v>541.25</v>
      </c>
      <c r="N110" s="34">
        <f t="shared" si="20"/>
        <v>5953.75</v>
      </c>
    </row>
    <row r="111" spans="1:14" s="1" customFormat="1" x14ac:dyDescent="0.2">
      <c r="A111" s="23" t="s">
        <v>10</v>
      </c>
      <c r="B111" s="24">
        <f>SUM(B109:B110)</f>
        <v>72557.69</v>
      </c>
      <c r="C111" s="24">
        <f t="shared" ref="C111:N111" si="21">SUM(C109:C110)</f>
        <v>7889.72</v>
      </c>
      <c r="D111" s="24">
        <f t="shared" si="21"/>
        <v>5050.96</v>
      </c>
      <c r="E111" s="24">
        <f t="shared" si="21"/>
        <v>52570.23</v>
      </c>
      <c r="F111" s="24">
        <f t="shared" si="21"/>
        <v>6862.88</v>
      </c>
      <c r="G111" s="24">
        <f t="shared" si="21"/>
        <v>7132.97</v>
      </c>
      <c r="H111" s="24">
        <f t="shared" si="21"/>
        <v>56844.01</v>
      </c>
      <c r="I111" s="24">
        <f t="shared" si="21"/>
        <v>7285.98</v>
      </c>
      <c r="J111" s="24">
        <f t="shared" si="21"/>
        <v>7157.74</v>
      </c>
      <c r="K111" s="24">
        <f t="shared" si="21"/>
        <v>56292.02</v>
      </c>
      <c r="L111" s="24">
        <f t="shared" si="21"/>
        <v>7145.81</v>
      </c>
      <c r="M111" s="24">
        <f t="shared" si="21"/>
        <v>541.25</v>
      </c>
      <c r="N111" s="24">
        <f t="shared" si="21"/>
        <v>287331.26</v>
      </c>
    </row>
    <row r="112" spans="1:14" x14ac:dyDescent="0.2">
      <c r="A112" s="11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1:14" x14ac:dyDescent="0.2">
      <c r="A113" s="11" t="s">
        <v>100</v>
      </c>
      <c r="B113" s="30">
        <v>16</v>
      </c>
      <c r="C113" s="30">
        <v>215</v>
      </c>
      <c r="D113" s="30">
        <v>380</v>
      </c>
      <c r="E113" s="30">
        <v>180</v>
      </c>
      <c r="F113" s="30">
        <v>680</v>
      </c>
      <c r="G113" s="30">
        <v>349</v>
      </c>
      <c r="H113" s="30">
        <v>150</v>
      </c>
      <c r="I113" s="30">
        <v>0</v>
      </c>
      <c r="J113" s="30">
        <v>280</v>
      </c>
      <c r="K113" s="30">
        <v>50</v>
      </c>
      <c r="L113" s="30">
        <v>937</v>
      </c>
      <c r="M113" s="30">
        <v>495</v>
      </c>
      <c r="N113" s="28">
        <f t="shared" ref="N113:N115" si="22">SUM(B113:M113)</f>
        <v>3732</v>
      </c>
    </row>
    <row r="114" spans="1:14" x14ac:dyDescent="0.2">
      <c r="A114" s="11" t="s">
        <v>101</v>
      </c>
      <c r="B114" s="31" t="s">
        <v>24</v>
      </c>
      <c r="C114" s="31" t="s">
        <v>24</v>
      </c>
      <c r="D114" s="31" t="s">
        <v>24</v>
      </c>
      <c r="E114" s="31" t="s">
        <v>24</v>
      </c>
      <c r="F114" s="31" t="s">
        <v>24</v>
      </c>
      <c r="G114" s="31" t="s">
        <v>24</v>
      </c>
      <c r="H114" s="31" t="s">
        <v>24</v>
      </c>
      <c r="I114" s="31" t="s">
        <v>24</v>
      </c>
      <c r="J114" s="31" t="s">
        <v>24</v>
      </c>
      <c r="K114" s="30">
        <v>4500</v>
      </c>
      <c r="L114" s="30">
        <v>0</v>
      </c>
      <c r="M114" s="30">
        <v>0</v>
      </c>
      <c r="N114" s="28">
        <f t="shared" si="22"/>
        <v>4500</v>
      </c>
    </row>
    <row r="115" spans="1:14" x14ac:dyDescent="0.2">
      <c r="A115" s="11" t="s">
        <v>102</v>
      </c>
      <c r="B115" s="32" t="s">
        <v>24</v>
      </c>
      <c r="C115" s="33">
        <v>240</v>
      </c>
      <c r="D115" s="33">
        <v>0</v>
      </c>
      <c r="E115" s="33">
        <v>90</v>
      </c>
      <c r="F115" s="33">
        <v>0</v>
      </c>
      <c r="G115" s="33">
        <v>75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4">
        <f t="shared" si="22"/>
        <v>405</v>
      </c>
    </row>
    <row r="116" spans="1:14" s="1" customFormat="1" x14ac:dyDescent="0.2">
      <c r="A116" s="23" t="s">
        <v>13</v>
      </c>
      <c r="B116" s="24">
        <f>SUM(B113:B115)</f>
        <v>16</v>
      </c>
      <c r="C116" s="24">
        <f t="shared" ref="C116:N116" si="23">SUM(C113:C115)</f>
        <v>455</v>
      </c>
      <c r="D116" s="24">
        <f t="shared" si="23"/>
        <v>380</v>
      </c>
      <c r="E116" s="24">
        <f t="shared" si="23"/>
        <v>270</v>
      </c>
      <c r="F116" s="24">
        <f t="shared" si="23"/>
        <v>680</v>
      </c>
      <c r="G116" s="24">
        <f t="shared" si="23"/>
        <v>424</v>
      </c>
      <c r="H116" s="24">
        <f t="shared" si="23"/>
        <v>150</v>
      </c>
      <c r="I116" s="24">
        <f t="shared" si="23"/>
        <v>0</v>
      </c>
      <c r="J116" s="24">
        <f t="shared" si="23"/>
        <v>280</v>
      </c>
      <c r="K116" s="24">
        <f t="shared" si="23"/>
        <v>4550</v>
      </c>
      <c r="L116" s="24">
        <f t="shared" si="23"/>
        <v>937</v>
      </c>
      <c r="M116" s="24">
        <f t="shared" si="23"/>
        <v>495</v>
      </c>
      <c r="N116" s="24">
        <f t="shared" si="23"/>
        <v>8637</v>
      </c>
    </row>
    <row r="117" spans="1:14" x14ac:dyDescent="0.2">
      <c r="A117" s="11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1:14" x14ac:dyDescent="0.2">
      <c r="A118" s="11" t="s">
        <v>104</v>
      </c>
      <c r="B118" s="31" t="s">
        <v>24</v>
      </c>
      <c r="C118" s="31" t="s">
        <v>24</v>
      </c>
      <c r="D118" s="30">
        <v>13.67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28">
        <f t="shared" ref="N118:N121" si="24">SUM(B118:M118)</f>
        <v>13.67</v>
      </c>
    </row>
    <row r="119" spans="1:14" x14ac:dyDescent="0.2">
      <c r="A119" s="11" t="s">
        <v>185</v>
      </c>
      <c r="B119" s="31" t="s">
        <v>24</v>
      </c>
      <c r="C119" s="31" t="s">
        <v>24</v>
      </c>
      <c r="D119" s="30">
        <v>22.03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28">
        <f t="shared" si="24"/>
        <v>22.03</v>
      </c>
    </row>
    <row r="120" spans="1:14" x14ac:dyDescent="0.2">
      <c r="A120" s="11" t="s">
        <v>152</v>
      </c>
      <c r="B120" s="31" t="s">
        <v>24</v>
      </c>
      <c r="C120" s="31" t="s">
        <v>24</v>
      </c>
      <c r="D120" s="30">
        <v>6.25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28">
        <f t="shared" si="24"/>
        <v>6.25</v>
      </c>
    </row>
    <row r="121" spans="1:14" x14ac:dyDescent="0.2">
      <c r="A121" s="11" t="s">
        <v>105</v>
      </c>
      <c r="B121" s="33">
        <v>2274.36</v>
      </c>
      <c r="C121" s="33">
        <v>2203.0299999999997</v>
      </c>
      <c r="D121" s="33">
        <v>2309.6</v>
      </c>
      <c r="E121" s="33">
        <v>3217.5</v>
      </c>
      <c r="F121" s="33">
        <v>2693.0699999999997</v>
      </c>
      <c r="G121" s="33">
        <v>2251.08</v>
      </c>
      <c r="H121" s="33">
        <v>1975.7199999999998</v>
      </c>
      <c r="I121" s="33">
        <v>2886.94</v>
      </c>
      <c r="J121" s="33">
        <v>1725.08</v>
      </c>
      <c r="K121" s="33">
        <v>1987.6499999999999</v>
      </c>
      <c r="L121" s="33">
        <v>1917.0800000000002</v>
      </c>
      <c r="M121" s="33">
        <v>3601.93</v>
      </c>
      <c r="N121" s="34">
        <f t="shared" si="24"/>
        <v>29043.040000000001</v>
      </c>
    </row>
    <row r="122" spans="1:14" s="1" customFormat="1" x14ac:dyDescent="0.2">
      <c r="A122" s="23" t="s">
        <v>4</v>
      </c>
      <c r="B122" s="24">
        <f>SUM(B118:B121)</f>
        <v>2274.36</v>
      </c>
      <c r="C122" s="24">
        <f t="shared" ref="C122:N122" si="25">SUM(C118:C121)</f>
        <v>2203.0299999999997</v>
      </c>
      <c r="D122" s="24">
        <f t="shared" si="25"/>
        <v>2351.5499999999997</v>
      </c>
      <c r="E122" s="24">
        <f t="shared" si="25"/>
        <v>3217.5</v>
      </c>
      <c r="F122" s="24">
        <f t="shared" si="25"/>
        <v>2693.0699999999997</v>
      </c>
      <c r="G122" s="24">
        <f t="shared" si="25"/>
        <v>2251.08</v>
      </c>
      <c r="H122" s="24">
        <f t="shared" si="25"/>
        <v>1975.7199999999998</v>
      </c>
      <c r="I122" s="24">
        <f t="shared" si="25"/>
        <v>2886.94</v>
      </c>
      <c r="J122" s="24">
        <f t="shared" si="25"/>
        <v>1725.08</v>
      </c>
      <c r="K122" s="24">
        <f t="shared" si="25"/>
        <v>1987.6499999999999</v>
      </c>
      <c r="L122" s="24">
        <f t="shared" si="25"/>
        <v>1917.0800000000002</v>
      </c>
      <c r="M122" s="24">
        <f t="shared" si="25"/>
        <v>3601.93</v>
      </c>
      <c r="N122" s="24">
        <f t="shared" si="25"/>
        <v>29084.99</v>
      </c>
    </row>
    <row r="123" spans="1:14" x14ac:dyDescent="0.2">
      <c r="A123" s="1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4" x14ac:dyDescent="0.2">
      <c r="A124" s="11" t="s">
        <v>153</v>
      </c>
      <c r="B124" s="30">
        <v>58.55</v>
      </c>
      <c r="C124" s="30">
        <v>0</v>
      </c>
      <c r="D124" s="30">
        <v>0</v>
      </c>
      <c r="E124" s="30">
        <v>0</v>
      </c>
      <c r="F124" s="30">
        <v>0</v>
      </c>
      <c r="G124" s="30">
        <v>8.7100000000000009</v>
      </c>
      <c r="H124" s="30">
        <v>0</v>
      </c>
      <c r="I124" s="30">
        <v>0</v>
      </c>
      <c r="J124" s="30">
        <v>0</v>
      </c>
      <c r="K124" s="30">
        <v>11.77</v>
      </c>
      <c r="L124" s="30">
        <v>0</v>
      </c>
      <c r="M124" s="30">
        <v>0</v>
      </c>
      <c r="N124" s="28">
        <f t="shared" ref="N124:N138" si="26">SUM(B124:M124)</f>
        <v>79.029999999999987</v>
      </c>
    </row>
    <row r="125" spans="1:14" x14ac:dyDescent="0.2">
      <c r="A125" s="11" t="s">
        <v>108</v>
      </c>
      <c r="B125" s="31" t="s">
        <v>24</v>
      </c>
      <c r="C125" s="30">
        <v>235.86</v>
      </c>
      <c r="D125" s="30">
        <v>0</v>
      </c>
      <c r="E125" s="30">
        <v>100.3</v>
      </c>
      <c r="F125" s="30">
        <v>136.72999999999999</v>
      </c>
      <c r="G125" s="30">
        <v>195.49</v>
      </c>
      <c r="H125" s="30">
        <v>61.36</v>
      </c>
      <c r="I125" s="30">
        <v>42.32</v>
      </c>
      <c r="J125" s="30">
        <v>0</v>
      </c>
      <c r="K125" s="30">
        <v>266.75</v>
      </c>
      <c r="L125" s="30">
        <v>13.98</v>
      </c>
      <c r="M125" s="30">
        <v>81.73</v>
      </c>
      <c r="N125" s="28">
        <f t="shared" si="26"/>
        <v>1134.52</v>
      </c>
    </row>
    <row r="126" spans="1:14" x14ac:dyDescent="0.2">
      <c r="A126" s="11" t="s">
        <v>186</v>
      </c>
      <c r="B126" s="31" t="s">
        <v>24</v>
      </c>
      <c r="C126" s="31" t="s">
        <v>24</v>
      </c>
      <c r="D126" s="31" t="s">
        <v>24</v>
      </c>
      <c r="E126" s="31" t="s">
        <v>24</v>
      </c>
      <c r="F126" s="31" t="s">
        <v>24</v>
      </c>
      <c r="G126" s="31" t="s">
        <v>24</v>
      </c>
      <c r="H126" s="31" t="s">
        <v>24</v>
      </c>
      <c r="I126" s="30">
        <v>1053.8900000000001</v>
      </c>
      <c r="J126" s="30">
        <v>0</v>
      </c>
      <c r="K126" s="30">
        <v>0</v>
      </c>
      <c r="L126" s="30">
        <v>0</v>
      </c>
      <c r="M126" s="30">
        <v>0</v>
      </c>
      <c r="N126" s="28">
        <f t="shared" si="26"/>
        <v>1053.8900000000001</v>
      </c>
    </row>
    <row r="127" spans="1:14" x14ac:dyDescent="0.2">
      <c r="A127" s="11" t="s">
        <v>160</v>
      </c>
      <c r="B127" s="30">
        <v>106.6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28">
        <f t="shared" si="26"/>
        <v>106.6</v>
      </c>
    </row>
    <row r="128" spans="1:14" x14ac:dyDescent="0.2">
      <c r="A128" s="11" t="s">
        <v>109</v>
      </c>
      <c r="B128" s="30">
        <v>11619.899999999998</v>
      </c>
      <c r="C128" s="30">
        <v>13083.09</v>
      </c>
      <c r="D128" s="30">
        <v>14661.76</v>
      </c>
      <c r="E128" s="30">
        <v>7841.9999999999991</v>
      </c>
      <c r="F128" s="30">
        <v>10092.960000000003</v>
      </c>
      <c r="G128" s="30">
        <v>9429.6500000000015</v>
      </c>
      <c r="H128" s="30">
        <v>14825.14</v>
      </c>
      <c r="I128" s="30">
        <v>18450.010000000002</v>
      </c>
      <c r="J128" s="30">
        <v>5765.3499999999995</v>
      </c>
      <c r="K128" s="30">
        <v>6897.16</v>
      </c>
      <c r="L128" s="30">
        <v>13502.27</v>
      </c>
      <c r="M128" s="30">
        <v>15987.37</v>
      </c>
      <c r="N128" s="28">
        <f t="shared" si="26"/>
        <v>142156.66000000003</v>
      </c>
    </row>
    <row r="129" spans="1:14" x14ac:dyDescent="0.2">
      <c r="A129" s="11" t="s">
        <v>110</v>
      </c>
      <c r="B129" s="30">
        <v>400.14</v>
      </c>
      <c r="C129" s="30">
        <v>0</v>
      </c>
      <c r="D129" s="30">
        <v>657.61</v>
      </c>
      <c r="E129" s="30">
        <v>706.83</v>
      </c>
      <c r="F129" s="30">
        <v>575.95000000000005</v>
      </c>
      <c r="G129" s="30">
        <v>0</v>
      </c>
      <c r="H129" s="30">
        <v>605.91</v>
      </c>
      <c r="I129" s="30">
        <v>378.64</v>
      </c>
      <c r="J129" s="30">
        <v>0</v>
      </c>
      <c r="K129" s="30">
        <v>79.33</v>
      </c>
      <c r="L129" s="30">
        <v>0</v>
      </c>
      <c r="M129" s="30">
        <v>152.44999999999999</v>
      </c>
      <c r="N129" s="28">
        <f t="shared" si="26"/>
        <v>3556.8599999999992</v>
      </c>
    </row>
    <row r="130" spans="1:14" x14ac:dyDescent="0.2">
      <c r="A130" s="11" t="s">
        <v>111</v>
      </c>
      <c r="B130" s="31" t="s">
        <v>24</v>
      </c>
      <c r="C130" s="31" t="s">
        <v>24</v>
      </c>
      <c r="D130" s="31" t="s">
        <v>24</v>
      </c>
      <c r="E130" s="31" t="s">
        <v>24</v>
      </c>
      <c r="F130" s="30">
        <v>158</v>
      </c>
      <c r="G130" s="30">
        <v>52</v>
      </c>
      <c r="H130" s="30">
        <v>29</v>
      </c>
      <c r="I130" s="30">
        <v>32</v>
      </c>
      <c r="J130" s="30">
        <v>39</v>
      </c>
      <c r="K130" s="30">
        <v>32</v>
      </c>
      <c r="L130" s="30">
        <v>36</v>
      </c>
      <c r="M130" s="30">
        <v>36</v>
      </c>
      <c r="N130" s="28">
        <f t="shared" si="26"/>
        <v>414</v>
      </c>
    </row>
    <row r="131" spans="1:14" x14ac:dyDescent="0.2">
      <c r="A131" s="11" t="s">
        <v>112</v>
      </c>
      <c r="B131" s="30">
        <v>1868.12</v>
      </c>
      <c r="C131" s="30">
        <v>0</v>
      </c>
      <c r="D131" s="30">
        <v>2839.97</v>
      </c>
      <c r="E131" s="30">
        <v>330.25</v>
      </c>
      <c r="F131" s="30">
        <v>35.47</v>
      </c>
      <c r="G131" s="30">
        <v>506.68</v>
      </c>
      <c r="H131" s="30">
        <v>15</v>
      </c>
      <c r="I131" s="30">
        <v>35.21</v>
      </c>
      <c r="J131" s="30">
        <v>0</v>
      </c>
      <c r="K131" s="30">
        <v>59.8</v>
      </c>
      <c r="L131" s="30">
        <v>3593.25</v>
      </c>
      <c r="M131" s="30">
        <v>321.47000000000003</v>
      </c>
      <c r="N131" s="28">
        <f t="shared" si="26"/>
        <v>9605.2199999999993</v>
      </c>
    </row>
    <row r="132" spans="1:14" x14ac:dyDescent="0.2">
      <c r="A132" s="11" t="s">
        <v>113</v>
      </c>
      <c r="B132" s="30">
        <v>12830.090000000002</v>
      </c>
      <c r="C132" s="30">
        <v>20204.68</v>
      </c>
      <c r="D132" s="30">
        <v>8448.6899999999987</v>
      </c>
      <c r="E132" s="30">
        <v>10743.019999999999</v>
      </c>
      <c r="F132" s="30">
        <v>13629.91</v>
      </c>
      <c r="G132" s="30">
        <v>11692.069999999998</v>
      </c>
      <c r="H132" s="30">
        <v>18669.230000000003</v>
      </c>
      <c r="I132" s="30">
        <v>25103.49</v>
      </c>
      <c r="J132" s="30">
        <v>11960.73</v>
      </c>
      <c r="K132" s="30">
        <v>10973.86</v>
      </c>
      <c r="L132" s="30">
        <v>18564.640000000003</v>
      </c>
      <c r="M132" s="30">
        <v>30826.080000000002</v>
      </c>
      <c r="N132" s="28">
        <f t="shared" si="26"/>
        <v>193646.49000000005</v>
      </c>
    </row>
    <row r="133" spans="1:14" x14ac:dyDescent="0.2">
      <c r="A133" s="11" t="s">
        <v>147</v>
      </c>
      <c r="B133" s="30">
        <v>3142.71</v>
      </c>
      <c r="C133" s="30">
        <v>0</v>
      </c>
      <c r="D133" s="30">
        <v>3709.39</v>
      </c>
      <c r="E133" s="30">
        <v>6658.88</v>
      </c>
      <c r="F133" s="30">
        <v>4343.7299999999996</v>
      </c>
      <c r="G133" s="30">
        <v>0</v>
      </c>
      <c r="H133" s="30">
        <v>4077.26</v>
      </c>
      <c r="I133" s="30">
        <v>2558.1799999999998</v>
      </c>
      <c r="J133" s="30">
        <v>0</v>
      </c>
      <c r="K133" s="30">
        <v>2073</v>
      </c>
      <c r="L133" s="30">
        <v>0</v>
      </c>
      <c r="M133" s="30">
        <v>909.11</v>
      </c>
      <c r="N133" s="28">
        <f t="shared" si="26"/>
        <v>27472.260000000002</v>
      </c>
    </row>
    <row r="134" spans="1:14" x14ac:dyDescent="0.2">
      <c r="A134" s="11" t="s">
        <v>115</v>
      </c>
      <c r="B134" s="31" t="s">
        <v>24</v>
      </c>
      <c r="C134" s="30">
        <v>1833.73</v>
      </c>
      <c r="D134" s="30">
        <v>0</v>
      </c>
      <c r="E134" s="30">
        <v>0</v>
      </c>
      <c r="F134" s="30">
        <v>574.30999999999995</v>
      </c>
      <c r="G134" s="30">
        <v>122.1</v>
      </c>
      <c r="H134" s="30">
        <v>2706.28</v>
      </c>
      <c r="I134" s="30">
        <v>371.06</v>
      </c>
      <c r="J134" s="30">
        <v>383.36</v>
      </c>
      <c r="K134" s="30">
        <v>30.76</v>
      </c>
      <c r="L134" s="30">
        <v>316.60000000000002</v>
      </c>
      <c r="M134" s="30">
        <v>0</v>
      </c>
      <c r="N134" s="28">
        <f t="shared" si="26"/>
        <v>6338.2000000000007</v>
      </c>
    </row>
    <row r="135" spans="1:14" x14ac:dyDescent="0.2">
      <c r="A135" s="11" t="s">
        <v>116</v>
      </c>
      <c r="B135" s="30">
        <v>13949.580000000002</v>
      </c>
      <c r="C135" s="30">
        <v>15306.07</v>
      </c>
      <c r="D135" s="30">
        <v>6407.1</v>
      </c>
      <c r="E135" s="30">
        <v>7618.9</v>
      </c>
      <c r="F135" s="30">
        <v>10161.280000000002</v>
      </c>
      <c r="G135" s="30">
        <v>9624.91</v>
      </c>
      <c r="H135" s="30">
        <v>14893.92</v>
      </c>
      <c r="I135" s="30">
        <v>23358.519999999997</v>
      </c>
      <c r="J135" s="30">
        <v>5381.4299999999994</v>
      </c>
      <c r="K135" s="30">
        <v>10424.83</v>
      </c>
      <c r="L135" s="30">
        <v>12738.789999999997</v>
      </c>
      <c r="M135" s="30">
        <v>19868.84</v>
      </c>
      <c r="N135" s="28">
        <f t="shared" si="26"/>
        <v>149734.16999999998</v>
      </c>
    </row>
    <row r="136" spans="1:14" x14ac:dyDescent="0.2">
      <c r="A136" s="11" t="s">
        <v>117</v>
      </c>
      <c r="B136" s="30">
        <v>1915.35</v>
      </c>
      <c r="C136" s="30">
        <v>0</v>
      </c>
      <c r="D136" s="30">
        <v>2533.46</v>
      </c>
      <c r="E136" s="30">
        <v>3951.83</v>
      </c>
      <c r="F136" s="30">
        <v>2523.23</v>
      </c>
      <c r="G136" s="30">
        <v>0</v>
      </c>
      <c r="H136" s="30">
        <v>2473.94</v>
      </c>
      <c r="I136" s="30">
        <v>1233.07</v>
      </c>
      <c r="J136" s="30">
        <v>0</v>
      </c>
      <c r="K136" s="30">
        <v>987.98</v>
      </c>
      <c r="L136" s="30">
        <v>0</v>
      </c>
      <c r="M136" s="30">
        <v>415.45</v>
      </c>
      <c r="N136" s="28">
        <f t="shared" si="26"/>
        <v>16034.31</v>
      </c>
    </row>
    <row r="137" spans="1:14" x14ac:dyDescent="0.2">
      <c r="A137" s="11" t="s">
        <v>118</v>
      </c>
      <c r="B137" s="31" t="s">
        <v>24</v>
      </c>
      <c r="C137" s="30">
        <v>1005.08</v>
      </c>
      <c r="D137" s="30">
        <v>0</v>
      </c>
      <c r="E137" s="30">
        <v>0</v>
      </c>
      <c r="F137" s="30">
        <v>606.53</v>
      </c>
      <c r="G137" s="30">
        <v>0</v>
      </c>
      <c r="H137" s="30">
        <v>5587.06</v>
      </c>
      <c r="I137" s="30">
        <v>314.64999999999998</v>
      </c>
      <c r="J137" s="30">
        <v>168.37</v>
      </c>
      <c r="K137" s="30">
        <v>106.22</v>
      </c>
      <c r="L137" s="30">
        <v>94.08</v>
      </c>
      <c r="M137" s="30">
        <v>0</v>
      </c>
      <c r="N137" s="28">
        <f t="shared" si="26"/>
        <v>7881.99</v>
      </c>
    </row>
    <row r="138" spans="1:14" x14ac:dyDescent="0.2">
      <c r="A138" s="11" t="s">
        <v>119</v>
      </c>
      <c r="B138" s="32" t="s">
        <v>24</v>
      </c>
      <c r="C138" s="33">
        <v>93.990000000000009</v>
      </c>
      <c r="D138" s="33">
        <v>59.53</v>
      </c>
      <c r="E138" s="33">
        <v>480</v>
      </c>
      <c r="F138" s="33">
        <v>2408.14</v>
      </c>
      <c r="G138" s="33">
        <v>0</v>
      </c>
      <c r="H138" s="33">
        <v>0</v>
      </c>
      <c r="I138" s="33">
        <v>2250</v>
      </c>
      <c r="J138" s="33">
        <v>196.71</v>
      </c>
      <c r="K138" s="33">
        <v>66.03</v>
      </c>
      <c r="L138" s="33">
        <v>1158.6400000000001</v>
      </c>
      <c r="M138" s="33">
        <v>222</v>
      </c>
      <c r="N138" s="34">
        <f t="shared" si="26"/>
        <v>6935.04</v>
      </c>
    </row>
    <row r="139" spans="1:14" s="1" customFormat="1" x14ac:dyDescent="0.2">
      <c r="A139" s="23" t="s">
        <v>12</v>
      </c>
      <c r="B139" s="24">
        <f>SUM(B124:B138)</f>
        <v>45891.040000000001</v>
      </c>
      <c r="C139" s="24">
        <f t="shared" ref="C139:N139" si="27">SUM(C124:C138)</f>
        <v>51762.500000000007</v>
      </c>
      <c r="D139" s="24">
        <f t="shared" si="27"/>
        <v>39317.509999999995</v>
      </c>
      <c r="E139" s="24">
        <f t="shared" si="27"/>
        <v>38432.01</v>
      </c>
      <c r="F139" s="24">
        <f t="shared" si="27"/>
        <v>45246.240000000013</v>
      </c>
      <c r="G139" s="24">
        <f t="shared" si="27"/>
        <v>31631.609999999997</v>
      </c>
      <c r="H139" s="24">
        <f t="shared" si="27"/>
        <v>63944.1</v>
      </c>
      <c r="I139" s="24">
        <f t="shared" si="27"/>
        <v>75181.039999999994</v>
      </c>
      <c r="J139" s="24">
        <f t="shared" si="27"/>
        <v>23894.949999999997</v>
      </c>
      <c r="K139" s="24">
        <f t="shared" si="27"/>
        <v>32009.49</v>
      </c>
      <c r="L139" s="24">
        <f t="shared" si="27"/>
        <v>50018.25</v>
      </c>
      <c r="M139" s="24">
        <f t="shared" si="27"/>
        <v>68820.5</v>
      </c>
      <c r="N139" s="24">
        <f t="shared" si="27"/>
        <v>566149.24000000022</v>
      </c>
    </row>
    <row r="140" spans="1:14" x14ac:dyDescent="0.2">
      <c r="A140" s="11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</row>
    <row r="141" spans="1:14" x14ac:dyDescent="0.2">
      <c r="A141" s="11" t="s">
        <v>121</v>
      </c>
      <c r="B141" s="30">
        <v>2144</v>
      </c>
      <c r="C141" s="30">
        <v>0</v>
      </c>
      <c r="D141" s="30">
        <v>1492</v>
      </c>
      <c r="E141" s="30">
        <v>8249.92</v>
      </c>
      <c r="F141" s="30">
        <v>517</v>
      </c>
      <c r="G141" s="30">
        <v>346</v>
      </c>
      <c r="H141" s="30">
        <v>3975.29</v>
      </c>
      <c r="I141" s="30">
        <v>18253</v>
      </c>
      <c r="J141" s="30">
        <v>1750</v>
      </c>
      <c r="K141" s="30">
        <v>3090</v>
      </c>
      <c r="L141" s="30">
        <v>2495</v>
      </c>
      <c r="M141" s="30">
        <v>3015</v>
      </c>
      <c r="N141" s="28">
        <f t="shared" ref="N141:N147" si="28">SUM(B141:M141)</f>
        <v>45327.21</v>
      </c>
    </row>
    <row r="142" spans="1:14" x14ac:dyDescent="0.2">
      <c r="A142" s="11" t="s">
        <v>149</v>
      </c>
      <c r="B142" s="31" t="s">
        <v>24</v>
      </c>
      <c r="C142" s="31" t="s">
        <v>24</v>
      </c>
      <c r="D142" s="31" t="s">
        <v>24</v>
      </c>
      <c r="E142" s="31" t="s">
        <v>24</v>
      </c>
      <c r="F142" s="31" t="s">
        <v>24</v>
      </c>
      <c r="G142" s="31" t="s">
        <v>24</v>
      </c>
      <c r="H142" s="31" t="s">
        <v>24</v>
      </c>
      <c r="I142" s="31" t="s">
        <v>24</v>
      </c>
      <c r="J142" s="31" t="s">
        <v>24</v>
      </c>
      <c r="K142" s="31" t="s">
        <v>24</v>
      </c>
      <c r="L142" s="30">
        <v>14836.44</v>
      </c>
      <c r="M142" s="30">
        <v>0</v>
      </c>
      <c r="N142" s="28">
        <f t="shared" si="28"/>
        <v>14836.44</v>
      </c>
    </row>
    <row r="143" spans="1:14" x14ac:dyDescent="0.2">
      <c r="A143" s="11" t="s">
        <v>122</v>
      </c>
      <c r="B143" s="30">
        <v>-425</v>
      </c>
      <c r="C143" s="30">
        <v>224.5</v>
      </c>
      <c r="D143" s="30">
        <v>0</v>
      </c>
      <c r="E143" s="30">
        <v>595</v>
      </c>
      <c r="F143" s="30">
        <v>0</v>
      </c>
      <c r="G143" s="30">
        <v>990</v>
      </c>
      <c r="H143" s="30">
        <v>2685</v>
      </c>
      <c r="I143" s="30">
        <v>0</v>
      </c>
      <c r="J143" s="30">
        <v>0</v>
      </c>
      <c r="K143" s="30">
        <v>475</v>
      </c>
      <c r="L143" s="30">
        <v>1125</v>
      </c>
      <c r="M143" s="30">
        <v>0</v>
      </c>
      <c r="N143" s="28">
        <f t="shared" si="28"/>
        <v>5669.5</v>
      </c>
    </row>
    <row r="144" spans="1:14" x14ac:dyDescent="0.2">
      <c r="A144" s="11" t="s">
        <v>123</v>
      </c>
      <c r="B144" s="31" t="s">
        <v>24</v>
      </c>
      <c r="C144" s="31" t="s">
        <v>24</v>
      </c>
      <c r="D144" s="31" t="s">
        <v>24</v>
      </c>
      <c r="E144" s="30">
        <v>63.19</v>
      </c>
      <c r="F144" s="30">
        <v>0</v>
      </c>
      <c r="G144" s="30">
        <v>97.32</v>
      </c>
      <c r="H144" s="30">
        <v>68.010000000000005</v>
      </c>
      <c r="I144" s="30">
        <v>0</v>
      </c>
      <c r="J144" s="30">
        <v>29.939999999999998</v>
      </c>
      <c r="K144" s="30">
        <v>0</v>
      </c>
      <c r="L144" s="30">
        <v>0</v>
      </c>
      <c r="M144" s="30">
        <v>34.799999999999997</v>
      </c>
      <c r="N144" s="28">
        <f t="shared" si="28"/>
        <v>293.26</v>
      </c>
    </row>
    <row r="145" spans="1:14" x14ac:dyDescent="0.2">
      <c r="A145" s="11" t="s">
        <v>187</v>
      </c>
      <c r="B145" s="31" t="s">
        <v>24</v>
      </c>
      <c r="C145" s="31" t="s">
        <v>24</v>
      </c>
      <c r="D145" s="31" t="s">
        <v>24</v>
      </c>
      <c r="E145" s="31" t="s">
        <v>24</v>
      </c>
      <c r="F145" s="31" t="s">
        <v>24</v>
      </c>
      <c r="G145" s="31" t="s">
        <v>24</v>
      </c>
      <c r="H145" s="31" t="s">
        <v>24</v>
      </c>
      <c r="I145" s="30">
        <v>11000</v>
      </c>
      <c r="J145" s="30">
        <v>0</v>
      </c>
      <c r="K145" s="30">
        <v>0</v>
      </c>
      <c r="L145" s="30">
        <v>0</v>
      </c>
      <c r="M145" s="30">
        <v>0</v>
      </c>
      <c r="N145" s="28">
        <f t="shared" si="28"/>
        <v>11000</v>
      </c>
    </row>
    <row r="146" spans="1:14" x14ac:dyDescent="0.2">
      <c r="A146" s="11" t="s">
        <v>124</v>
      </c>
      <c r="B146" s="31" t="s">
        <v>24</v>
      </c>
      <c r="C146" s="31" t="s">
        <v>24</v>
      </c>
      <c r="D146" s="31" t="s">
        <v>24</v>
      </c>
      <c r="E146" s="31" t="s">
        <v>24</v>
      </c>
      <c r="F146" s="31" t="s">
        <v>24</v>
      </c>
      <c r="G146" s="31" t="s">
        <v>24</v>
      </c>
      <c r="H146" s="31" t="s">
        <v>24</v>
      </c>
      <c r="I146" s="31" t="s">
        <v>24</v>
      </c>
      <c r="J146" s="30">
        <v>2500</v>
      </c>
      <c r="K146" s="30">
        <v>0</v>
      </c>
      <c r="L146" s="30">
        <v>0</v>
      </c>
      <c r="M146" s="30">
        <v>0</v>
      </c>
      <c r="N146" s="28">
        <f t="shared" si="28"/>
        <v>2500</v>
      </c>
    </row>
    <row r="147" spans="1:14" x14ac:dyDescent="0.2">
      <c r="A147" s="11" t="s">
        <v>125</v>
      </c>
      <c r="B147" s="32" t="s">
        <v>24</v>
      </c>
      <c r="C147" s="32" t="s">
        <v>24</v>
      </c>
      <c r="D147" s="32" t="s">
        <v>24</v>
      </c>
      <c r="E147" s="32" t="s">
        <v>24</v>
      </c>
      <c r="F147" s="32" t="s">
        <v>24</v>
      </c>
      <c r="G147" s="32" t="s">
        <v>24</v>
      </c>
      <c r="H147" s="33">
        <v>1100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4">
        <f t="shared" si="28"/>
        <v>1100</v>
      </c>
    </row>
    <row r="148" spans="1:14" s="1" customFormat="1" x14ac:dyDescent="0.2">
      <c r="A148" s="23" t="s">
        <v>14</v>
      </c>
      <c r="B148" s="24">
        <f>SUM(B141:B147)</f>
        <v>1719</v>
      </c>
      <c r="C148" s="24">
        <f t="shared" ref="C148:N148" si="29">SUM(C141:C147)</f>
        <v>224.5</v>
      </c>
      <c r="D148" s="24">
        <f t="shared" si="29"/>
        <v>1492</v>
      </c>
      <c r="E148" s="24">
        <f t="shared" si="29"/>
        <v>8908.11</v>
      </c>
      <c r="F148" s="24">
        <f t="shared" si="29"/>
        <v>517</v>
      </c>
      <c r="G148" s="24">
        <f t="shared" si="29"/>
        <v>1433.32</v>
      </c>
      <c r="H148" s="24">
        <f t="shared" si="29"/>
        <v>7828.3</v>
      </c>
      <c r="I148" s="24">
        <f t="shared" si="29"/>
        <v>29253</v>
      </c>
      <c r="J148" s="24">
        <f t="shared" si="29"/>
        <v>4279.9400000000005</v>
      </c>
      <c r="K148" s="24">
        <f t="shared" si="29"/>
        <v>3565</v>
      </c>
      <c r="L148" s="24">
        <f t="shared" si="29"/>
        <v>18456.440000000002</v>
      </c>
      <c r="M148" s="24">
        <f t="shared" si="29"/>
        <v>3049.8</v>
      </c>
      <c r="N148" s="24">
        <f t="shared" si="29"/>
        <v>80726.409999999989</v>
      </c>
    </row>
    <row r="149" spans="1:14" x14ac:dyDescent="0.2">
      <c r="A149" s="11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1:14" x14ac:dyDescent="0.2">
      <c r="A150" s="11" t="s">
        <v>161</v>
      </c>
      <c r="B150" s="31" t="s">
        <v>24</v>
      </c>
      <c r="C150" s="31" t="s">
        <v>24</v>
      </c>
      <c r="D150" s="31" t="s">
        <v>24</v>
      </c>
      <c r="E150" s="31" t="s">
        <v>24</v>
      </c>
      <c r="F150" s="31" t="s">
        <v>24</v>
      </c>
      <c r="G150" s="31" t="s">
        <v>24</v>
      </c>
      <c r="H150" s="31" t="s">
        <v>24</v>
      </c>
      <c r="I150" s="31" t="s">
        <v>24</v>
      </c>
      <c r="J150" s="31" t="s">
        <v>24</v>
      </c>
      <c r="K150" s="31" t="s">
        <v>24</v>
      </c>
      <c r="L150" s="31" t="s">
        <v>24</v>
      </c>
      <c r="M150" s="30">
        <v>1665</v>
      </c>
      <c r="N150" s="28">
        <f t="shared" ref="N150:N157" si="30">SUM(B150:M150)</f>
        <v>1665</v>
      </c>
    </row>
    <row r="151" spans="1:14" x14ac:dyDescent="0.2">
      <c r="A151" s="11" t="s">
        <v>166</v>
      </c>
      <c r="B151" s="31" t="s">
        <v>24</v>
      </c>
      <c r="C151" s="31" t="s">
        <v>24</v>
      </c>
      <c r="D151" s="31" t="s">
        <v>24</v>
      </c>
      <c r="E151" s="31" t="s">
        <v>24</v>
      </c>
      <c r="F151" s="31" t="s">
        <v>24</v>
      </c>
      <c r="G151" s="31" t="s">
        <v>24</v>
      </c>
      <c r="H151" s="31" t="s">
        <v>24</v>
      </c>
      <c r="I151" s="30">
        <v>1264.03</v>
      </c>
      <c r="J151" s="30">
        <v>257.76</v>
      </c>
      <c r="K151" s="30">
        <v>0</v>
      </c>
      <c r="L151" s="30">
        <v>0</v>
      </c>
      <c r="M151" s="30">
        <v>0</v>
      </c>
      <c r="N151" s="28">
        <f t="shared" si="30"/>
        <v>1521.79</v>
      </c>
    </row>
    <row r="152" spans="1:14" x14ac:dyDescent="0.2">
      <c r="A152" s="11" t="s">
        <v>188</v>
      </c>
      <c r="B152" s="31" t="s">
        <v>24</v>
      </c>
      <c r="C152" s="31" t="s">
        <v>24</v>
      </c>
      <c r="D152" s="31" t="s">
        <v>24</v>
      </c>
      <c r="E152" s="31" t="s">
        <v>24</v>
      </c>
      <c r="F152" s="31" t="s">
        <v>24</v>
      </c>
      <c r="G152" s="30">
        <v>974.25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28">
        <f t="shared" si="30"/>
        <v>974.25</v>
      </c>
    </row>
    <row r="153" spans="1:14" x14ac:dyDescent="0.2">
      <c r="A153" s="11" t="s">
        <v>127</v>
      </c>
      <c r="B153" s="31" t="s">
        <v>24</v>
      </c>
      <c r="C153" s="31" t="s">
        <v>24</v>
      </c>
      <c r="D153" s="31" t="s">
        <v>24</v>
      </c>
      <c r="E153" s="31" t="s">
        <v>24</v>
      </c>
      <c r="F153" s="31" t="s">
        <v>24</v>
      </c>
      <c r="G153" s="31" t="s">
        <v>24</v>
      </c>
      <c r="H153" s="31" t="s">
        <v>24</v>
      </c>
      <c r="I153" s="31" t="s">
        <v>24</v>
      </c>
      <c r="J153" s="31" t="s">
        <v>24</v>
      </c>
      <c r="K153" s="31" t="s">
        <v>24</v>
      </c>
      <c r="L153" s="31" t="s">
        <v>24</v>
      </c>
      <c r="M153" s="30">
        <v>48306.58</v>
      </c>
      <c r="N153" s="28">
        <f t="shared" si="30"/>
        <v>48306.58</v>
      </c>
    </row>
    <row r="154" spans="1:14" x14ac:dyDescent="0.2">
      <c r="A154" s="11" t="s">
        <v>128</v>
      </c>
      <c r="B154" s="30">
        <v>125988.82999999999</v>
      </c>
      <c r="C154" s="30">
        <v>325309.35000000003</v>
      </c>
      <c r="D154" s="30">
        <v>364660.91</v>
      </c>
      <c r="E154" s="30">
        <v>267576.46999999997</v>
      </c>
      <c r="F154" s="30">
        <v>333446.90999999997</v>
      </c>
      <c r="G154" s="30">
        <v>259783.33000000002</v>
      </c>
      <c r="H154" s="30">
        <v>201596.50999999998</v>
      </c>
      <c r="I154" s="30">
        <v>172264.92</v>
      </c>
      <c r="J154" s="30">
        <v>124375.01999999999</v>
      </c>
      <c r="K154" s="30">
        <v>76518.17</v>
      </c>
      <c r="L154" s="30">
        <v>175558.55</v>
      </c>
      <c r="M154" s="30">
        <v>343328.68</v>
      </c>
      <c r="N154" s="28">
        <f t="shared" si="30"/>
        <v>2770407.65</v>
      </c>
    </row>
    <row r="155" spans="1:14" x14ac:dyDescent="0.2">
      <c r="A155" s="11" t="s">
        <v>129</v>
      </c>
      <c r="B155" s="30">
        <v>77319.59</v>
      </c>
      <c r="C155" s="30">
        <v>95607.75</v>
      </c>
      <c r="D155" s="30">
        <v>112884.32999999999</v>
      </c>
      <c r="E155" s="30">
        <v>91273.08</v>
      </c>
      <c r="F155" s="30">
        <v>77591.290000000008</v>
      </c>
      <c r="G155" s="30">
        <v>143450.47999999998</v>
      </c>
      <c r="H155" s="30">
        <v>83019.039999999994</v>
      </c>
      <c r="I155" s="30">
        <v>68086.03</v>
      </c>
      <c r="J155" s="30">
        <v>43084.73</v>
      </c>
      <c r="K155" s="30">
        <v>48028.13</v>
      </c>
      <c r="L155" s="30">
        <v>38988.17</v>
      </c>
      <c r="M155" s="30">
        <v>41582.160000000003</v>
      </c>
      <c r="N155" s="28">
        <f t="shared" si="30"/>
        <v>920914.78000000014</v>
      </c>
    </row>
    <row r="156" spans="1:14" x14ac:dyDescent="0.2">
      <c r="A156" s="11" t="s">
        <v>189</v>
      </c>
      <c r="B156" s="31" t="s">
        <v>24</v>
      </c>
      <c r="C156" s="31" t="s">
        <v>24</v>
      </c>
      <c r="D156" s="31" t="s">
        <v>24</v>
      </c>
      <c r="E156" s="31" t="s">
        <v>24</v>
      </c>
      <c r="F156" s="31" t="s">
        <v>24</v>
      </c>
      <c r="G156" s="31" t="s">
        <v>24</v>
      </c>
      <c r="H156" s="31" t="s">
        <v>24</v>
      </c>
      <c r="I156" s="31" t="s">
        <v>24</v>
      </c>
      <c r="J156" s="30">
        <v>1000</v>
      </c>
      <c r="K156" s="30">
        <v>0</v>
      </c>
      <c r="L156" s="30">
        <v>0</v>
      </c>
      <c r="M156" s="30">
        <v>0</v>
      </c>
      <c r="N156" s="28">
        <f t="shared" si="30"/>
        <v>1000</v>
      </c>
    </row>
    <row r="157" spans="1:14" x14ac:dyDescent="0.2">
      <c r="A157" s="11" t="s">
        <v>131</v>
      </c>
      <c r="B157" s="33">
        <v>180000</v>
      </c>
      <c r="C157" s="33">
        <v>0</v>
      </c>
      <c r="D157" s="33">
        <v>0</v>
      </c>
      <c r="E157" s="33">
        <v>170000</v>
      </c>
      <c r="F157" s="33">
        <v>50000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4">
        <f t="shared" si="30"/>
        <v>400000</v>
      </c>
    </row>
    <row r="158" spans="1:14" s="1" customFormat="1" x14ac:dyDescent="0.2">
      <c r="A158" s="23" t="s">
        <v>15</v>
      </c>
      <c r="B158" s="24">
        <f>SUM(B150:B157)</f>
        <v>383308.42</v>
      </c>
      <c r="C158" s="24">
        <f t="shared" ref="C158:N158" si="31">SUM(C150:C157)</f>
        <v>420917.10000000003</v>
      </c>
      <c r="D158" s="24">
        <f t="shared" si="31"/>
        <v>477545.24</v>
      </c>
      <c r="E158" s="24">
        <f t="shared" si="31"/>
        <v>528849.55000000005</v>
      </c>
      <c r="F158" s="24">
        <f t="shared" si="31"/>
        <v>461038.19999999995</v>
      </c>
      <c r="G158" s="24">
        <f t="shared" si="31"/>
        <v>404208.06</v>
      </c>
      <c r="H158" s="24">
        <f t="shared" si="31"/>
        <v>284615.55</v>
      </c>
      <c r="I158" s="24">
        <f t="shared" si="31"/>
        <v>241614.98</v>
      </c>
      <c r="J158" s="24">
        <f t="shared" si="31"/>
        <v>168717.50999999998</v>
      </c>
      <c r="K158" s="24">
        <f t="shared" si="31"/>
        <v>124546.29999999999</v>
      </c>
      <c r="L158" s="24">
        <f t="shared" si="31"/>
        <v>214546.71999999997</v>
      </c>
      <c r="M158" s="24">
        <f t="shared" si="31"/>
        <v>434882.42000000004</v>
      </c>
      <c r="N158" s="24">
        <f t="shared" si="31"/>
        <v>4144790.0500000003</v>
      </c>
    </row>
    <row r="159" spans="1:14" x14ac:dyDescent="0.2">
      <c r="A159" s="11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</row>
    <row r="160" spans="1:14" x14ac:dyDescent="0.2">
      <c r="A160" s="11" t="s">
        <v>190</v>
      </c>
      <c r="B160" s="31" t="s">
        <v>24</v>
      </c>
      <c r="C160" s="30">
        <v>68.14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28">
        <f t="shared" ref="N160:N163" si="32">SUM(B160:M160)</f>
        <v>68.14</v>
      </c>
    </row>
    <row r="161" spans="1:14" x14ac:dyDescent="0.2">
      <c r="A161" s="11" t="s">
        <v>191</v>
      </c>
      <c r="B161" s="30">
        <v>143.12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28">
        <f t="shared" si="32"/>
        <v>143.12</v>
      </c>
    </row>
    <row r="162" spans="1:14" x14ac:dyDescent="0.2">
      <c r="A162" s="11" t="s">
        <v>132</v>
      </c>
      <c r="B162" s="30">
        <v>1308.31</v>
      </c>
      <c r="C162" s="30">
        <v>1847.33</v>
      </c>
      <c r="D162" s="30">
        <v>506.13</v>
      </c>
      <c r="E162" s="30">
        <v>2302.67</v>
      </c>
      <c r="F162" s="30">
        <v>457.21</v>
      </c>
      <c r="G162" s="30">
        <v>3516.98</v>
      </c>
      <c r="H162" s="30">
        <v>483.41000000000031</v>
      </c>
      <c r="I162" s="30">
        <v>860.43000000000006</v>
      </c>
      <c r="J162" s="30">
        <v>229.07</v>
      </c>
      <c r="K162" s="30">
        <v>259.88</v>
      </c>
      <c r="L162" s="30">
        <v>1326.67</v>
      </c>
      <c r="M162" s="30">
        <v>2823.6499999999996</v>
      </c>
      <c r="N162" s="28">
        <f t="shared" si="32"/>
        <v>15921.74</v>
      </c>
    </row>
    <row r="163" spans="1:14" x14ac:dyDescent="0.2">
      <c r="A163" s="11" t="s">
        <v>133</v>
      </c>
      <c r="B163" s="32" t="s">
        <v>24</v>
      </c>
      <c r="C163" s="33">
        <v>164.95</v>
      </c>
      <c r="D163" s="33">
        <v>267.89999999999998</v>
      </c>
      <c r="E163" s="33">
        <v>-432.85</v>
      </c>
      <c r="F163" s="32" t="s">
        <v>24</v>
      </c>
      <c r="G163" s="32" t="s">
        <v>24</v>
      </c>
      <c r="H163" s="32" t="s">
        <v>24</v>
      </c>
      <c r="I163" s="32" t="s">
        <v>24</v>
      </c>
      <c r="J163" s="32" t="s">
        <v>24</v>
      </c>
      <c r="K163" s="32" t="s">
        <v>24</v>
      </c>
      <c r="L163" s="32" t="s">
        <v>24</v>
      </c>
      <c r="M163" s="32" t="s">
        <v>24</v>
      </c>
      <c r="N163" s="34">
        <f t="shared" si="32"/>
        <v>0</v>
      </c>
    </row>
    <row r="164" spans="1:14" s="1" customFormat="1" x14ac:dyDescent="0.2">
      <c r="A164" s="23" t="s">
        <v>16</v>
      </c>
      <c r="B164" s="24">
        <f>SUM(B160:B163)</f>
        <v>1451.4299999999998</v>
      </c>
      <c r="C164" s="24">
        <f t="shared" ref="C164:N164" si="33">SUM(C160:C163)</f>
        <v>2080.42</v>
      </c>
      <c r="D164" s="24">
        <f t="shared" si="33"/>
        <v>774.03</v>
      </c>
      <c r="E164" s="24">
        <f t="shared" si="33"/>
        <v>1869.8200000000002</v>
      </c>
      <c r="F164" s="24">
        <f t="shared" si="33"/>
        <v>457.21</v>
      </c>
      <c r="G164" s="24">
        <f t="shared" si="33"/>
        <v>3516.98</v>
      </c>
      <c r="H164" s="24">
        <f t="shared" si="33"/>
        <v>483.41000000000031</v>
      </c>
      <c r="I164" s="24">
        <f t="shared" si="33"/>
        <v>860.43000000000006</v>
      </c>
      <c r="J164" s="24">
        <f t="shared" si="33"/>
        <v>229.07</v>
      </c>
      <c r="K164" s="24">
        <f t="shared" si="33"/>
        <v>259.88</v>
      </c>
      <c r="L164" s="24">
        <f t="shared" si="33"/>
        <v>1326.67</v>
      </c>
      <c r="M164" s="24">
        <f t="shared" si="33"/>
        <v>2823.6499999999996</v>
      </c>
      <c r="N164" s="24">
        <f t="shared" si="33"/>
        <v>16133</v>
      </c>
    </row>
    <row r="165" spans="1:14" x14ac:dyDescent="0.2">
      <c r="A165" s="11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</row>
    <row r="166" spans="1:14" x14ac:dyDescent="0.2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</row>
    <row r="167" spans="1:14" s="1" customFormat="1" ht="13.5" thickBot="1" x14ac:dyDescent="0.25">
      <c r="A167" s="23" t="s">
        <v>19</v>
      </c>
      <c r="B167" s="26">
        <f>B31+B37+B49+B53+B62+B70+B82+B92+B103+B107+B111+B116+B122+B139+B148+B158+B164</f>
        <v>3909463.3099999996</v>
      </c>
      <c r="C167" s="26">
        <f t="shared" ref="C167:N167" si="34">C31+C37+C49+C53+C62+C70+C82+C92+C103+C107+C111+C116+C122+C139+C148+C158+C164</f>
        <v>3982725.85</v>
      </c>
      <c r="D167" s="26">
        <f t="shared" si="34"/>
        <v>4092735.69</v>
      </c>
      <c r="E167" s="26">
        <f t="shared" si="34"/>
        <v>4318138.54</v>
      </c>
      <c r="F167" s="26">
        <f t="shared" si="34"/>
        <v>3678709.3699999992</v>
      </c>
      <c r="G167" s="26">
        <f t="shared" si="34"/>
        <v>3735933.74</v>
      </c>
      <c r="H167" s="26">
        <f t="shared" si="34"/>
        <v>3308162.3200000003</v>
      </c>
      <c r="I167" s="26">
        <f t="shared" si="34"/>
        <v>3265601.62</v>
      </c>
      <c r="J167" s="26">
        <f t="shared" si="34"/>
        <v>3174246.7</v>
      </c>
      <c r="K167" s="26">
        <f t="shared" si="34"/>
        <v>3325167.26</v>
      </c>
      <c r="L167" s="26">
        <f t="shared" si="34"/>
        <v>3342744.3899999997</v>
      </c>
      <c r="M167" s="26">
        <f t="shared" si="34"/>
        <v>3446739.4699999997</v>
      </c>
      <c r="N167" s="26">
        <f t="shared" si="34"/>
        <v>43580368.259999998</v>
      </c>
    </row>
    <row r="168" spans="1:14" ht="13.5" thickTop="1" x14ac:dyDescent="0.2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</row>
    <row r="169" spans="1:14" x14ac:dyDescent="0.2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</row>
  </sheetData>
  <phoneticPr fontId="0" type="noConversion"/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1-06</oddHead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  <ignoredErrors>
    <ignoredError sqref="B13:N16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2"/>
  <sheetViews>
    <sheetView zoomScale="75" zoomScaleNormal="75" workbookViewId="0"/>
  </sheetViews>
  <sheetFormatPr defaultRowHeight="12.75" x14ac:dyDescent="0.2"/>
  <cols>
    <col min="1" max="1" width="81.42578125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7.42578125" bestFit="1" customWidth="1"/>
    <col min="18" max="18" width="12.710937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8"/>
      <c r="R1" s="13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x14ac:dyDescent="0.4">
      <c r="A3" s="1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s="5" customFormat="1" ht="23.25" x14ac:dyDescent="0.35">
      <c r="A5" s="14" t="s">
        <v>17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18" x14ac:dyDescent="0.25">
      <c r="A6" s="15" t="s">
        <v>236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18" x14ac:dyDescent="0.2">
      <c r="A7" s="2"/>
      <c r="B7" s="2"/>
      <c r="C7" s="2"/>
      <c r="D7" s="2"/>
      <c r="E7" s="2"/>
      <c r="F7" s="2"/>
      <c r="G7" s="2"/>
    </row>
    <row r="8" spans="1:18" x14ac:dyDescent="0.2">
      <c r="A8" s="2"/>
      <c r="B8" s="2"/>
      <c r="C8" s="2"/>
      <c r="D8" s="2"/>
      <c r="E8" s="2"/>
      <c r="F8" s="2"/>
      <c r="G8" s="2"/>
    </row>
    <row r="9" spans="1:18" s="27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134</v>
      </c>
    </row>
    <row r="10" spans="1:18" x14ac:dyDescent="0.2">
      <c r="A10" s="7"/>
      <c r="B10" s="19" t="s">
        <v>249</v>
      </c>
      <c r="C10" s="16" t="s">
        <v>250</v>
      </c>
      <c r="D10" s="16" t="s">
        <v>251</v>
      </c>
      <c r="E10" s="16" t="s">
        <v>252</v>
      </c>
      <c r="F10" s="16" t="s">
        <v>253</v>
      </c>
      <c r="G10" s="16" t="s">
        <v>254</v>
      </c>
      <c r="H10" s="16" t="s">
        <v>255</v>
      </c>
      <c r="I10" s="16" t="s">
        <v>256</v>
      </c>
      <c r="J10" s="16" t="s">
        <v>257</v>
      </c>
      <c r="K10" s="17" t="s">
        <v>258</v>
      </c>
      <c r="L10" s="16" t="s">
        <v>259</v>
      </c>
      <c r="M10" s="17" t="s">
        <v>260</v>
      </c>
      <c r="N10" s="16" t="s">
        <v>21</v>
      </c>
    </row>
    <row r="11" spans="1:18" x14ac:dyDescent="0.2">
      <c r="A11" s="42" t="s">
        <v>25</v>
      </c>
      <c r="B11" s="29">
        <v>149398.72</v>
      </c>
      <c r="C11" s="29">
        <v>222292.41999999998</v>
      </c>
      <c r="D11" s="29">
        <v>152092.59</v>
      </c>
      <c r="E11" s="29">
        <v>156236.82</v>
      </c>
      <c r="F11" s="29">
        <v>151754.97999999998</v>
      </c>
      <c r="G11" s="29">
        <v>155591.34</v>
      </c>
      <c r="H11" s="29">
        <v>161648.57</v>
      </c>
      <c r="I11" s="29">
        <v>245713.2</v>
      </c>
      <c r="J11" s="29">
        <v>131996.92000000001</v>
      </c>
      <c r="K11" s="29">
        <v>132194.68</v>
      </c>
      <c r="L11" s="29">
        <v>131851.29999999999</v>
      </c>
      <c r="M11" s="29">
        <v>134134.84</v>
      </c>
      <c r="N11" s="29">
        <f>SUM(B11:M11)</f>
        <v>1924906.38</v>
      </c>
      <c r="O11" s="30"/>
    </row>
    <row r="12" spans="1:18" x14ac:dyDescent="0.2">
      <c r="A12" s="42" t="s">
        <v>26</v>
      </c>
      <c r="B12" s="29" t="s">
        <v>24</v>
      </c>
      <c r="C12" s="29" t="s">
        <v>24</v>
      </c>
      <c r="D12" s="29" t="s">
        <v>24</v>
      </c>
      <c r="E12" s="29" t="s">
        <v>24</v>
      </c>
      <c r="F12" s="29" t="s">
        <v>24</v>
      </c>
      <c r="G12" s="29" t="s">
        <v>24</v>
      </c>
      <c r="H12" s="29" t="s">
        <v>24</v>
      </c>
      <c r="I12" s="29" t="s">
        <v>24</v>
      </c>
      <c r="J12" s="29">
        <v>12368.720000000001</v>
      </c>
      <c r="K12" s="29">
        <v>5087.0600000000004</v>
      </c>
      <c r="L12" s="29">
        <v>5087.0600000000004</v>
      </c>
      <c r="M12" s="29">
        <v>5087.0600000000004</v>
      </c>
      <c r="N12" s="29">
        <f t="shared" ref="N12:N29" si="0">SUM(B12:M12)</f>
        <v>27629.900000000005</v>
      </c>
      <c r="O12" s="30"/>
    </row>
    <row r="13" spans="1:18" x14ac:dyDescent="0.2">
      <c r="A13" s="42" t="s">
        <v>27</v>
      </c>
      <c r="B13" s="29">
        <v>875614.82</v>
      </c>
      <c r="C13" s="29">
        <v>1299627.4500000002</v>
      </c>
      <c r="D13" s="29">
        <v>896892.1</v>
      </c>
      <c r="E13" s="29">
        <v>954765.34000000008</v>
      </c>
      <c r="F13" s="29">
        <v>973288.59000000008</v>
      </c>
      <c r="G13" s="29">
        <v>1039867.6900000001</v>
      </c>
      <c r="H13" s="29">
        <v>1014659.4400000001</v>
      </c>
      <c r="I13" s="29">
        <v>1635201.3499999999</v>
      </c>
      <c r="J13" s="29">
        <v>999447.11</v>
      </c>
      <c r="K13" s="29">
        <v>981071.79</v>
      </c>
      <c r="L13" s="29">
        <v>990604.22</v>
      </c>
      <c r="M13" s="29">
        <v>981940.93</v>
      </c>
      <c r="N13" s="29">
        <f t="shared" si="0"/>
        <v>12642980.83</v>
      </c>
      <c r="O13" s="30"/>
    </row>
    <row r="14" spans="1:18" x14ac:dyDescent="0.2">
      <c r="A14" s="42" t="s">
        <v>29</v>
      </c>
      <c r="B14" s="29">
        <v>611336.43999999994</v>
      </c>
      <c r="C14" s="29">
        <v>953889.40000000014</v>
      </c>
      <c r="D14" s="29">
        <v>674026.60000000009</v>
      </c>
      <c r="E14" s="29">
        <v>730789.62</v>
      </c>
      <c r="F14" s="29">
        <v>709476.8600000001</v>
      </c>
      <c r="G14" s="29">
        <v>701748.83</v>
      </c>
      <c r="H14" s="29">
        <v>754738.79999999993</v>
      </c>
      <c r="I14" s="29">
        <v>1259424.0699999998</v>
      </c>
      <c r="J14" s="29">
        <v>869557.27</v>
      </c>
      <c r="K14" s="29">
        <v>851885.49000000011</v>
      </c>
      <c r="L14" s="29">
        <v>873179.34</v>
      </c>
      <c r="M14" s="29">
        <v>862236.54</v>
      </c>
      <c r="N14" s="29">
        <f t="shared" si="0"/>
        <v>9852289.2600000016</v>
      </c>
      <c r="O14" s="30"/>
    </row>
    <row r="15" spans="1:18" x14ac:dyDescent="0.2">
      <c r="A15" s="42" t="s">
        <v>30</v>
      </c>
      <c r="B15" s="29" t="s">
        <v>24</v>
      </c>
      <c r="C15" s="29" t="s">
        <v>24</v>
      </c>
      <c r="D15" s="29" t="s">
        <v>24</v>
      </c>
      <c r="E15" s="29">
        <v>802.88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f t="shared" si="0"/>
        <v>802.88</v>
      </c>
      <c r="O15" s="30"/>
    </row>
    <row r="16" spans="1:18" x14ac:dyDescent="0.2">
      <c r="A16" s="42" t="s">
        <v>33</v>
      </c>
      <c r="B16" s="29">
        <v>400827.88</v>
      </c>
      <c r="C16" s="29">
        <v>456793.5</v>
      </c>
      <c r="D16" s="29">
        <v>307977.7</v>
      </c>
      <c r="E16" s="29">
        <v>166332.60999999999</v>
      </c>
      <c r="F16" s="29">
        <v>220983.67999999999</v>
      </c>
      <c r="G16" s="29">
        <v>219462.57</v>
      </c>
      <c r="H16" s="29">
        <v>196293.38</v>
      </c>
      <c r="I16" s="29">
        <v>56607.53</v>
      </c>
      <c r="J16" s="29">
        <v>0</v>
      </c>
      <c r="K16" s="29">
        <v>0</v>
      </c>
      <c r="L16" s="29">
        <v>0</v>
      </c>
      <c r="M16" s="29">
        <v>7140.83</v>
      </c>
      <c r="N16" s="29">
        <f t="shared" si="0"/>
        <v>2032419.68</v>
      </c>
      <c r="O16" s="30"/>
    </row>
    <row r="17" spans="1:15" x14ac:dyDescent="0.2">
      <c r="A17" s="42" t="s">
        <v>34</v>
      </c>
      <c r="B17" s="29">
        <v>-175523.93</v>
      </c>
      <c r="C17" s="29">
        <v>-344915.84</v>
      </c>
      <c r="D17" s="29">
        <v>-126061</v>
      </c>
      <c r="E17" s="29">
        <v>-38183.449999999997</v>
      </c>
      <c r="F17" s="29">
        <v>-26448.27</v>
      </c>
      <c r="G17" s="29">
        <v>17318.04</v>
      </c>
      <c r="H17" s="29">
        <v>-14208.98</v>
      </c>
      <c r="I17" s="29">
        <v>2936.63</v>
      </c>
      <c r="J17" s="29">
        <v>0</v>
      </c>
      <c r="K17" s="29">
        <v>0</v>
      </c>
      <c r="L17" s="29">
        <v>0</v>
      </c>
      <c r="M17" s="29">
        <v>0</v>
      </c>
      <c r="N17" s="29">
        <f t="shared" si="0"/>
        <v>-705086.79999999993</v>
      </c>
      <c r="O17" s="30"/>
    </row>
    <row r="18" spans="1:15" x14ac:dyDescent="0.2">
      <c r="A18" s="42" t="s">
        <v>35</v>
      </c>
      <c r="B18" s="29">
        <v>-612132.27</v>
      </c>
      <c r="C18" s="29">
        <v>-695884.95000000007</v>
      </c>
      <c r="D18" s="29">
        <v>-460244.26</v>
      </c>
      <c r="E18" s="29">
        <v>-293508.33</v>
      </c>
      <c r="F18" s="29">
        <v>-422753.67</v>
      </c>
      <c r="G18" s="29">
        <v>-393132.77</v>
      </c>
      <c r="H18" s="29">
        <v>-401201.17</v>
      </c>
      <c r="I18" s="29">
        <v>-122278.31</v>
      </c>
      <c r="J18" s="29">
        <v>-2305.8700000000003</v>
      </c>
      <c r="K18" s="29">
        <v>-1971.58</v>
      </c>
      <c r="L18" s="29">
        <v>-4842.29</v>
      </c>
      <c r="M18" s="29">
        <v>-32360.950000000004</v>
      </c>
      <c r="N18" s="29">
        <f t="shared" si="0"/>
        <v>-3442616.4200000009</v>
      </c>
      <c r="O18" s="30"/>
    </row>
    <row r="19" spans="1:15" x14ac:dyDescent="0.2">
      <c r="A19" s="42" t="s">
        <v>36</v>
      </c>
      <c r="B19" s="29">
        <v>11886.02</v>
      </c>
      <c r="C19" s="29">
        <v>17523.54</v>
      </c>
      <c r="D19" s="29">
        <v>11395.88</v>
      </c>
      <c r="E19" s="29">
        <v>11551.94</v>
      </c>
      <c r="F19" s="29">
        <v>11576.78</v>
      </c>
      <c r="G19" s="29">
        <v>6676.96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f t="shared" si="0"/>
        <v>70611.12000000001</v>
      </c>
      <c r="O19" s="30"/>
    </row>
    <row r="20" spans="1:15" x14ac:dyDescent="0.2">
      <c r="A20" s="42" t="s">
        <v>38</v>
      </c>
      <c r="B20" s="29">
        <v>25904.86</v>
      </c>
      <c r="C20" s="29">
        <v>-60060.429999999993</v>
      </c>
      <c r="D20" s="29">
        <v>8579.0399999999991</v>
      </c>
      <c r="E20" s="29">
        <v>24678.79</v>
      </c>
      <c r="F20" s="29">
        <v>-2016.83</v>
      </c>
      <c r="G20" s="29">
        <v>9505.93</v>
      </c>
      <c r="H20" s="29">
        <v>19193.47</v>
      </c>
      <c r="I20" s="29">
        <v>-56036.94</v>
      </c>
      <c r="J20" s="29">
        <v>-7952.9699999999993</v>
      </c>
      <c r="K20" s="29">
        <v>19878.64</v>
      </c>
      <c r="L20" s="29">
        <v>13047.78</v>
      </c>
      <c r="M20" s="29">
        <v>7848.51</v>
      </c>
      <c r="N20" s="29">
        <f t="shared" si="0"/>
        <v>2569.8500000000058</v>
      </c>
      <c r="O20" s="30"/>
    </row>
    <row r="21" spans="1:15" x14ac:dyDescent="0.2">
      <c r="A21" s="42" t="s">
        <v>39</v>
      </c>
      <c r="B21" s="29" t="s">
        <v>24</v>
      </c>
      <c r="C21" s="29" t="s">
        <v>24</v>
      </c>
      <c r="D21" s="29" t="s">
        <v>24</v>
      </c>
      <c r="E21" s="29" t="s">
        <v>24</v>
      </c>
      <c r="F21" s="29" t="s">
        <v>24</v>
      </c>
      <c r="G21" s="29" t="s">
        <v>24</v>
      </c>
      <c r="H21" s="29" t="s">
        <v>24</v>
      </c>
      <c r="I21" s="29" t="s">
        <v>24</v>
      </c>
      <c r="J21" s="29">
        <v>3092.19</v>
      </c>
      <c r="K21" s="29">
        <v>-1057.3700000000001</v>
      </c>
      <c r="L21" s="29">
        <v>508.71</v>
      </c>
      <c r="M21" s="29">
        <v>254.35</v>
      </c>
      <c r="N21" s="29">
        <f t="shared" si="0"/>
        <v>2797.8799999999997</v>
      </c>
      <c r="O21" s="30"/>
    </row>
    <row r="22" spans="1:15" x14ac:dyDescent="0.2">
      <c r="A22" s="42" t="s">
        <v>40</v>
      </c>
      <c r="B22" s="28">
        <v>140242.89999999997</v>
      </c>
      <c r="C22" s="28">
        <v>-352545.05000000005</v>
      </c>
      <c r="D22" s="28">
        <v>52463.049999999996</v>
      </c>
      <c r="E22" s="28">
        <v>160576.77000000002</v>
      </c>
      <c r="F22" s="28">
        <v>8335.4599999999991</v>
      </c>
      <c r="G22" s="28">
        <v>81953.990000000005</v>
      </c>
      <c r="H22" s="28">
        <v>88861.819999999992</v>
      </c>
      <c r="I22" s="28">
        <v>-336262.11</v>
      </c>
      <c r="J22" s="28">
        <v>-22671.769999999997</v>
      </c>
      <c r="K22" s="28">
        <v>142566.91999999998</v>
      </c>
      <c r="L22" s="28">
        <v>102873.40999999999</v>
      </c>
      <c r="M22" s="28">
        <v>44765.4</v>
      </c>
      <c r="N22" s="29">
        <f t="shared" si="0"/>
        <v>111160.78999999995</v>
      </c>
      <c r="O22" s="30"/>
    </row>
    <row r="23" spans="1:15" x14ac:dyDescent="0.2">
      <c r="A23" s="42" t="s">
        <v>42</v>
      </c>
      <c r="B23" s="29">
        <v>90946.2</v>
      </c>
      <c r="C23" s="29">
        <v>-232615.98</v>
      </c>
      <c r="D23" s="29">
        <v>43530.13</v>
      </c>
      <c r="E23" s="29">
        <v>123100.03</v>
      </c>
      <c r="F23" s="29">
        <v>-9601.93</v>
      </c>
      <c r="G23" s="29">
        <v>31470.930000000004</v>
      </c>
      <c r="H23" s="29">
        <v>107317.33</v>
      </c>
      <c r="I23" s="29">
        <v>-242939.26</v>
      </c>
      <c r="J23" s="28">
        <v>7485.31</v>
      </c>
      <c r="K23" s="28">
        <v>123364.87</v>
      </c>
      <c r="L23" s="28">
        <v>95835.5</v>
      </c>
      <c r="M23" s="28">
        <v>37640.410000000003</v>
      </c>
      <c r="N23" s="29">
        <f t="shared" si="0"/>
        <v>175533.53999999995</v>
      </c>
      <c r="O23" s="30"/>
    </row>
    <row r="24" spans="1:15" x14ac:dyDescent="0.2">
      <c r="A24" s="42" t="s">
        <v>43</v>
      </c>
      <c r="B24" s="29" t="s">
        <v>24</v>
      </c>
      <c r="C24" s="29" t="s">
        <v>24</v>
      </c>
      <c r="D24" s="29" t="s">
        <v>24</v>
      </c>
      <c r="E24" s="28">
        <v>361.3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f t="shared" si="0"/>
        <v>361.3</v>
      </c>
      <c r="O24" s="30"/>
    </row>
    <row r="25" spans="1:15" x14ac:dyDescent="0.2">
      <c r="A25" s="42" t="s">
        <v>44</v>
      </c>
      <c r="B25" s="29" t="s">
        <v>24</v>
      </c>
      <c r="C25" s="29" t="s">
        <v>24</v>
      </c>
      <c r="D25" s="29">
        <v>241092.11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52771.3</v>
      </c>
      <c r="K25" s="29">
        <v>0</v>
      </c>
      <c r="L25" s="29">
        <v>0</v>
      </c>
      <c r="M25" s="29">
        <v>-44605.07</v>
      </c>
      <c r="N25" s="29">
        <f t="shared" si="0"/>
        <v>249258.33999999997</v>
      </c>
      <c r="O25" s="30"/>
    </row>
    <row r="26" spans="1:15" x14ac:dyDescent="0.2">
      <c r="A26" s="42" t="s">
        <v>45</v>
      </c>
      <c r="B26" s="29">
        <v>526649.38</v>
      </c>
      <c r="C26" s="29">
        <v>573496.11</v>
      </c>
      <c r="D26" s="29">
        <v>385666.73000000004</v>
      </c>
      <c r="E26" s="29">
        <v>213588.25</v>
      </c>
      <c r="F26" s="29">
        <v>349138.09</v>
      </c>
      <c r="G26" s="29">
        <v>308754.05</v>
      </c>
      <c r="H26" s="29">
        <v>326521.83999999997</v>
      </c>
      <c r="I26" s="29">
        <v>92710.11</v>
      </c>
      <c r="J26" s="29">
        <v>2305.8700000000003</v>
      </c>
      <c r="K26" s="29">
        <v>1971.58</v>
      </c>
      <c r="L26" s="29">
        <v>4842.29</v>
      </c>
      <c r="M26" s="29">
        <v>27239.370000000003</v>
      </c>
      <c r="N26" s="29">
        <f t="shared" si="0"/>
        <v>2812883.67</v>
      </c>
      <c r="O26" s="30"/>
    </row>
    <row r="27" spans="1:15" x14ac:dyDescent="0.2">
      <c r="A27" s="42" t="s">
        <v>46</v>
      </c>
      <c r="B27" s="29">
        <v>175523.93</v>
      </c>
      <c r="C27" s="29">
        <v>344915.84</v>
      </c>
      <c r="D27" s="29">
        <v>126061</v>
      </c>
      <c r="E27" s="29">
        <v>38183.449999999997</v>
      </c>
      <c r="F27" s="29">
        <v>26448.27</v>
      </c>
      <c r="G27" s="29">
        <v>-17318.04</v>
      </c>
      <c r="H27" s="29">
        <v>14208.98</v>
      </c>
      <c r="I27" s="29">
        <v>-2936.63</v>
      </c>
      <c r="J27" s="29">
        <v>0</v>
      </c>
      <c r="K27" s="29">
        <v>0</v>
      </c>
      <c r="L27" s="29">
        <v>0</v>
      </c>
      <c r="M27" s="29">
        <v>0</v>
      </c>
      <c r="N27" s="29">
        <f t="shared" si="0"/>
        <v>705086.79999999993</v>
      </c>
      <c r="O27" s="30"/>
    </row>
    <row r="28" spans="1:15" x14ac:dyDescent="0.2">
      <c r="A28" s="42" t="s">
        <v>47</v>
      </c>
      <c r="B28" s="29">
        <v>-315344.99</v>
      </c>
      <c r="C28" s="29">
        <v>-334404.66000000003</v>
      </c>
      <c r="D28" s="29">
        <v>-233400.16999999998</v>
      </c>
      <c r="E28" s="29">
        <v>-86412.53</v>
      </c>
      <c r="F28" s="29">
        <v>-147368.1</v>
      </c>
      <c r="G28" s="29">
        <v>-135083.85</v>
      </c>
      <c r="H28" s="29">
        <v>-121614.04999999999</v>
      </c>
      <c r="I28" s="29">
        <v>-27039.33</v>
      </c>
      <c r="J28" s="29">
        <v>0</v>
      </c>
      <c r="K28" s="29">
        <v>0</v>
      </c>
      <c r="L28" s="29">
        <v>0</v>
      </c>
      <c r="M28" s="29">
        <v>-2019.25</v>
      </c>
      <c r="N28" s="29">
        <f t="shared" si="0"/>
        <v>-1402686.9300000004</v>
      </c>
      <c r="O28" s="30"/>
    </row>
    <row r="29" spans="1:15" x14ac:dyDescent="0.2">
      <c r="A29" s="42" t="s">
        <v>48</v>
      </c>
      <c r="B29" s="37">
        <v>-11886.02</v>
      </c>
      <c r="C29" s="37">
        <v>-17523.54</v>
      </c>
      <c r="D29" s="37">
        <v>-11395.88</v>
      </c>
      <c r="E29" s="37">
        <v>-11551.94</v>
      </c>
      <c r="F29" s="37">
        <v>-11576.78</v>
      </c>
      <c r="G29" s="37">
        <v>-6676.96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f t="shared" si="0"/>
        <v>-70611.12000000001</v>
      </c>
      <c r="O29" s="30"/>
    </row>
    <row r="30" spans="1:15" s="1" customFormat="1" x14ac:dyDescent="0.2">
      <c r="A30" s="20" t="s">
        <v>0</v>
      </c>
      <c r="B30" s="40">
        <f>SUM(B11:B29)</f>
        <v>1893443.9400000002</v>
      </c>
      <c r="C30" s="40">
        <f t="shared" ref="C30:N30" si="1">SUM(C11:C29)</f>
        <v>1830587.81</v>
      </c>
      <c r="D30" s="40">
        <f t="shared" si="1"/>
        <v>2068675.62</v>
      </c>
      <c r="E30" s="40">
        <f t="shared" si="1"/>
        <v>2151311.5500000007</v>
      </c>
      <c r="F30" s="40">
        <f t="shared" si="1"/>
        <v>1831237.1300000001</v>
      </c>
      <c r="G30" s="40">
        <f t="shared" si="1"/>
        <v>2020138.7099999995</v>
      </c>
      <c r="H30" s="40">
        <f t="shared" si="1"/>
        <v>2146419.4300000002</v>
      </c>
      <c r="I30" s="40">
        <f t="shared" si="1"/>
        <v>2505100.3099999991</v>
      </c>
      <c r="J30" s="40">
        <f t="shared" si="1"/>
        <v>2046094.08</v>
      </c>
      <c r="K30" s="40">
        <f t="shared" si="1"/>
        <v>2254992.08</v>
      </c>
      <c r="L30" s="40">
        <f t="shared" si="1"/>
        <v>2212987.3199999998</v>
      </c>
      <c r="M30" s="40">
        <f t="shared" si="1"/>
        <v>2029302.9700000002</v>
      </c>
      <c r="N30" s="40">
        <f t="shared" si="1"/>
        <v>24990290.949999996</v>
      </c>
      <c r="O30" s="24"/>
    </row>
    <row r="31" spans="1:15" s="1" customFormat="1" x14ac:dyDescent="0.2">
      <c r="A31" s="2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4"/>
    </row>
    <row r="32" spans="1:15" x14ac:dyDescent="0.2">
      <c r="A32" s="11" t="s">
        <v>50</v>
      </c>
      <c r="B32" s="31">
        <v>197563.59000000003</v>
      </c>
      <c r="C32" s="31">
        <v>190371.73000000004</v>
      </c>
      <c r="D32" s="31">
        <v>190699.70000000004</v>
      </c>
      <c r="E32" s="31">
        <v>224674.75999999998</v>
      </c>
      <c r="F32" s="31">
        <v>191064.33000000002</v>
      </c>
      <c r="G32" s="31">
        <v>210991.39</v>
      </c>
      <c r="H32" s="31">
        <v>225374.04</v>
      </c>
      <c r="I32" s="31">
        <v>263035.55</v>
      </c>
      <c r="J32" s="31">
        <v>209298.9</v>
      </c>
      <c r="K32" s="31">
        <v>236774.16000000003</v>
      </c>
      <c r="L32" s="31">
        <v>232363.66999999998</v>
      </c>
      <c r="M32" s="31">
        <v>217760.33</v>
      </c>
      <c r="N32" s="29">
        <f t="shared" ref="N32:N39" si="2">SUM(B32:M32)</f>
        <v>2589972.15</v>
      </c>
      <c r="O32" s="30"/>
    </row>
    <row r="33" spans="1:15" x14ac:dyDescent="0.2">
      <c r="A33" s="11" t="s">
        <v>51</v>
      </c>
      <c r="B33" s="31">
        <v>131709.03999999998</v>
      </c>
      <c r="C33" s="31">
        <v>126914.5</v>
      </c>
      <c r="D33" s="31">
        <v>127133.15000000001</v>
      </c>
      <c r="E33" s="31">
        <v>149783.18</v>
      </c>
      <c r="F33" s="31">
        <v>127376.23999999999</v>
      </c>
      <c r="G33" s="31">
        <v>140660.91999999998</v>
      </c>
      <c r="H33" s="31">
        <v>150249.34999999998</v>
      </c>
      <c r="I33" s="31">
        <v>175357.02999999997</v>
      </c>
      <c r="J33" s="31">
        <v>139532.6</v>
      </c>
      <c r="K33" s="31">
        <v>157849.44</v>
      </c>
      <c r="L33" s="31">
        <v>154909.11000000002</v>
      </c>
      <c r="M33" s="31">
        <v>145173.57</v>
      </c>
      <c r="N33" s="29">
        <f t="shared" si="2"/>
        <v>1726648.1300000001</v>
      </c>
      <c r="O33" s="30"/>
    </row>
    <row r="34" spans="1:15" x14ac:dyDescent="0.2">
      <c r="A34" s="11" t="s">
        <v>135</v>
      </c>
      <c r="B34" s="31">
        <v>323627.94999999995</v>
      </c>
      <c r="C34" s="31">
        <v>311847.05</v>
      </c>
      <c r="D34" s="31">
        <v>312384.27</v>
      </c>
      <c r="E34" s="31">
        <v>368038.64</v>
      </c>
      <c r="F34" s="31">
        <v>312981.57999999996</v>
      </c>
      <c r="G34" s="31">
        <v>345623.9800000001</v>
      </c>
      <c r="H34" s="31">
        <v>369184.14999999997</v>
      </c>
      <c r="I34" s="31">
        <v>430877.23999999993</v>
      </c>
      <c r="J34" s="31">
        <v>342851.52999999997</v>
      </c>
      <c r="K34" s="31">
        <v>387858.64</v>
      </c>
      <c r="L34" s="31">
        <v>380633.81999999995</v>
      </c>
      <c r="M34" s="31">
        <v>356712.18000000005</v>
      </c>
      <c r="N34" s="29">
        <f t="shared" si="2"/>
        <v>4242621.0299999993</v>
      </c>
      <c r="O34" s="30"/>
    </row>
    <row r="35" spans="1:15" x14ac:dyDescent="0.2">
      <c r="A35" s="11" t="s">
        <v>136</v>
      </c>
      <c r="B35" s="31">
        <v>58328.3</v>
      </c>
      <c r="C35" s="31">
        <v>56204.999999999993</v>
      </c>
      <c r="D35" s="31">
        <v>56301.810000000005</v>
      </c>
      <c r="E35" s="31">
        <v>66332.539999999994</v>
      </c>
      <c r="F35" s="31">
        <v>56409.46</v>
      </c>
      <c r="G35" s="31">
        <v>62292.69</v>
      </c>
      <c r="H35" s="31">
        <v>66539.02</v>
      </c>
      <c r="I35" s="31">
        <v>77658.100000000006</v>
      </c>
      <c r="J35" s="31">
        <v>61793.010000000009</v>
      </c>
      <c r="K35" s="31">
        <v>69904.75</v>
      </c>
      <c r="L35" s="31">
        <v>68602.600000000006</v>
      </c>
      <c r="M35" s="31">
        <v>64291.15</v>
      </c>
      <c r="N35" s="29">
        <f t="shared" si="2"/>
        <v>764658.43</v>
      </c>
      <c r="O35" s="30"/>
    </row>
    <row r="36" spans="1:15" x14ac:dyDescent="0.2">
      <c r="A36" s="11" t="s">
        <v>137</v>
      </c>
      <c r="B36" s="30">
        <v>376.31999999999994</v>
      </c>
      <c r="C36" s="30">
        <v>362.61999999999995</v>
      </c>
      <c r="D36" s="30">
        <v>363.25</v>
      </c>
      <c r="E36" s="30">
        <v>427.95</v>
      </c>
      <c r="F36" s="30">
        <v>363.93</v>
      </c>
      <c r="G36" s="30">
        <v>401.89</v>
      </c>
      <c r="H36" s="30">
        <v>429.27</v>
      </c>
      <c r="I36" s="30">
        <v>501.02</v>
      </c>
      <c r="J36" s="30">
        <v>398.65000000000003</v>
      </c>
      <c r="K36" s="30">
        <v>451</v>
      </c>
      <c r="L36" s="30">
        <v>442.59999999999997</v>
      </c>
      <c r="M36" s="30">
        <v>414.78</v>
      </c>
      <c r="N36" s="29">
        <f t="shared" si="2"/>
        <v>4933.28</v>
      </c>
      <c r="O36" s="30"/>
    </row>
    <row r="37" spans="1:15" x14ac:dyDescent="0.2">
      <c r="A37" s="11" t="s">
        <v>138</v>
      </c>
      <c r="B37" s="31">
        <v>5644.69</v>
      </c>
      <c r="C37" s="31">
        <v>5439.1799999999985</v>
      </c>
      <c r="D37" s="31">
        <v>5448.56</v>
      </c>
      <c r="E37" s="31">
        <v>6419.29</v>
      </c>
      <c r="F37" s="31">
        <v>5458.99</v>
      </c>
      <c r="G37" s="31">
        <v>6028.33</v>
      </c>
      <c r="H37" s="31">
        <v>6439.25</v>
      </c>
      <c r="I37" s="31">
        <v>7515.3000000000011</v>
      </c>
      <c r="J37" s="31">
        <v>5979.9699999999993</v>
      </c>
      <c r="K37" s="31">
        <v>6764.9500000000007</v>
      </c>
      <c r="L37" s="31">
        <v>6638.96</v>
      </c>
      <c r="M37" s="31">
        <v>6221.7200000000012</v>
      </c>
      <c r="N37" s="29">
        <f t="shared" si="2"/>
        <v>73999.190000000017</v>
      </c>
      <c r="O37" s="30"/>
    </row>
    <row r="38" spans="1:15" x14ac:dyDescent="0.2">
      <c r="A38" s="11" t="s">
        <v>139</v>
      </c>
      <c r="B38" s="31">
        <v>9407.7800000000007</v>
      </c>
      <c r="C38" s="31">
        <v>9065.33</v>
      </c>
      <c r="D38" s="31">
        <v>9080.93</v>
      </c>
      <c r="E38" s="31">
        <v>10698.789999999999</v>
      </c>
      <c r="F38" s="31">
        <v>9098.31</v>
      </c>
      <c r="G38" s="31">
        <v>10047.219999999999</v>
      </c>
      <c r="H38" s="31">
        <v>10732.099999999999</v>
      </c>
      <c r="I38" s="31">
        <v>12525.489999999998</v>
      </c>
      <c r="J38" s="31">
        <v>9966.630000000001</v>
      </c>
      <c r="K38" s="31">
        <v>11274.960000000001</v>
      </c>
      <c r="L38" s="31">
        <v>11064.950000000003</v>
      </c>
      <c r="M38" s="31">
        <v>10369.540000000003</v>
      </c>
      <c r="N38" s="29">
        <f t="shared" si="2"/>
        <v>123332.03</v>
      </c>
      <c r="O38" s="30"/>
    </row>
    <row r="39" spans="1:15" x14ac:dyDescent="0.2">
      <c r="A39" s="11" t="s">
        <v>140</v>
      </c>
      <c r="B39" s="32">
        <v>15052.47</v>
      </c>
      <c r="C39" s="32">
        <v>14504.52</v>
      </c>
      <c r="D39" s="32">
        <v>14529.489999999998</v>
      </c>
      <c r="E39" s="32">
        <v>17118.07</v>
      </c>
      <c r="F39" s="32">
        <v>14557.279999999999</v>
      </c>
      <c r="G39" s="32">
        <v>16075.539999999999</v>
      </c>
      <c r="H39" s="32">
        <v>17171.349999999999</v>
      </c>
      <c r="I39" s="32">
        <v>20040.8</v>
      </c>
      <c r="J39" s="32">
        <v>15946.59</v>
      </c>
      <c r="K39" s="32">
        <v>18039.93</v>
      </c>
      <c r="L39" s="32">
        <v>17703.889999999996</v>
      </c>
      <c r="M39" s="32">
        <v>16591.269999999997</v>
      </c>
      <c r="N39" s="37">
        <f t="shared" si="2"/>
        <v>197331.19999999995</v>
      </c>
      <c r="O39" s="30"/>
    </row>
    <row r="40" spans="1:15" s="1" customFormat="1" x14ac:dyDescent="0.2">
      <c r="A40" s="23" t="s">
        <v>1</v>
      </c>
      <c r="B40" s="38">
        <f>SUM(B32:B39)</f>
        <v>741710.1399999999</v>
      </c>
      <c r="C40" s="38">
        <f t="shared" ref="C40:N40" si="3">SUM(C32:C39)</f>
        <v>714709.93</v>
      </c>
      <c r="D40" s="38">
        <f t="shared" si="3"/>
        <v>715941.16000000027</v>
      </c>
      <c r="E40" s="38">
        <f t="shared" si="3"/>
        <v>843493.22</v>
      </c>
      <c r="F40" s="38">
        <f t="shared" si="3"/>
        <v>717310.12</v>
      </c>
      <c r="G40" s="38">
        <f t="shared" si="3"/>
        <v>792121.96</v>
      </c>
      <c r="H40" s="38">
        <f t="shared" si="3"/>
        <v>846118.53</v>
      </c>
      <c r="I40" s="38">
        <f t="shared" si="3"/>
        <v>987510.52999999991</v>
      </c>
      <c r="J40" s="38">
        <f t="shared" si="3"/>
        <v>785767.88</v>
      </c>
      <c r="K40" s="38">
        <f t="shared" si="3"/>
        <v>888917.83</v>
      </c>
      <c r="L40" s="38">
        <f t="shared" si="3"/>
        <v>872359.59999999986</v>
      </c>
      <c r="M40" s="38">
        <f t="shared" si="3"/>
        <v>817534.54000000015</v>
      </c>
      <c r="N40" s="38">
        <f t="shared" si="3"/>
        <v>9723495.4399999958</v>
      </c>
      <c r="O40" s="24"/>
    </row>
    <row r="41" spans="1:15" x14ac:dyDescent="0.2">
      <c r="A41" s="1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0"/>
    </row>
    <row r="42" spans="1:15" x14ac:dyDescent="0.2">
      <c r="A42" s="11" t="s">
        <v>52</v>
      </c>
      <c r="B42" s="31">
        <v>1724.47</v>
      </c>
      <c r="C42" s="31">
        <v>1278.67</v>
      </c>
      <c r="D42" s="31">
        <v>512.85</v>
      </c>
      <c r="E42" s="31">
        <v>644.34</v>
      </c>
      <c r="F42" s="31">
        <v>0</v>
      </c>
      <c r="G42" s="31">
        <v>2557.4299999999998</v>
      </c>
      <c r="H42" s="31">
        <v>4621.29</v>
      </c>
      <c r="I42" s="31">
        <v>2803.27</v>
      </c>
      <c r="J42" s="31">
        <v>5558.43</v>
      </c>
      <c r="K42" s="31">
        <v>5181.17</v>
      </c>
      <c r="L42" s="31">
        <v>425.92</v>
      </c>
      <c r="M42" s="31">
        <v>5408.71</v>
      </c>
      <c r="N42" s="29">
        <f t="shared" ref="N42:N51" si="4">SUM(B42:M42)</f>
        <v>30716.549999999996</v>
      </c>
      <c r="O42" s="30"/>
    </row>
    <row r="43" spans="1:15" x14ac:dyDescent="0.2">
      <c r="A43" s="11" t="s">
        <v>54</v>
      </c>
      <c r="B43" s="31" t="s">
        <v>24</v>
      </c>
      <c r="C43" s="31">
        <v>6473.48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29">
        <f t="shared" si="4"/>
        <v>6473.48</v>
      </c>
      <c r="O43" s="30"/>
    </row>
    <row r="44" spans="1:15" x14ac:dyDescent="0.2">
      <c r="A44" s="11" t="s">
        <v>56</v>
      </c>
      <c r="B44" s="31">
        <v>1595.8</v>
      </c>
      <c r="C44" s="31">
        <v>8941.68</v>
      </c>
      <c r="D44" s="31">
        <v>9226.9600000000009</v>
      </c>
      <c r="E44" s="31">
        <v>9239.74</v>
      </c>
      <c r="F44" s="31">
        <v>8345.5499999999993</v>
      </c>
      <c r="G44" s="31">
        <v>9239.7000000000007</v>
      </c>
      <c r="H44" s="31">
        <v>42675.290000000008</v>
      </c>
      <c r="I44" s="31">
        <v>14149.25</v>
      </c>
      <c r="J44" s="31">
        <v>23195.81</v>
      </c>
      <c r="K44" s="31">
        <v>15326.54</v>
      </c>
      <c r="L44" s="31">
        <v>15326.679999999998</v>
      </c>
      <c r="M44" s="31">
        <v>143241.84000000003</v>
      </c>
      <c r="N44" s="29">
        <f t="shared" si="4"/>
        <v>300504.84000000003</v>
      </c>
      <c r="O44" s="30"/>
    </row>
    <row r="45" spans="1:15" x14ac:dyDescent="0.2">
      <c r="A45" s="11" t="s">
        <v>57</v>
      </c>
      <c r="B45" s="31">
        <v>8787.4500000000007</v>
      </c>
      <c r="C45" s="31">
        <v>8503.99</v>
      </c>
      <c r="D45" s="31">
        <v>8773.33</v>
      </c>
      <c r="E45" s="31">
        <v>8787.4700000000012</v>
      </c>
      <c r="F45" s="31">
        <v>7937.02</v>
      </c>
      <c r="G45" s="31">
        <v>8787.4700000000012</v>
      </c>
      <c r="H45" s="31">
        <v>40610.6</v>
      </c>
      <c r="I45" s="31">
        <v>12492.650000000001</v>
      </c>
      <c r="J45" s="31">
        <v>19944.400000000001</v>
      </c>
      <c r="K45" s="31">
        <v>11657.4</v>
      </c>
      <c r="L45" s="31">
        <v>11657.470000000001</v>
      </c>
      <c r="M45" s="31">
        <v>11281.42</v>
      </c>
      <c r="N45" s="29">
        <f t="shared" si="4"/>
        <v>159220.67000000001</v>
      </c>
      <c r="O45" s="30"/>
    </row>
    <row r="46" spans="1:15" x14ac:dyDescent="0.2">
      <c r="A46" s="11" t="s">
        <v>58</v>
      </c>
      <c r="B46" s="31">
        <v>3095.16</v>
      </c>
      <c r="C46" s="31">
        <v>19808.29</v>
      </c>
      <c r="D46" s="31">
        <v>2970.44</v>
      </c>
      <c r="E46" s="31">
        <v>2977.16</v>
      </c>
      <c r="F46" s="31">
        <v>2689.0699999999997</v>
      </c>
      <c r="G46" s="31">
        <v>2977.1400000000003</v>
      </c>
      <c r="H46" s="31">
        <v>2881.14</v>
      </c>
      <c r="I46" s="31">
        <v>2977.14</v>
      </c>
      <c r="J46" s="31">
        <v>2881.12</v>
      </c>
      <c r="K46" s="31">
        <v>2977.16</v>
      </c>
      <c r="L46" s="31">
        <v>2977.1499999999996</v>
      </c>
      <c r="M46" s="31">
        <v>2881.12</v>
      </c>
      <c r="N46" s="29">
        <f t="shared" si="4"/>
        <v>52092.090000000011</v>
      </c>
      <c r="O46" s="30"/>
    </row>
    <row r="47" spans="1:15" x14ac:dyDescent="0.2">
      <c r="A47" s="11" t="s">
        <v>170</v>
      </c>
      <c r="B47" s="31" t="s">
        <v>24</v>
      </c>
      <c r="C47" s="31" t="s">
        <v>24</v>
      </c>
      <c r="D47" s="31" t="s">
        <v>24</v>
      </c>
      <c r="E47" s="31" t="s">
        <v>24</v>
      </c>
      <c r="F47" s="31" t="s">
        <v>24</v>
      </c>
      <c r="G47" s="31" t="s">
        <v>24</v>
      </c>
      <c r="H47" s="31" t="s">
        <v>24</v>
      </c>
      <c r="I47" s="31" t="s">
        <v>24</v>
      </c>
      <c r="J47" s="31" t="s">
        <v>24</v>
      </c>
      <c r="K47" s="31" t="s">
        <v>24</v>
      </c>
      <c r="L47" s="31" t="s">
        <v>24</v>
      </c>
      <c r="M47" s="31">
        <v>530.25</v>
      </c>
      <c r="N47" s="29">
        <f t="shared" si="4"/>
        <v>530.25</v>
      </c>
      <c r="O47" s="30"/>
    </row>
    <row r="48" spans="1:15" x14ac:dyDescent="0.2">
      <c r="A48" s="11" t="s">
        <v>163</v>
      </c>
      <c r="B48" s="31" t="s">
        <v>24</v>
      </c>
      <c r="C48" s="31" t="s">
        <v>24</v>
      </c>
      <c r="D48" s="31" t="s">
        <v>24</v>
      </c>
      <c r="E48" s="31" t="s">
        <v>24</v>
      </c>
      <c r="F48" s="31" t="s">
        <v>24</v>
      </c>
      <c r="G48" s="31" t="s">
        <v>24</v>
      </c>
      <c r="H48" s="31" t="s">
        <v>24</v>
      </c>
      <c r="I48" s="31" t="s">
        <v>24</v>
      </c>
      <c r="J48" s="31" t="s">
        <v>24</v>
      </c>
      <c r="K48" s="31" t="s">
        <v>24</v>
      </c>
      <c r="L48" s="31" t="s">
        <v>24</v>
      </c>
      <c r="M48" s="31">
        <v>535.84</v>
      </c>
      <c r="N48" s="29">
        <f t="shared" si="4"/>
        <v>535.84</v>
      </c>
      <c r="O48" s="30"/>
    </row>
    <row r="49" spans="1:15" x14ac:dyDescent="0.2">
      <c r="A49" s="11" t="s">
        <v>59</v>
      </c>
      <c r="B49" s="31">
        <v>7520.0400000000009</v>
      </c>
      <c r="C49" s="31">
        <v>8564.9</v>
      </c>
      <c r="D49" s="31">
        <v>8822.619999999999</v>
      </c>
      <c r="E49" s="31">
        <v>8702.6999999999989</v>
      </c>
      <c r="F49" s="31">
        <v>8259.380000000001</v>
      </c>
      <c r="G49" s="31">
        <v>12482.650000000001</v>
      </c>
      <c r="H49" s="31">
        <v>34837.93</v>
      </c>
      <c r="I49" s="31">
        <v>-20329.97</v>
      </c>
      <c r="J49" s="31">
        <v>8334.59</v>
      </c>
      <c r="K49" s="31">
        <v>12245.330000000002</v>
      </c>
      <c r="L49" s="31">
        <v>15755.98</v>
      </c>
      <c r="M49" s="31">
        <v>14114.289999999999</v>
      </c>
      <c r="N49" s="29">
        <f t="shared" si="4"/>
        <v>119310.43999999999</v>
      </c>
      <c r="O49" s="30"/>
    </row>
    <row r="50" spans="1:15" x14ac:dyDescent="0.2">
      <c r="A50" s="11" t="s">
        <v>60</v>
      </c>
      <c r="B50" s="31">
        <v>131</v>
      </c>
      <c r="C50" s="31">
        <v>146</v>
      </c>
      <c r="D50" s="31">
        <v>99</v>
      </c>
      <c r="E50" s="31">
        <v>199.85</v>
      </c>
      <c r="F50" s="31">
        <v>114</v>
      </c>
      <c r="G50" s="31">
        <v>119</v>
      </c>
      <c r="H50" s="31">
        <v>170</v>
      </c>
      <c r="I50" s="31">
        <v>154.91999999999999</v>
      </c>
      <c r="J50" s="31">
        <v>165.24</v>
      </c>
      <c r="K50" s="31">
        <v>105.41</v>
      </c>
      <c r="L50" s="31">
        <v>100.34</v>
      </c>
      <c r="M50" s="31">
        <v>157</v>
      </c>
      <c r="N50" s="29">
        <f t="shared" si="4"/>
        <v>1661.76</v>
      </c>
      <c r="O50" s="30"/>
    </row>
    <row r="51" spans="1:15" x14ac:dyDescent="0.2">
      <c r="A51" s="11" t="s">
        <v>143</v>
      </c>
      <c r="B51" s="32">
        <v>171.15</v>
      </c>
      <c r="C51" s="32">
        <v>56.13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30.49</v>
      </c>
      <c r="L51" s="32">
        <v>113.16</v>
      </c>
      <c r="M51" s="32">
        <v>0</v>
      </c>
      <c r="N51" s="37">
        <f t="shared" si="4"/>
        <v>370.92999999999995</v>
      </c>
      <c r="O51" s="30"/>
    </row>
    <row r="52" spans="1:15" s="1" customFormat="1" x14ac:dyDescent="0.2">
      <c r="A52" s="23" t="s">
        <v>7</v>
      </c>
      <c r="B52" s="38">
        <f>SUM(B42:B51)</f>
        <v>23025.070000000003</v>
      </c>
      <c r="C52" s="38">
        <f t="shared" ref="C52:N52" si="5">SUM(C42:C51)</f>
        <v>53773.14</v>
      </c>
      <c r="D52" s="38">
        <f t="shared" si="5"/>
        <v>30405.199999999997</v>
      </c>
      <c r="E52" s="38">
        <f t="shared" si="5"/>
        <v>30551.260000000002</v>
      </c>
      <c r="F52" s="38">
        <f t="shared" si="5"/>
        <v>27345.02</v>
      </c>
      <c r="G52" s="38">
        <f t="shared" si="5"/>
        <v>36163.39</v>
      </c>
      <c r="H52" s="38">
        <f t="shared" si="5"/>
        <v>125796.25</v>
      </c>
      <c r="I52" s="38">
        <f t="shared" si="5"/>
        <v>12247.26</v>
      </c>
      <c r="J52" s="38">
        <f t="shared" si="5"/>
        <v>60079.590000000004</v>
      </c>
      <c r="K52" s="38">
        <f t="shared" si="5"/>
        <v>47523.500000000007</v>
      </c>
      <c r="L52" s="38">
        <f t="shared" si="5"/>
        <v>46356.7</v>
      </c>
      <c r="M52" s="38">
        <f t="shared" si="5"/>
        <v>178150.47000000003</v>
      </c>
      <c r="N52" s="38">
        <f t="shared" si="5"/>
        <v>671416.85</v>
      </c>
      <c r="O52" s="24"/>
    </row>
    <row r="53" spans="1:15" x14ac:dyDescent="0.2">
      <c r="A53" s="1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0"/>
    </row>
    <row r="54" spans="1:15" x14ac:dyDescent="0.2">
      <c r="A54" s="11" t="s">
        <v>61</v>
      </c>
      <c r="B54" s="32">
        <v>16314.32</v>
      </c>
      <c r="C54" s="32">
        <v>16314.32</v>
      </c>
      <c r="D54" s="32">
        <v>16314.32</v>
      </c>
      <c r="E54" s="32">
        <v>16771.78</v>
      </c>
      <c r="F54" s="32">
        <v>16771.78</v>
      </c>
      <c r="G54" s="32">
        <v>16395.419999999998</v>
      </c>
      <c r="H54" s="32">
        <v>16803.41</v>
      </c>
      <c r="I54" s="32">
        <v>16836.21</v>
      </c>
      <c r="J54" s="32">
        <v>16804.13</v>
      </c>
      <c r="K54" s="32">
        <v>16805.03</v>
      </c>
      <c r="L54" s="32">
        <v>16802.330000000002</v>
      </c>
      <c r="M54" s="32">
        <v>16804.13</v>
      </c>
      <c r="N54" s="37">
        <f t="shared" ref="N54" si="6">SUM(B54:M54)</f>
        <v>199737.18</v>
      </c>
      <c r="O54" s="30"/>
    </row>
    <row r="55" spans="1:15" s="1" customFormat="1" x14ac:dyDescent="0.2">
      <c r="A55" s="23" t="s">
        <v>5</v>
      </c>
      <c r="B55" s="38">
        <f>B54</f>
        <v>16314.32</v>
      </c>
      <c r="C55" s="38">
        <f t="shared" ref="C55:N55" si="7">C54</f>
        <v>16314.32</v>
      </c>
      <c r="D55" s="38">
        <f t="shared" si="7"/>
        <v>16314.32</v>
      </c>
      <c r="E55" s="38">
        <f t="shared" si="7"/>
        <v>16771.78</v>
      </c>
      <c r="F55" s="38">
        <f t="shared" si="7"/>
        <v>16771.78</v>
      </c>
      <c r="G55" s="38">
        <f t="shared" si="7"/>
        <v>16395.419999999998</v>
      </c>
      <c r="H55" s="38">
        <f t="shared" si="7"/>
        <v>16803.41</v>
      </c>
      <c r="I55" s="38">
        <f t="shared" si="7"/>
        <v>16836.21</v>
      </c>
      <c r="J55" s="38">
        <f t="shared" si="7"/>
        <v>16804.13</v>
      </c>
      <c r="K55" s="38">
        <f t="shared" si="7"/>
        <v>16805.03</v>
      </c>
      <c r="L55" s="38">
        <f t="shared" si="7"/>
        <v>16802.330000000002</v>
      </c>
      <c r="M55" s="38">
        <f t="shared" si="7"/>
        <v>16804.13</v>
      </c>
      <c r="N55" s="38">
        <f t="shared" si="7"/>
        <v>199737.18</v>
      </c>
      <c r="O55" s="38"/>
    </row>
    <row r="56" spans="1:15" x14ac:dyDescent="0.2">
      <c r="A56" s="1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0"/>
    </row>
    <row r="57" spans="1:15" x14ac:dyDescent="0.2">
      <c r="A57" s="11" t="s">
        <v>63</v>
      </c>
      <c r="B57" s="31">
        <v>91616.7</v>
      </c>
      <c r="C57" s="31">
        <v>91508.45</v>
      </c>
      <c r="D57" s="31">
        <v>91508.45</v>
      </c>
      <c r="E57" s="31">
        <v>153572</v>
      </c>
      <c r="F57" s="31">
        <v>107024.23</v>
      </c>
      <c r="G57" s="31">
        <v>107024.23</v>
      </c>
      <c r="H57" s="31">
        <v>107320.66</v>
      </c>
      <c r="I57" s="31">
        <v>107320.66</v>
      </c>
      <c r="J57" s="31">
        <v>107320.66</v>
      </c>
      <c r="K57" s="31">
        <v>107320.66</v>
      </c>
      <c r="L57" s="31">
        <v>107320.66</v>
      </c>
      <c r="M57" s="31">
        <v>107212.41</v>
      </c>
      <c r="N57" s="29">
        <f t="shared" ref="N57:N62" si="8">SUM(B57:M57)</f>
        <v>1286069.7699999998</v>
      </c>
      <c r="O57" s="30"/>
    </row>
    <row r="58" spans="1:15" x14ac:dyDescent="0.2">
      <c r="A58" s="11" t="s">
        <v>64</v>
      </c>
      <c r="B58" s="31">
        <v>50778.06</v>
      </c>
      <c r="C58" s="31">
        <v>40867.689999999995</v>
      </c>
      <c r="D58" s="31">
        <v>43377.259999999995</v>
      </c>
      <c r="E58" s="31">
        <v>46916.05</v>
      </c>
      <c r="F58" s="31">
        <v>39057.520000000004</v>
      </c>
      <c r="G58" s="31">
        <v>71081.590000000011</v>
      </c>
      <c r="H58" s="31">
        <v>39669.78</v>
      </c>
      <c r="I58" s="31">
        <v>43220.39</v>
      </c>
      <c r="J58" s="31">
        <v>42958.69</v>
      </c>
      <c r="K58" s="31">
        <v>75341.64</v>
      </c>
      <c r="L58" s="31">
        <v>49997.85</v>
      </c>
      <c r="M58" s="31">
        <v>56661.090000000004</v>
      </c>
      <c r="N58" s="29">
        <f t="shared" si="8"/>
        <v>599927.6100000001</v>
      </c>
      <c r="O58" s="30"/>
    </row>
    <row r="59" spans="1:15" x14ac:dyDescent="0.2">
      <c r="A59" s="11" t="s">
        <v>66</v>
      </c>
      <c r="B59" s="31">
        <v>528.74</v>
      </c>
      <c r="C59" s="31">
        <v>1428.32</v>
      </c>
      <c r="D59" s="31">
        <v>606.63</v>
      </c>
      <c r="E59" s="31">
        <v>1094.1400000000001</v>
      </c>
      <c r="F59" s="31">
        <v>1052</v>
      </c>
      <c r="G59" s="31">
        <v>550.67999999999995</v>
      </c>
      <c r="H59" s="31">
        <v>274.41000000000003</v>
      </c>
      <c r="I59" s="31">
        <v>169.95</v>
      </c>
      <c r="J59" s="31">
        <v>490.01</v>
      </c>
      <c r="K59" s="31">
        <v>766.31</v>
      </c>
      <c r="L59" s="31">
        <v>944.12</v>
      </c>
      <c r="M59" s="31">
        <v>530.76</v>
      </c>
      <c r="N59" s="29">
        <f t="shared" si="8"/>
        <v>8436.07</v>
      </c>
      <c r="O59" s="30"/>
    </row>
    <row r="60" spans="1:15" x14ac:dyDescent="0.2">
      <c r="A60" s="11" t="s">
        <v>67</v>
      </c>
      <c r="B60" s="31">
        <v>775.92</v>
      </c>
      <c r="C60" s="31">
        <v>627.25</v>
      </c>
      <c r="D60" s="31">
        <v>826.18</v>
      </c>
      <c r="E60" s="31">
        <v>218.56</v>
      </c>
      <c r="F60" s="31">
        <v>1333.24</v>
      </c>
      <c r="G60" s="31">
        <v>625.63</v>
      </c>
      <c r="H60" s="31">
        <v>1696.1399999999999</v>
      </c>
      <c r="I60" s="31">
        <v>710.69</v>
      </c>
      <c r="J60" s="31">
        <v>801.4</v>
      </c>
      <c r="K60" s="31">
        <v>645.32000000000005</v>
      </c>
      <c r="L60" s="31">
        <v>874.21</v>
      </c>
      <c r="M60" s="31">
        <v>852.85</v>
      </c>
      <c r="N60" s="29">
        <f t="shared" si="8"/>
        <v>9987.3900000000012</v>
      </c>
      <c r="O60" s="30"/>
    </row>
    <row r="61" spans="1:15" x14ac:dyDescent="0.2">
      <c r="A61" s="11" t="s">
        <v>172</v>
      </c>
      <c r="B61" s="31">
        <v>11299.27</v>
      </c>
      <c r="C61" s="31">
        <v>9171.27</v>
      </c>
      <c r="D61" s="31">
        <v>8109.91</v>
      </c>
      <c r="E61" s="31">
        <v>7932.96</v>
      </c>
      <c r="F61" s="31">
        <v>15661.95</v>
      </c>
      <c r="G61" s="31">
        <v>7172.26</v>
      </c>
      <c r="H61" s="31">
        <v>7907.26</v>
      </c>
      <c r="I61" s="31">
        <v>8106.68</v>
      </c>
      <c r="J61" s="31">
        <v>9012.6200000000008</v>
      </c>
      <c r="K61" s="31">
        <v>10065.08</v>
      </c>
      <c r="L61" s="31">
        <v>9819.42</v>
      </c>
      <c r="M61" s="31">
        <v>10049.33</v>
      </c>
      <c r="N61" s="29">
        <f t="shared" si="8"/>
        <v>114308.01</v>
      </c>
      <c r="O61" s="30"/>
    </row>
    <row r="62" spans="1:15" x14ac:dyDescent="0.2">
      <c r="A62" s="11" t="s">
        <v>68</v>
      </c>
      <c r="B62" s="32">
        <v>13711.28</v>
      </c>
      <c r="C62" s="32">
        <v>10106.15</v>
      </c>
      <c r="D62" s="32">
        <v>10634.81</v>
      </c>
      <c r="E62" s="32">
        <v>9190.14</v>
      </c>
      <c r="F62" s="32">
        <v>8772.33</v>
      </c>
      <c r="G62" s="32">
        <v>7780.52</v>
      </c>
      <c r="H62" s="32">
        <v>5742.11</v>
      </c>
      <c r="I62" s="32">
        <v>7175.43</v>
      </c>
      <c r="J62" s="32">
        <v>9122.5300000000007</v>
      </c>
      <c r="K62" s="32">
        <v>10732.91</v>
      </c>
      <c r="L62" s="32">
        <v>14912.18</v>
      </c>
      <c r="M62" s="32">
        <v>13883.31</v>
      </c>
      <c r="N62" s="37">
        <f t="shared" si="8"/>
        <v>121763.69999999998</v>
      </c>
      <c r="O62" s="30"/>
    </row>
    <row r="63" spans="1:15" s="1" customFormat="1" x14ac:dyDescent="0.2">
      <c r="A63" s="23" t="s">
        <v>9</v>
      </c>
      <c r="B63" s="38">
        <f>SUM(B57:B62)</f>
        <v>168709.97</v>
      </c>
      <c r="C63" s="38">
        <f t="shared" ref="C63:N63" si="9">SUM(C57:C62)</f>
        <v>153709.12999999998</v>
      </c>
      <c r="D63" s="38">
        <f t="shared" si="9"/>
        <v>155063.24</v>
      </c>
      <c r="E63" s="38">
        <f t="shared" si="9"/>
        <v>218923.84999999998</v>
      </c>
      <c r="F63" s="38">
        <f t="shared" si="9"/>
        <v>172901.27</v>
      </c>
      <c r="G63" s="38">
        <f t="shared" si="9"/>
        <v>194234.91</v>
      </c>
      <c r="H63" s="38">
        <f t="shared" si="9"/>
        <v>162610.36000000002</v>
      </c>
      <c r="I63" s="38">
        <f t="shared" si="9"/>
        <v>166703.79999999999</v>
      </c>
      <c r="J63" s="38">
        <f t="shared" si="9"/>
        <v>169705.91</v>
      </c>
      <c r="K63" s="38">
        <f t="shared" si="9"/>
        <v>204871.91999999998</v>
      </c>
      <c r="L63" s="38">
        <f t="shared" si="9"/>
        <v>183868.44</v>
      </c>
      <c r="M63" s="38">
        <f t="shared" si="9"/>
        <v>189189.75</v>
      </c>
      <c r="N63" s="38">
        <f t="shared" si="9"/>
        <v>2140492.5499999998</v>
      </c>
      <c r="O63" s="24"/>
    </row>
    <row r="64" spans="1:15" x14ac:dyDescent="0.2">
      <c r="A64" s="1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0"/>
    </row>
    <row r="65" spans="1:15" x14ac:dyDescent="0.2">
      <c r="A65" s="11" t="s">
        <v>70</v>
      </c>
      <c r="B65" s="31">
        <v>671.04</v>
      </c>
      <c r="C65" s="31">
        <v>671.04</v>
      </c>
      <c r="D65" s="31">
        <v>671.04</v>
      </c>
      <c r="E65" s="31">
        <v>671.04</v>
      </c>
      <c r="F65" s="31">
        <v>671.04</v>
      </c>
      <c r="G65" s="31">
        <v>671.04</v>
      </c>
      <c r="H65" s="31">
        <v>671.04</v>
      </c>
      <c r="I65" s="31">
        <v>671.08</v>
      </c>
      <c r="J65" s="31">
        <v>671.08</v>
      </c>
      <c r="K65" s="31">
        <v>671.08</v>
      </c>
      <c r="L65" s="31">
        <v>671.12</v>
      </c>
      <c r="M65" s="31">
        <v>197.9</v>
      </c>
      <c r="N65" s="29">
        <f t="shared" ref="N65:N67" si="10">SUM(B65:M65)</f>
        <v>7579.5399999999991</v>
      </c>
      <c r="O65" s="30"/>
    </row>
    <row r="66" spans="1:15" x14ac:dyDescent="0.2">
      <c r="A66" s="11" t="s">
        <v>71</v>
      </c>
      <c r="B66" s="31">
        <v>176.38</v>
      </c>
      <c r="C66" s="31">
        <v>190.28</v>
      </c>
      <c r="D66" s="31">
        <v>435.06</v>
      </c>
      <c r="E66" s="31">
        <v>35.049999999999997</v>
      </c>
      <c r="F66" s="31">
        <v>4138.53</v>
      </c>
      <c r="G66" s="31">
        <v>1017.94</v>
      </c>
      <c r="H66" s="31">
        <v>137.38999999999999</v>
      </c>
      <c r="I66" s="31">
        <v>164.57</v>
      </c>
      <c r="J66" s="31">
        <v>0</v>
      </c>
      <c r="K66" s="31">
        <v>169.79</v>
      </c>
      <c r="L66" s="31">
        <v>104.33</v>
      </c>
      <c r="M66" s="31">
        <v>541.99</v>
      </c>
      <c r="N66" s="29">
        <f t="shared" si="10"/>
        <v>7111.3099999999995</v>
      </c>
      <c r="O66" s="30"/>
    </row>
    <row r="67" spans="1:15" x14ac:dyDescent="0.2">
      <c r="A67" s="11" t="s">
        <v>72</v>
      </c>
      <c r="B67" s="32">
        <v>31</v>
      </c>
      <c r="C67" s="32">
        <v>16</v>
      </c>
      <c r="D67" s="32">
        <v>20</v>
      </c>
      <c r="E67" s="32">
        <v>0</v>
      </c>
      <c r="F67" s="32">
        <v>0</v>
      </c>
      <c r="G67" s="32">
        <v>15</v>
      </c>
      <c r="H67" s="32">
        <v>0</v>
      </c>
      <c r="I67" s="32">
        <v>12</v>
      </c>
      <c r="J67" s="32">
        <v>25.05</v>
      </c>
      <c r="K67" s="32">
        <v>60.64</v>
      </c>
      <c r="L67" s="32">
        <v>175.26</v>
      </c>
      <c r="M67" s="32">
        <v>21</v>
      </c>
      <c r="N67" s="37">
        <f t="shared" si="10"/>
        <v>375.95</v>
      </c>
      <c r="O67" s="30"/>
    </row>
    <row r="68" spans="1:15" s="1" customFormat="1" x14ac:dyDescent="0.2">
      <c r="A68" s="23" t="s">
        <v>3</v>
      </c>
      <c r="B68" s="38">
        <f>SUM(B65:B67)</f>
        <v>878.42</v>
      </c>
      <c r="C68" s="38">
        <f t="shared" ref="C68:N68" si="11">SUM(C65:C67)</f>
        <v>877.31999999999994</v>
      </c>
      <c r="D68" s="38">
        <f t="shared" si="11"/>
        <v>1126.0999999999999</v>
      </c>
      <c r="E68" s="38">
        <f t="shared" si="11"/>
        <v>706.08999999999992</v>
      </c>
      <c r="F68" s="38">
        <f t="shared" si="11"/>
        <v>4809.57</v>
      </c>
      <c r="G68" s="38">
        <f t="shared" si="11"/>
        <v>1703.98</v>
      </c>
      <c r="H68" s="38">
        <f t="shared" si="11"/>
        <v>808.43</v>
      </c>
      <c r="I68" s="38">
        <f t="shared" si="11"/>
        <v>847.65000000000009</v>
      </c>
      <c r="J68" s="38">
        <f t="shared" si="11"/>
        <v>696.13</v>
      </c>
      <c r="K68" s="38">
        <f t="shared" si="11"/>
        <v>901.51</v>
      </c>
      <c r="L68" s="38">
        <f t="shared" si="11"/>
        <v>950.71</v>
      </c>
      <c r="M68" s="38">
        <f t="shared" si="11"/>
        <v>760.89</v>
      </c>
      <c r="N68" s="38">
        <f t="shared" si="11"/>
        <v>15066.8</v>
      </c>
      <c r="O68" s="24"/>
    </row>
    <row r="69" spans="1:15" x14ac:dyDescent="0.2">
      <c r="A69" s="1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0"/>
    </row>
    <row r="70" spans="1:15" x14ac:dyDescent="0.2">
      <c r="A70" s="11" t="s">
        <v>75</v>
      </c>
      <c r="B70" s="31" t="s">
        <v>24</v>
      </c>
      <c r="C70" s="31" t="s">
        <v>24</v>
      </c>
      <c r="D70" s="31">
        <v>51.28</v>
      </c>
      <c r="E70" s="31">
        <v>0</v>
      </c>
      <c r="F70" s="31">
        <v>223.16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8.5299999999999994</v>
      </c>
      <c r="M70" s="31">
        <v>43.29</v>
      </c>
      <c r="N70" s="29">
        <f t="shared" ref="N70:N75" si="12">SUM(B70:M70)</f>
        <v>326.26</v>
      </c>
      <c r="O70" s="30"/>
    </row>
    <row r="71" spans="1:15" x14ac:dyDescent="0.2">
      <c r="A71" s="11" t="s">
        <v>76</v>
      </c>
      <c r="B71" s="31" t="s">
        <v>24</v>
      </c>
      <c r="C71" s="31" t="s">
        <v>24</v>
      </c>
      <c r="D71" s="31" t="s">
        <v>24</v>
      </c>
      <c r="E71" s="31" t="s">
        <v>24</v>
      </c>
      <c r="F71" s="31">
        <v>27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9">
        <f t="shared" si="12"/>
        <v>27</v>
      </c>
      <c r="O71" s="30"/>
    </row>
    <row r="72" spans="1:15" x14ac:dyDescent="0.2">
      <c r="A72" s="11" t="s">
        <v>77</v>
      </c>
      <c r="B72" s="31">
        <v>86.41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9">
        <f t="shared" si="12"/>
        <v>86.41</v>
      </c>
      <c r="O72" s="30"/>
    </row>
    <row r="73" spans="1:15" x14ac:dyDescent="0.2">
      <c r="A73" s="11" t="s">
        <v>158</v>
      </c>
      <c r="B73" s="31" t="s">
        <v>24</v>
      </c>
      <c r="C73" s="31" t="s">
        <v>24</v>
      </c>
      <c r="D73" s="31" t="s">
        <v>24</v>
      </c>
      <c r="E73" s="31" t="s">
        <v>24</v>
      </c>
      <c r="F73" s="31" t="s">
        <v>24</v>
      </c>
      <c r="G73" s="31">
        <v>64.930000000000007</v>
      </c>
      <c r="H73" s="31">
        <v>0</v>
      </c>
      <c r="I73" s="31">
        <v>145.97</v>
      </c>
      <c r="J73" s="31">
        <v>0</v>
      </c>
      <c r="K73" s="31">
        <v>0</v>
      </c>
      <c r="L73" s="31">
        <v>0</v>
      </c>
      <c r="M73" s="31">
        <v>0</v>
      </c>
      <c r="N73" s="29">
        <f t="shared" si="12"/>
        <v>210.9</v>
      </c>
      <c r="O73" s="30"/>
    </row>
    <row r="74" spans="1:15" x14ac:dyDescent="0.2">
      <c r="A74" s="11" t="s">
        <v>165</v>
      </c>
      <c r="B74" s="31" t="s">
        <v>24</v>
      </c>
      <c r="C74" s="31" t="s">
        <v>24</v>
      </c>
      <c r="D74" s="31" t="s">
        <v>24</v>
      </c>
      <c r="E74" s="31" t="s">
        <v>24</v>
      </c>
      <c r="F74" s="31">
        <v>86.59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43.17</v>
      </c>
      <c r="N74" s="29">
        <f t="shared" si="12"/>
        <v>129.76</v>
      </c>
      <c r="O74" s="30"/>
    </row>
    <row r="75" spans="1:15" x14ac:dyDescent="0.2">
      <c r="A75" s="11" t="s">
        <v>78</v>
      </c>
      <c r="B75" s="32">
        <v>6255.17</v>
      </c>
      <c r="C75" s="32">
        <v>9770.26</v>
      </c>
      <c r="D75" s="32">
        <v>5856.2999999999993</v>
      </c>
      <c r="E75" s="32">
        <v>8858.8700000000008</v>
      </c>
      <c r="F75" s="32">
        <v>11265.03</v>
      </c>
      <c r="G75" s="32">
        <v>5374.4</v>
      </c>
      <c r="H75" s="32">
        <v>12460.22</v>
      </c>
      <c r="I75" s="32">
        <v>9838.4699999999993</v>
      </c>
      <c r="J75" s="32">
        <v>4318.08</v>
      </c>
      <c r="K75" s="32">
        <v>3138.31</v>
      </c>
      <c r="L75" s="32">
        <v>6365.6</v>
      </c>
      <c r="M75" s="32">
        <v>15802.609999999999</v>
      </c>
      <c r="N75" s="37">
        <f t="shared" si="12"/>
        <v>99303.32</v>
      </c>
      <c r="O75" s="30"/>
    </row>
    <row r="76" spans="1:15" s="1" customFormat="1" x14ac:dyDescent="0.2">
      <c r="A76" s="23" t="s">
        <v>2</v>
      </c>
      <c r="B76" s="38">
        <f>SUM(B70:B75)</f>
        <v>6341.58</v>
      </c>
      <c r="C76" s="38">
        <f t="shared" ref="C76:N76" si="13">SUM(C70:C75)</f>
        <v>9770.26</v>
      </c>
      <c r="D76" s="38">
        <f t="shared" si="13"/>
        <v>5907.579999999999</v>
      </c>
      <c r="E76" s="38">
        <f t="shared" si="13"/>
        <v>8858.8700000000008</v>
      </c>
      <c r="F76" s="38">
        <f t="shared" si="13"/>
        <v>11601.78</v>
      </c>
      <c r="G76" s="38">
        <f t="shared" si="13"/>
        <v>5439.33</v>
      </c>
      <c r="H76" s="38">
        <f t="shared" si="13"/>
        <v>12460.22</v>
      </c>
      <c r="I76" s="38">
        <f t="shared" si="13"/>
        <v>9984.4399999999987</v>
      </c>
      <c r="J76" s="38">
        <f t="shared" si="13"/>
        <v>4318.08</v>
      </c>
      <c r="K76" s="38">
        <f t="shared" si="13"/>
        <v>3138.31</v>
      </c>
      <c r="L76" s="38">
        <f t="shared" si="13"/>
        <v>6374.13</v>
      </c>
      <c r="M76" s="38">
        <f t="shared" si="13"/>
        <v>15889.069999999998</v>
      </c>
      <c r="N76" s="38">
        <f t="shared" si="13"/>
        <v>100083.65000000001</v>
      </c>
      <c r="O76" s="24"/>
    </row>
    <row r="77" spans="1:15" x14ac:dyDescent="0.2">
      <c r="A77" s="1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0"/>
    </row>
    <row r="78" spans="1:15" x14ac:dyDescent="0.2">
      <c r="A78" s="11" t="s">
        <v>82</v>
      </c>
      <c r="B78" s="31">
        <v>79770.679999999978</v>
      </c>
      <c r="C78" s="31">
        <v>40420.269999999997</v>
      </c>
      <c r="D78" s="31">
        <v>46918.479999999996</v>
      </c>
      <c r="E78" s="31">
        <v>40952.03</v>
      </c>
      <c r="F78" s="31">
        <v>17545.59</v>
      </c>
      <c r="G78" s="31">
        <v>10329.02</v>
      </c>
      <c r="H78" s="31">
        <v>10329.049999999999</v>
      </c>
      <c r="I78" s="31">
        <v>536.55999999999995</v>
      </c>
      <c r="J78" s="31">
        <v>717.68999999999994</v>
      </c>
      <c r="K78" s="31">
        <v>536.55999999999995</v>
      </c>
      <c r="L78" s="31">
        <v>699.06999999999994</v>
      </c>
      <c r="M78" s="31">
        <v>1349.13</v>
      </c>
      <c r="N78" s="29">
        <f t="shared" ref="N78:N84" si="14">SUM(B78:M78)</f>
        <v>250104.12999999998</v>
      </c>
      <c r="O78" s="30"/>
    </row>
    <row r="79" spans="1:15" x14ac:dyDescent="0.2">
      <c r="A79" s="11" t="s">
        <v>84</v>
      </c>
      <c r="B79" s="31">
        <v>77770.19</v>
      </c>
      <c r="C79" s="31">
        <v>101132.93</v>
      </c>
      <c r="D79" s="31">
        <v>601309.97000000009</v>
      </c>
      <c r="E79" s="31">
        <v>251726.2</v>
      </c>
      <c r="F79" s="31">
        <v>264607.45</v>
      </c>
      <c r="G79" s="31">
        <v>268582.20999999996</v>
      </c>
      <c r="H79" s="31">
        <v>355003.36</v>
      </c>
      <c r="I79" s="31">
        <v>417001.66</v>
      </c>
      <c r="J79" s="31">
        <v>270072.01999999996</v>
      </c>
      <c r="K79" s="31">
        <v>287718.43</v>
      </c>
      <c r="L79" s="31">
        <v>287718.42</v>
      </c>
      <c r="M79" s="31">
        <v>287718.17</v>
      </c>
      <c r="N79" s="29">
        <f t="shared" si="14"/>
        <v>3470361.0100000002</v>
      </c>
      <c r="O79" s="30"/>
    </row>
    <row r="80" spans="1:15" x14ac:dyDescent="0.2">
      <c r="A80" s="11" t="s">
        <v>179</v>
      </c>
      <c r="B80" s="31" t="s">
        <v>24</v>
      </c>
      <c r="C80" s="31" t="s">
        <v>24</v>
      </c>
      <c r="D80" s="31" t="s">
        <v>24</v>
      </c>
      <c r="E80" s="31" t="s">
        <v>24</v>
      </c>
      <c r="F80" s="31">
        <v>119009.61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29">
        <f t="shared" si="14"/>
        <v>119009.61</v>
      </c>
      <c r="O80" s="30"/>
    </row>
    <row r="81" spans="1:15" x14ac:dyDescent="0.2">
      <c r="A81" s="11" t="s">
        <v>180</v>
      </c>
      <c r="B81" s="31">
        <v>571.6</v>
      </c>
      <c r="C81" s="31">
        <v>571.6</v>
      </c>
      <c r="D81" s="31">
        <v>571.6</v>
      </c>
      <c r="E81" s="31">
        <v>571.6</v>
      </c>
      <c r="F81" s="31">
        <v>571.6</v>
      </c>
      <c r="G81" s="31">
        <v>571.6</v>
      </c>
      <c r="H81" s="31">
        <v>571.6</v>
      </c>
      <c r="I81" s="31">
        <v>571.6</v>
      </c>
      <c r="J81" s="31">
        <v>571.6</v>
      </c>
      <c r="K81" s="31">
        <v>571.6</v>
      </c>
      <c r="L81" s="31">
        <v>571.6</v>
      </c>
      <c r="M81" s="31">
        <v>571.6</v>
      </c>
      <c r="N81" s="29">
        <f t="shared" si="14"/>
        <v>6859.2000000000016</v>
      </c>
      <c r="O81" s="30"/>
    </row>
    <row r="82" spans="1:15" x14ac:dyDescent="0.2">
      <c r="A82" s="11" t="s">
        <v>192</v>
      </c>
      <c r="B82" s="31" t="s">
        <v>24</v>
      </c>
      <c r="C82" s="31" t="s">
        <v>24</v>
      </c>
      <c r="D82" s="31" t="s">
        <v>24</v>
      </c>
      <c r="E82" s="31" t="s">
        <v>24</v>
      </c>
      <c r="F82" s="31" t="s">
        <v>24</v>
      </c>
      <c r="G82" s="31" t="s">
        <v>24</v>
      </c>
      <c r="H82" s="31" t="s">
        <v>24</v>
      </c>
      <c r="I82" s="31" t="s">
        <v>24</v>
      </c>
      <c r="J82" s="31" t="s">
        <v>24</v>
      </c>
      <c r="K82" s="31" t="s">
        <v>24</v>
      </c>
      <c r="L82" s="31" t="s">
        <v>24</v>
      </c>
      <c r="M82" s="31">
        <v>69.23</v>
      </c>
      <c r="N82" s="29">
        <f t="shared" si="14"/>
        <v>69.23</v>
      </c>
      <c r="O82" s="30"/>
    </row>
    <row r="83" spans="1:15" x14ac:dyDescent="0.2">
      <c r="A83" s="11" t="s">
        <v>85</v>
      </c>
      <c r="B83" s="31" t="s">
        <v>24</v>
      </c>
      <c r="C83" s="31">
        <v>38.909999999999997</v>
      </c>
      <c r="D83" s="31">
        <v>3977.25</v>
      </c>
      <c r="E83" s="31">
        <v>2477.04</v>
      </c>
      <c r="F83" s="31">
        <v>427.65</v>
      </c>
      <c r="G83" s="31">
        <v>96.300000000000011</v>
      </c>
      <c r="H83" s="31">
        <v>1534.8</v>
      </c>
      <c r="I83" s="31">
        <v>1456.86</v>
      </c>
      <c r="J83" s="31">
        <v>212.20999999999998</v>
      </c>
      <c r="K83" s="31">
        <v>-273.25</v>
      </c>
      <c r="L83" s="31">
        <v>716.24</v>
      </c>
      <c r="M83" s="31">
        <v>-291.38</v>
      </c>
      <c r="N83" s="29">
        <f t="shared" si="14"/>
        <v>10372.629999999999</v>
      </c>
      <c r="O83" s="30"/>
    </row>
    <row r="84" spans="1:15" x14ac:dyDescent="0.2">
      <c r="A84" s="11" t="s">
        <v>86</v>
      </c>
      <c r="B84" s="32">
        <v>1947.73</v>
      </c>
      <c r="C84" s="32">
        <v>1947.73</v>
      </c>
      <c r="D84" s="32">
        <v>1947.73</v>
      </c>
      <c r="E84" s="32">
        <v>2039.21</v>
      </c>
      <c r="F84" s="32">
        <v>1955.28</v>
      </c>
      <c r="G84" s="32">
        <v>2359.46</v>
      </c>
      <c r="H84" s="32">
        <v>0</v>
      </c>
      <c r="I84" s="32">
        <v>157.09</v>
      </c>
      <c r="J84" s="32">
        <v>8.9499999999999993</v>
      </c>
      <c r="K84" s="32">
        <v>2607.08</v>
      </c>
      <c r="L84" s="32">
        <v>0</v>
      </c>
      <c r="M84" s="32">
        <v>0</v>
      </c>
      <c r="N84" s="37">
        <f t="shared" si="14"/>
        <v>14970.26</v>
      </c>
      <c r="O84" s="30"/>
    </row>
    <row r="85" spans="1:15" s="1" customFormat="1" x14ac:dyDescent="0.2">
      <c r="A85" s="23" t="s">
        <v>8</v>
      </c>
      <c r="B85" s="38">
        <f>SUM(B78:B84)</f>
        <v>160060.20000000001</v>
      </c>
      <c r="C85" s="38">
        <f t="shared" ref="C85:N85" si="15">SUM(C78:C84)</f>
        <v>144111.44</v>
      </c>
      <c r="D85" s="38">
        <f t="shared" si="15"/>
        <v>654725.03</v>
      </c>
      <c r="E85" s="38">
        <f t="shared" si="15"/>
        <v>297766.07999999996</v>
      </c>
      <c r="F85" s="38">
        <f t="shared" si="15"/>
        <v>404117.18000000005</v>
      </c>
      <c r="G85" s="38">
        <f t="shared" si="15"/>
        <v>281938.58999999997</v>
      </c>
      <c r="H85" s="38">
        <f t="shared" si="15"/>
        <v>367438.80999999994</v>
      </c>
      <c r="I85" s="38">
        <f t="shared" si="15"/>
        <v>419723.76999999996</v>
      </c>
      <c r="J85" s="38">
        <f t="shared" si="15"/>
        <v>271582.46999999997</v>
      </c>
      <c r="K85" s="38">
        <f t="shared" si="15"/>
        <v>291160.42</v>
      </c>
      <c r="L85" s="38">
        <f t="shared" si="15"/>
        <v>289705.32999999996</v>
      </c>
      <c r="M85" s="38">
        <f t="shared" si="15"/>
        <v>289416.74999999994</v>
      </c>
      <c r="N85" s="38">
        <f t="shared" si="15"/>
        <v>3871746.07</v>
      </c>
      <c r="O85" s="24"/>
    </row>
    <row r="86" spans="1:15" x14ac:dyDescent="0.2">
      <c r="A86" s="1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0"/>
    </row>
    <row r="87" spans="1:15" x14ac:dyDescent="0.2">
      <c r="A87" s="11" t="s">
        <v>87</v>
      </c>
      <c r="B87" s="31">
        <v>14836.03</v>
      </c>
      <c r="C87" s="31">
        <v>18029.77</v>
      </c>
      <c r="D87" s="31">
        <v>21037.49</v>
      </c>
      <c r="E87" s="31">
        <v>21501.13</v>
      </c>
      <c r="F87" s="31">
        <v>19797.54</v>
      </c>
      <c r="G87" s="31">
        <v>27125.25</v>
      </c>
      <c r="H87" s="31">
        <v>24450.22</v>
      </c>
      <c r="I87" s="31">
        <v>14676.35</v>
      </c>
      <c r="J87" s="31">
        <v>33537.360000000001</v>
      </c>
      <c r="K87" s="31">
        <v>24788.49</v>
      </c>
      <c r="L87" s="31">
        <v>20511.259999999998</v>
      </c>
      <c r="M87" s="31">
        <v>32860.480000000003</v>
      </c>
      <c r="N87" s="29">
        <f t="shared" ref="N87:N96" si="16">SUM(B87:M87)</f>
        <v>273151.37</v>
      </c>
      <c r="O87" s="30"/>
    </row>
    <row r="88" spans="1:15" x14ac:dyDescent="0.2">
      <c r="A88" s="11" t="s">
        <v>88</v>
      </c>
      <c r="B88" s="31">
        <v>1708.74</v>
      </c>
      <c r="C88" s="31">
        <v>2155.12</v>
      </c>
      <c r="D88" s="31">
        <v>1648.77</v>
      </c>
      <c r="E88" s="31">
        <v>2172.94</v>
      </c>
      <c r="F88" s="31">
        <v>1765.58</v>
      </c>
      <c r="G88" s="31">
        <v>1695.58</v>
      </c>
      <c r="H88" s="31">
        <v>1747.03</v>
      </c>
      <c r="I88" s="31">
        <v>1797.2</v>
      </c>
      <c r="J88" s="31">
        <v>2162.17</v>
      </c>
      <c r="K88" s="31">
        <v>1713.74</v>
      </c>
      <c r="L88" s="31">
        <v>1706.7800000000002</v>
      </c>
      <c r="M88" s="31">
        <v>1742.94</v>
      </c>
      <c r="N88" s="29">
        <f t="shared" si="16"/>
        <v>22016.59</v>
      </c>
      <c r="O88" s="30"/>
    </row>
    <row r="89" spans="1:15" x14ac:dyDescent="0.2">
      <c r="A89" s="11" t="s">
        <v>193</v>
      </c>
      <c r="B89" s="31" t="s">
        <v>24</v>
      </c>
      <c r="C89" s="31" t="s">
        <v>24</v>
      </c>
      <c r="D89" s="31" t="s">
        <v>24</v>
      </c>
      <c r="E89" s="31" t="s">
        <v>24</v>
      </c>
      <c r="F89" s="31" t="s">
        <v>24</v>
      </c>
      <c r="G89" s="31" t="s">
        <v>24</v>
      </c>
      <c r="H89" s="31" t="s">
        <v>24</v>
      </c>
      <c r="I89" s="31" t="s">
        <v>24</v>
      </c>
      <c r="J89" s="31" t="s">
        <v>24</v>
      </c>
      <c r="K89" s="31" t="s">
        <v>24</v>
      </c>
      <c r="L89" s="31" t="s">
        <v>24</v>
      </c>
      <c r="M89" s="31">
        <v>1862.8</v>
      </c>
      <c r="N89" s="29">
        <f t="shared" si="16"/>
        <v>1862.8</v>
      </c>
      <c r="O89" s="30"/>
    </row>
    <row r="90" spans="1:15" x14ac:dyDescent="0.2">
      <c r="A90" s="11" t="s">
        <v>89</v>
      </c>
      <c r="B90" s="31">
        <v>6099.27</v>
      </c>
      <c r="C90" s="31">
        <v>6739.51</v>
      </c>
      <c r="D90" s="31">
        <v>7191.0099999999993</v>
      </c>
      <c r="E90" s="31">
        <v>6971.36</v>
      </c>
      <c r="F90" s="31">
        <v>8207.3700000000008</v>
      </c>
      <c r="G90" s="31">
        <v>8534.0299999999988</v>
      </c>
      <c r="H90" s="31">
        <v>9491.3599999999988</v>
      </c>
      <c r="I90" s="31">
        <v>7186.0300000000007</v>
      </c>
      <c r="J90" s="31">
        <v>8696.619999999999</v>
      </c>
      <c r="K90" s="31">
        <v>4708.5</v>
      </c>
      <c r="L90" s="31">
        <v>4533.7699999999995</v>
      </c>
      <c r="M90" s="31">
        <v>4239.6499999999996</v>
      </c>
      <c r="N90" s="29">
        <f t="shared" si="16"/>
        <v>82598.48</v>
      </c>
      <c r="O90" s="30"/>
    </row>
    <row r="91" spans="1:15" x14ac:dyDescent="0.2">
      <c r="A91" s="11" t="s">
        <v>90</v>
      </c>
      <c r="B91" s="31">
        <v>15337.41</v>
      </c>
      <c r="C91" s="31">
        <v>15166.65</v>
      </c>
      <c r="D91" s="31">
        <v>2206.37</v>
      </c>
      <c r="E91" s="31">
        <v>75930.83</v>
      </c>
      <c r="F91" s="31">
        <v>26750.62</v>
      </c>
      <c r="G91" s="31">
        <v>24544.23</v>
      </c>
      <c r="H91" s="31">
        <v>24544.23</v>
      </c>
      <c r="I91" s="31">
        <v>24638.41</v>
      </c>
      <c r="J91" s="31">
        <v>24559.93</v>
      </c>
      <c r="K91" s="31">
        <v>24559.93</v>
      </c>
      <c r="L91" s="31">
        <v>24559.93</v>
      </c>
      <c r="M91" s="31">
        <v>43632.39</v>
      </c>
      <c r="N91" s="29">
        <f t="shared" si="16"/>
        <v>326430.93000000005</v>
      </c>
      <c r="O91" s="30"/>
    </row>
    <row r="92" spans="1:15" x14ac:dyDescent="0.2">
      <c r="A92" s="11" t="s">
        <v>91</v>
      </c>
      <c r="B92" s="31">
        <v>39525.42</v>
      </c>
      <c r="C92" s="31">
        <v>32970.679999999993</v>
      </c>
      <c r="D92" s="31">
        <v>32851.769999999997</v>
      </c>
      <c r="E92" s="31">
        <v>32531.760000000002</v>
      </c>
      <c r="F92" s="31">
        <v>32045.33</v>
      </c>
      <c r="G92" s="31">
        <v>33009.909999999996</v>
      </c>
      <c r="H92" s="31">
        <v>28371.71</v>
      </c>
      <c r="I92" s="31">
        <v>40384.239999999998</v>
      </c>
      <c r="J92" s="31">
        <v>37111.94</v>
      </c>
      <c r="K92" s="31">
        <v>36704.46</v>
      </c>
      <c r="L92" s="31">
        <v>33572.31</v>
      </c>
      <c r="M92" s="31">
        <v>33005.15</v>
      </c>
      <c r="N92" s="29">
        <f t="shared" si="16"/>
        <v>412084.68000000005</v>
      </c>
      <c r="O92" s="30"/>
    </row>
    <row r="93" spans="1:15" x14ac:dyDescent="0.2">
      <c r="A93" s="11" t="s">
        <v>92</v>
      </c>
      <c r="B93" s="31">
        <v>11129.97</v>
      </c>
      <c r="C93" s="31">
        <v>11227.339999999998</v>
      </c>
      <c r="D93" s="31">
        <v>0</v>
      </c>
      <c r="E93" s="31">
        <v>22410.499999999996</v>
      </c>
      <c r="F93" s="31">
        <v>271.8</v>
      </c>
      <c r="G93" s="31">
        <v>22591.989999999998</v>
      </c>
      <c r="H93" s="31">
        <v>11724.130000000001</v>
      </c>
      <c r="I93" s="31">
        <v>12919.73</v>
      </c>
      <c r="J93" s="31">
        <v>12347.949999999999</v>
      </c>
      <c r="K93" s="31">
        <v>185.43</v>
      </c>
      <c r="L93" s="31">
        <v>22770.25</v>
      </c>
      <c r="M93" s="31">
        <v>11216.630000000001</v>
      </c>
      <c r="N93" s="29">
        <f t="shared" si="16"/>
        <v>138795.72</v>
      </c>
      <c r="O93" s="30"/>
    </row>
    <row r="94" spans="1:15" x14ac:dyDescent="0.2">
      <c r="A94" s="11" t="s">
        <v>93</v>
      </c>
      <c r="B94" s="31">
        <v>278.70999999999998</v>
      </c>
      <c r="C94" s="31">
        <v>278.23</v>
      </c>
      <c r="D94" s="31">
        <v>0</v>
      </c>
      <c r="E94" s="31">
        <v>640.92000000000007</v>
      </c>
      <c r="F94" s="31">
        <v>0</v>
      </c>
      <c r="G94" s="31">
        <v>731.53000000000009</v>
      </c>
      <c r="H94" s="31">
        <v>278.04999999999995</v>
      </c>
      <c r="I94" s="31">
        <v>338.21000000000004</v>
      </c>
      <c r="J94" s="31">
        <v>320.27</v>
      </c>
      <c r="K94" s="31">
        <v>0</v>
      </c>
      <c r="L94" s="31">
        <v>640.75</v>
      </c>
      <c r="M94" s="31">
        <v>320.27</v>
      </c>
      <c r="N94" s="29">
        <f t="shared" si="16"/>
        <v>3826.9400000000005</v>
      </c>
      <c r="O94" s="30"/>
    </row>
    <row r="95" spans="1:15" x14ac:dyDescent="0.2">
      <c r="A95" s="11" t="s">
        <v>94</v>
      </c>
      <c r="B95" s="31">
        <v>1900.1399999999999</v>
      </c>
      <c r="C95" s="31">
        <v>1786.19</v>
      </c>
      <c r="D95" s="31">
        <v>74.949999999999989</v>
      </c>
      <c r="E95" s="31">
        <v>2898.7200000000003</v>
      </c>
      <c r="F95" s="31">
        <v>713.7399999999999</v>
      </c>
      <c r="G95" s="31">
        <v>3702.2800000000007</v>
      </c>
      <c r="H95" s="31">
        <v>2888.7599999999998</v>
      </c>
      <c r="I95" s="31">
        <v>3502.42</v>
      </c>
      <c r="J95" s="31">
        <v>4439.7</v>
      </c>
      <c r="K95" s="31">
        <v>261.08999999999997</v>
      </c>
      <c r="L95" s="31">
        <v>2927.0199999999995</v>
      </c>
      <c r="M95" s="31">
        <v>2351.4</v>
      </c>
      <c r="N95" s="29">
        <f t="shared" si="16"/>
        <v>27446.410000000003</v>
      </c>
      <c r="O95" s="30"/>
    </row>
    <row r="96" spans="1:15" x14ac:dyDescent="0.2">
      <c r="A96" s="11" t="s">
        <v>183</v>
      </c>
      <c r="B96" s="32" t="s">
        <v>24</v>
      </c>
      <c r="C96" s="32" t="s">
        <v>24</v>
      </c>
      <c r="D96" s="32" t="s">
        <v>24</v>
      </c>
      <c r="E96" s="32" t="s">
        <v>24</v>
      </c>
      <c r="F96" s="32" t="s">
        <v>24</v>
      </c>
      <c r="G96" s="32" t="s">
        <v>24</v>
      </c>
      <c r="H96" s="32" t="s">
        <v>24</v>
      </c>
      <c r="I96" s="32" t="s">
        <v>24</v>
      </c>
      <c r="J96" s="32" t="s">
        <v>24</v>
      </c>
      <c r="K96" s="32" t="s">
        <v>24</v>
      </c>
      <c r="L96" s="32" t="s">
        <v>24</v>
      </c>
      <c r="M96" s="32">
        <v>42.95</v>
      </c>
      <c r="N96" s="37">
        <f t="shared" si="16"/>
        <v>42.95</v>
      </c>
      <c r="O96" s="30"/>
    </row>
    <row r="97" spans="1:15" s="1" customFormat="1" x14ac:dyDescent="0.2">
      <c r="A97" s="23" t="s">
        <v>11</v>
      </c>
      <c r="B97" s="38">
        <f>SUM(B87:B96)</f>
        <v>90815.69</v>
      </c>
      <c r="C97" s="38">
        <f t="shared" ref="C97:N97" si="17">SUM(C87:C96)</f>
        <v>88353.489999999991</v>
      </c>
      <c r="D97" s="38">
        <f t="shared" si="17"/>
        <v>65010.359999999993</v>
      </c>
      <c r="E97" s="38">
        <f t="shared" si="17"/>
        <v>165058.16000000003</v>
      </c>
      <c r="F97" s="38">
        <f t="shared" si="17"/>
        <v>89551.98000000001</v>
      </c>
      <c r="G97" s="38">
        <f t="shared" si="17"/>
        <v>121934.79999999999</v>
      </c>
      <c r="H97" s="38">
        <f t="shared" si="17"/>
        <v>103495.48999999999</v>
      </c>
      <c r="I97" s="38">
        <f t="shared" si="17"/>
        <v>105442.59000000001</v>
      </c>
      <c r="J97" s="38">
        <f t="shared" si="17"/>
        <v>123175.93999999999</v>
      </c>
      <c r="K97" s="38">
        <f t="shared" si="17"/>
        <v>92921.639999999985</v>
      </c>
      <c r="L97" s="38">
        <f t="shared" si="17"/>
        <v>111222.06999999999</v>
      </c>
      <c r="M97" s="38">
        <f t="shared" si="17"/>
        <v>131274.66000000003</v>
      </c>
      <c r="N97" s="38">
        <f t="shared" si="17"/>
        <v>1288256.8699999999</v>
      </c>
      <c r="O97" s="24"/>
    </row>
    <row r="98" spans="1:15" x14ac:dyDescent="0.2">
      <c r="A98" s="1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0"/>
    </row>
    <row r="99" spans="1:15" x14ac:dyDescent="0.2">
      <c r="A99" s="11" t="s">
        <v>194</v>
      </c>
      <c r="B99" s="32" t="s">
        <v>24</v>
      </c>
      <c r="C99" s="32" t="s">
        <v>24</v>
      </c>
      <c r="D99" s="32" t="s">
        <v>24</v>
      </c>
      <c r="E99" s="32" t="s">
        <v>24</v>
      </c>
      <c r="F99" s="32" t="s">
        <v>24</v>
      </c>
      <c r="G99" s="32">
        <v>3220</v>
      </c>
      <c r="H99" s="32">
        <v>-3220</v>
      </c>
      <c r="I99" s="32" t="s">
        <v>24</v>
      </c>
      <c r="J99" s="32" t="s">
        <v>24</v>
      </c>
      <c r="K99" s="32" t="s">
        <v>24</v>
      </c>
      <c r="L99" s="32" t="s">
        <v>24</v>
      </c>
      <c r="M99" s="32" t="s">
        <v>24</v>
      </c>
      <c r="N99" s="37">
        <f t="shared" ref="N99" si="18">SUM(B99:M99)</f>
        <v>0</v>
      </c>
      <c r="O99" s="30"/>
    </row>
    <row r="100" spans="1:15" s="1" customFormat="1" x14ac:dyDescent="0.2">
      <c r="A100" s="23" t="s">
        <v>6</v>
      </c>
      <c r="B100" s="38" t="str">
        <f>B99</f>
        <v>0</v>
      </c>
      <c r="C100" s="38" t="str">
        <f t="shared" ref="C100:N100" si="19">C99</f>
        <v>0</v>
      </c>
      <c r="D100" s="38" t="str">
        <f t="shared" si="19"/>
        <v>0</v>
      </c>
      <c r="E100" s="38" t="str">
        <f t="shared" si="19"/>
        <v>0</v>
      </c>
      <c r="F100" s="38" t="str">
        <f t="shared" si="19"/>
        <v>0</v>
      </c>
      <c r="G100" s="38">
        <f t="shared" si="19"/>
        <v>3220</v>
      </c>
      <c r="H100" s="38">
        <f t="shared" si="19"/>
        <v>-3220</v>
      </c>
      <c r="I100" s="38" t="str">
        <f t="shared" si="19"/>
        <v>0</v>
      </c>
      <c r="J100" s="38" t="str">
        <f t="shared" si="19"/>
        <v>0</v>
      </c>
      <c r="K100" s="38" t="str">
        <f t="shared" si="19"/>
        <v>0</v>
      </c>
      <c r="L100" s="38" t="str">
        <f t="shared" si="19"/>
        <v>0</v>
      </c>
      <c r="M100" s="38" t="str">
        <f t="shared" si="19"/>
        <v>0</v>
      </c>
      <c r="N100" s="38">
        <f t="shared" si="19"/>
        <v>0</v>
      </c>
      <c r="O100" s="24"/>
    </row>
    <row r="101" spans="1:15" x14ac:dyDescent="0.2">
      <c r="A101" s="1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0"/>
    </row>
    <row r="102" spans="1:15" x14ac:dyDescent="0.2">
      <c r="A102" s="11" t="s">
        <v>144</v>
      </c>
      <c r="B102" s="31">
        <v>57261.04</v>
      </c>
      <c r="C102" s="31">
        <v>7103.53</v>
      </c>
      <c r="D102" s="31">
        <v>0</v>
      </c>
      <c r="E102" s="31">
        <v>61218.85</v>
      </c>
      <c r="F102" s="31">
        <v>0</v>
      </c>
      <c r="G102" s="31">
        <v>4014.6</v>
      </c>
      <c r="H102" s="31">
        <v>45780</v>
      </c>
      <c r="I102" s="31">
        <v>6740.24</v>
      </c>
      <c r="J102" s="31">
        <v>13213.24</v>
      </c>
      <c r="K102" s="31">
        <v>49612.98</v>
      </c>
      <c r="L102" s="31">
        <v>6752.31</v>
      </c>
      <c r="M102" s="31">
        <v>6418.8</v>
      </c>
      <c r="N102" s="29">
        <f t="shared" ref="N102:N104" si="20">SUM(B102:M102)</f>
        <v>258115.59</v>
      </c>
      <c r="O102" s="30"/>
    </row>
    <row r="103" spans="1:15" x14ac:dyDescent="0.2">
      <c r="A103" s="11" t="s">
        <v>97</v>
      </c>
      <c r="B103" s="31">
        <v>531.25</v>
      </c>
      <c r="C103" s="31">
        <v>541.25</v>
      </c>
      <c r="D103" s="31">
        <v>541.25</v>
      </c>
      <c r="E103" s="31">
        <v>569.25</v>
      </c>
      <c r="F103" s="31">
        <v>541.25</v>
      </c>
      <c r="G103" s="31">
        <v>541.25</v>
      </c>
      <c r="H103" s="31">
        <v>606.25</v>
      </c>
      <c r="I103" s="31">
        <v>541.25</v>
      </c>
      <c r="J103" s="31">
        <v>541.25</v>
      </c>
      <c r="K103" s="31">
        <v>541.25</v>
      </c>
      <c r="L103" s="31">
        <v>541.25</v>
      </c>
      <c r="M103" s="31">
        <v>541.25</v>
      </c>
      <c r="N103" s="29">
        <f t="shared" si="20"/>
        <v>6578</v>
      </c>
      <c r="O103" s="30"/>
    </row>
    <row r="104" spans="1:15" x14ac:dyDescent="0.2">
      <c r="A104" s="11" t="s">
        <v>98</v>
      </c>
      <c r="B104" s="32">
        <v>6000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7">
        <f t="shared" si="20"/>
        <v>6000</v>
      </c>
      <c r="O104" s="30"/>
    </row>
    <row r="105" spans="1:15" s="1" customFormat="1" x14ac:dyDescent="0.2">
      <c r="A105" s="23" t="s">
        <v>10</v>
      </c>
      <c r="B105" s="38">
        <f>SUM(B102:B104)</f>
        <v>63792.29</v>
      </c>
      <c r="C105" s="38">
        <f t="shared" ref="C105:N105" si="21">SUM(C102:C104)</f>
        <v>7644.78</v>
      </c>
      <c r="D105" s="38">
        <f t="shared" si="21"/>
        <v>541.25</v>
      </c>
      <c r="E105" s="38">
        <f t="shared" si="21"/>
        <v>61788.1</v>
      </c>
      <c r="F105" s="38">
        <f t="shared" si="21"/>
        <v>541.25</v>
      </c>
      <c r="G105" s="38">
        <f t="shared" si="21"/>
        <v>4555.8500000000004</v>
      </c>
      <c r="H105" s="38">
        <f t="shared" si="21"/>
        <v>46386.25</v>
      </c>
      <c r="I105" s="38">
        <f t="shared" si="21"/>
        <v>7281.49</v>
      </c>
      <c r="J105" s="38">
        <f t="shared" si="21"/>
        <v>13754.49</v>
      </c>
      <c r="K105" s="38">
        <f t="shared" si="21"/>
        <v>50154.23</v>
      </c>
      <c r="L105" s="38">
        <f t="shared" si="21"/>
        <v>7293.56</v>
      </c>
      <c r="M105" s="38">
        <f t="shared" si="21"/>
        <v>6960.05</v>
      </c>
      <c r="N105" s="38">
        <f t="shared" si="21"/>
        <v>270693.58999999997</v>
      </c>
      <c r="O105" s="24"/>
    </row>
    <row r="106" spans="1:15" x14ac:dyDescent="0.2">
      <c r="A106" s="1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0"/>
    </row>
    <row r="107" spans="1:15" x14ac:dyDescent="0.2">
      <c r="A107" s="11" t="s">
        <v>100</v>
      </c>
      <c r="B107" s="31">
        <v>50</v>
      </c>
      <c r="C107" s="31">
        <v>50</v>
      </c>
      <c r="D107" s="31">
        <v>430</v>
      </c>
      <c r="E107" s="31">
        <v>215</v>
      </c>
      <c r="F107" s="31">
        <v>140</v>
      </c>
      <c r="G107" s="31">
        <v>50</v>
      </c>
      <c r="H107" s="31">
        <v>1123.94</v>
      </c>
      <c r="I107" s="31">
        <v>410</v>
      </c>
      <c r="J107" s="31">
        <v>50</v>
      </c>
      <c r="K107" s="31">
        <v>50</v>
      </c>
      <c r="L107" s="31">
        <v>299</v>
      </c>
      <c r="M107" s="31">
        <v>5166</v>
      </c>
      <c r="N107" s="29">
        <f t="shared" ref="N107:N109" si="22">SUM(B107:M107)</f>
        <v>8033.9400000000005</v>
      </c>
      <c r="O107" s="30"/>
    </row>
    <row r="108" spans="1:15" x14ac:dyDescent="0.2">
      <c r="A108" s="11" t="s">
        <v>102</v>
      </c>
      <c r="B108" s="31" t="s">
        <v>24</v>
      </c>
      <c r="C108" s="31" t="s">
        <v>24</v>
      </c>
      <c r="D108" s="31" t="s">
        <v>24</v>
      </c>
      <c r="E108" s="31">
        <v>200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29">
        <f t="shared" si="22"/>
        <v>200</v>
      </c>
      <c r="O108" s="30"/>
    </row>
    <row r="109" spans="1:15" x14ac:dyDescent="0.2">
      <c r="A109" s="11" t="s">
        <v>103</v>
      </c>
      <c r="B109" s="32" t="s">
        <v>24</v>
      </c>
      <c r="C109" s="32" t="s">
        <v>24</v>
      </c>
      <c r="D109" s="32" t="s">
        <v>24</v>
      </c>
      <c r="E109" s="32" t="s">
        <v>24</v>
      </c>
      <c r="F109" s="32" t="s">
        <v>24</v>
      </c>
      <c r="G109" s="32" t="s">
        <v>24</v>
      </c>
      <c r="H109" s="32" t="s">
        <v>24</v>
      </c>
      <c r="I109" s="33">
        <v>655</v>
      </c>
      <c r="J109" s="33">
        <v>0</v>
      </c>
      <c r="K109" s="33">
        <v>0</v>
      </c>
      <c r="L109" s="33">
        <v>50</v>
      </c>
      <c r="M109" s="33">
        <v>230</v>
      </c>
      <c r="N109" s="37">
        <f t="shared" si="22"/>
        <v>935</v>
      </c>
      <c r="O109" s="30"/>
    </row>
    <row r="110" spans="1:15" s="1" customFormat="1" x14ac:dyDescent="0.2">
      <c r="A110" s="23" t="s">
        <v>13</v>
      </c>
      <c r="B110" s="38">
        <f>SUM(B107:B109)</f>
        <v>50</v>
      </c>
      <c r="C110" s="38">
        <f t="shared" ref="C110:N110" si="23">SUM(C107:C109)</f>
        <v>50</v>
      </c>
      <c r="D110" s="38">
        <f t="shared" si="23"/>
        <v>430</v>
      </c>
      <c r="E110" s="38">
        <f t="shared" si="23"/>
        <v>415</v>
      </c>
      <c r="F110" s="38">
        <f t="shared" si="23"/>
        <v>140</v>
      </c>
      <c r="G110" s="38">
        <f t="shared" si="23"/>
        <v>50</v>
      </c>
      <c r="H110" s="38">
        <f t="shared" si="23"/>
        <v>1123.94</v>
      </c>
      <c r="I110" s="38">
        <f t="shared" si="23"/>
        <v>1065</v>
      </c>
      <c r="J110" s="38">
        <f t="shared" si="23"/>
        <v>50</v>
      </c>
      <c r="K110" s="38">
        <f t="shared" si="23"/>
        <v>50</v>
      </c>
      <c r="L110" s="38">
        <f t="shared" si="23"/>
        <v>349</v>
      </c>
      <c r="M110" s="38">
        <f t="shared" si="23"/>
        <v>5396</v>
      </c>
      <c r="N110" s="38">
        <f t="shared" si="23"/>
        <v>9168.94</v>
      </c>
      <c r="O110" s="24"/>
    </row>
    <row r="111" spans="1:15" x14ac:dyDescent="0.2">
      <c r="A111" s="1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0"/>
    </row>
    <row r="112" spans="1:15" x14ac:dyDescent="0.2">
      <c r="A112" s="11" t="s">
        <v>104</v>
      </c>
      <c r="B112" s="31" t="s">
        <v>24</v>
      </c>
      <c r="C112" s="31" t="s">
        <v>24</v>
      </c>
      <c r="D112" s="31" t="s">
        <v>24</v>
      </c>
      <c r="E112" s="31">
        <v>11.26</v>
      </c>
      <c r="F112" s="31">
        <v>0</v>
      </c>
      <c r="G112" s="31">
        <v>0</v>
      </c>
      <c r="H112" s="31">
        <v>0</v>
      </c>
      <c r="I112" s="31">
        <v>0</v>
      </c>
      <c r="J112" s="31">
        <v>291.5</v>
      </c>
      <c r="K112" s="31">
        <v>39.9</v>
      </c>
      <c r="L112" s="31">
        <v>679.07</v>
      </c>
      <c r="M112" s="31">
        <v>0</v>
      </c>
      <c r="N112" s="29">
        <f t="shared" ref="N112:N113" si="24">SUM(B112:M112)</f>
        <v>1021.73</v>
      </c>
      <c r="O112" s="30"/>
    </row>
    <row r="113" spans="1:15" x14ac:dyDescent="0.2">
      <c r="A113" s="11" t="s">
        <v>105</v>
      </c>
      <c r="B113" s="32">
        <v>1505.03</v>
      </c>
      <c r="C113" s="32">
        <v>1777.8799999999999</v>
      </c>
      <c r="D113" s="32">
        <v>1106.8500000000001</v>
      </c>
      <c r="E113" s="32">
        <v>2908.2999999999997</v>
      </c>
      <c r="F113" s="32">
        <v>1875.21</v>
      </c>
      <c r="G113" s="32">
        <v>2393.0500000000002</v>
      </c>
      <c r="H113" s="32">
        <v>2606.31</v>
      </c>
      <c r="I113" s="32">
        <v>2293.4700000000003</v>
      </c>
      <c r="J113" s="32">
        <v>1959.68</v>
      </c>
      <c r="K113" s="32">
        <v>2062.35</v>
      </c>
      <c r="L113" s="32">
        <v>2160.3900000000003</v>
      </c>
      <c r="M113" s="32">
        <v>3828.48</v>
      </c>
      <c r="N113" s="37">
        <f t="shared" si="24"/>
        <v>26476.999999999996</v>
      </c>
      <c r="O113" s="30"/>
    </row>
    <row r="114" spans="1:15" s="1" customFormat="1" x14ac:dyDescent="0.2">
      <c r="A114" s="23" t="s">
        <v>4</v>
      </c>
      <c r="B114" s="38">
        <f>SUM(B112:B113)</f>
        <v>1505.03</v>
      </c>
      <c r="C114" s="38">
        <f t="shared" ref="C114:N114" si="25">SUM(C112:C113)</f>
        <v>1777.8799999999999</v>
      </c>
      <c r="D114" s="38">
        <f t="shared" si="25"/>
        <v>1106.8500000000001</v>
      </c>
      <c r="E114" s="38">
        <f t="shared" si="25"/>
        <v>2919.56</v>
      </c>
      <c r="F114" s="38">
        <f t="shared" si="25"/>
        <v>1875.21</v>
      </c>
      <c r="G114" s="38">
        <f t="shared" si="25"/>
        <v>2393.0500000000002</v>
      </c>
      <c r="H114" s="38">
        <f t="shared" si="25"/>
        <v>2606.31</v>
      </c>
      <c r="I114" s="38">
        <f t="shared" si="25"/>
        <v>2293.4700000000003</v>
      </c>
      <c r="J114" s="38">
        <f t="shared" si="25"/>
        <v>2251.1800000000003</v>
      </c>
      <c r="K114" s="38">
        <f t="shared" si="25"/>
        <v>2102.25</v>
      </c>
      <c r="L114" s="38">
        <f t="shared" si="25"/>
        <v>2839.4600000000005</v>
      </c>
      <c r="M114" s="38">
        <f t="shared" si="25"/>
        <v>3828.48</v>
      </c>
      <c r="N114" s="38">
        <f t="shared" si="25"/>
        <v>27498.729999999996</v>
      </c>
      <c r="O114" s="24"/>
    </row>
    <row r="115" spans="1:15" x14ac:dyDescent="0.2">
      <c r="A115" s="1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0"/>
    </row>
    <row r="116" spans="1:15" x14ac:dyDescent="0.2">
      <c r="A116" s="11" t="s">
        <v>106</v>
      </c>
      <c r="B116" s="31" t="s">
        <v>24</v>
      </c>
      <c r="C116" s="31" t="s">
        <v>24</v>
      </c>
      <c r="D116" s="31" t="s">
        <v>24</v>
      </c>
      <c r="E116" s="31" t="s">
        <v>24</v>
      </c>
      <c r="F116" s="31" t="s">
        <v>24</v>
      </c>
      <c r="G116" s="31" t="s">
        <v>24</v>
      </c>
      <c r="H116" s="31" t="s">
        <v>24</v>
      </c>
      <c r="I116" s="31" t="s">
        <v>24</v>
      </c>
      <c r="J116" s="31" t="s">
        <v>24</v>
      </c>
      <c r="K116" s="31">
        <v>488.81</v>
      </c>
      <c r="L116" s="31">
        <v>164.43</v>
      </c>
      <c r="M116" s="31">
        <v>91.14</v>
      </c>
      <c r="N116" s="29">
        <f t="shared" ref="N116:N140" si="26">SUM(B116:M116)</f>
        <v>744.38</v>
      </c>
      <c r="O116" s="30"/>
    </row>
    <row r="117" spans="1:15" x14ac:dyDescent="0.2">
      <c r="A117" s="11" t="s">
        <v>146</v>
      </c>
      <c r="B117" s="31" t="s">
        <v>24</v>
      </c>
      <c r="C117" s="31" t="s">
        <v>24</v>
      </c>
      <c r="D117" s="31" t="s">
        <v>24</v>
      </c>
      <c r="E117" s="31" t="s">
        <v>24</v>
      </c>
      <c r="F117" s="31" t="s">
        <v>24</v>
      </c>
      <c r="G117" s="31" t="s">
        <v>24</v>
      </c>
      <c r="H117" s="31" t="s">
        <v>24</v>
      </c>
      <c r="I117" s="31" t="s">
        <v>24</v>
      </c>
      <c r="J117" s="31" t="s">
        <v>24</v>
      </c>
      <c r="K117" s="31" t="s">
        <v>24</v>
      </c>
      <c r="L117" s="31">
        <v>35.19</v>
      </c>
      <c r="M117" s="31">
        <v>0</v>
      </c>
      <c r="N117" s="29">
        <f t="shared" si="26"/>
        <v>35.19</v>
      </c>
      <c r="O117" s="30"/>
    </row>
    <row r="118" spans="1:15" x14ac:dyDescent="0.2">
      <c r="A118" s="11" t="s">
        <v>153</v>
      </c>
      <c r="B118" s="31" t="s">
        <v>24</v>
      </c>
      <c r="C118" s="31" t="s">
        <v>24</v>
      </c>
      <c r="D118" s="31">
        <v>120</v>
      </c>
      <c r="E118" s="31">
        <v>0</v>
      </c>
      <c r="F118" s="31">
        <v>0</v>
      </c>
      <c r="G118" s="31">
        <v>280</v>
      </c>
      <c r="H118" s="31">
        <v>-280</v>
      </c>
      <c r="I118" s="31">
        <v>0</v>
      </c>
      <c r="J118" s="31">
        <v>0</v>
      </c>
      <c r="K118" s="31">
        <v>0</v>
      </c>
      <c r="L118" s="31">
        <v>0</v>
      </c>
      <c r="M118" s="31">
        <v>8372.1099999999988</v>
      </c>
      <c r="N118" s="29">
        <f t="shared" si="26"/>
        <v>8492.1099999999988</v>
      </c>
      <c r="O118" s="30"/>
    </row>
    <row r="119" spans="1:15" x14ac:dyDescent="0.2">
      <c r="A119" s="11" t="s">
        <v>107</v>
      </c>
      <c r="B119" s="31" t="s">
        <v>24</v>
      </c>
      <c r="C119" s="31" t="s">
        <v>24</v>
      </c>
      <c r="D119" s="31" t="s">
        <v>24</v>
      </c>
      <c r="E119" s="31" t="s">
        <v>24</v>
      </c>
      <c r="F119" s="31" t="s">
        <v>24</v>
      </c>
      <c r="G119" s="31" t="s">
        <v>24</v>
      </c>
      <c r="H119" s="31" t="s">
        <v>24</v>
      </c>
      <c r="I119" s="31" t="s">
        <v>24</v>
      </c>
      <c r="J119" s="31" t="s">
        <v>24</v>
      </c>
      <c r="K119" s="31" t="s">
        <v>24</v>
      </c>
      <c r="L119" s="31">
        <v>66.709999999999994</v>
      </c>
      <c r="M119" s="31">
        <v>0</v>
      </c>
      <c r="N119" s="29">
        <f t="shared" si="26"/>
        <v>66.709999999999994</v>
      </c>
      <c r="O119" s="30"/>
    </row>
    <row r="120" spans="1:15" x14ac:dyDescent="0.2">
      <c r="A120" s="11" t="s">
        <v>108</v>
      </c>
      <c r="B120" s="31" t="s">
        <v>24</v>
      </c>
      <c r="C120" s="31" t="s">
        <v>24</v>
      </c>
      <c r="D120" s="31">
        <v>14.03</v>
      </c>
      <c r="E120" s="31">
        <v>55.03</v>
      </c>
      <c r="F120" s="31">
        <v>7.16</v>
      </c>
      <c r="G120" s="31">
        <v>311.17</v>
      </c>
      <c r="H120" s="31">
        <v>87.63</v>
      </c>
      <c r="I120" s="31">
        <v>120.57</v>
      </c>
      <c r="J120" s="31">
        <v>0</v>
      </c>
      <c r="K120" s="31">
        <v>0</v>
      </c>
      <c r="L120" s="31">
        <v>0</v>
      </c>
      <c r="M120" s="31">
        <v>6757.68</v>
      </c>
      <c r="N120" s="29">
        <f t="shared" si="26"/>
        <v>7353.27</v>
      </c>
      <c r="O120" s="30"/>
    </row>
    <row r="121" spans="1:15" x14ac:dyDescent="0.2">
      <c r="A121" s="11" t="s">
        <v>195</v>
      </c>
      <c r="B121" s="31" t="s">
        <v>24</v>
      </c>
      <c r="C121" s="31" t="s">
        <v>24</v>
      </c>
      <c r="D121" s="31" t="s">
        <v>24</v>
      </c>
      <c r="E121" s="31" t="s">
        <v>24</v>
      </c>
      <c r="F121" s="31" t="s">
        <v>24</v>
      </c>
      <c r="G121" s="31" t="s">
        <v>24</v>
      </c>
      <c r="H121" s="31" t="s">
        <v>24</v>
      </c>
      <c r="I121" s="31" t="s">
        <v>24</v>
      </c>
      <c r="J121" s="31" t="s">
        <v>24</v>
      </c>
      <c r="K121" s="31" t="s">
        <v>24</v>
      </c>
      <c r="L121" s="31">
        <v>45.97</v>
      </c>
      <c r="M121" s="31">
        <v>0</v>
      </c>
      <c r="N121" s="29">
        <f t="shared" si="26"/>
        <v>45.97</v>
      </c>
      <c r="O121" s="30"/>
    </row>
    <row r="122" spans="1:15" x14ac:dyDescent="0.2">
      <c r="A122" s="11" t="s">
        <v>186</v>
      </c>
      <c r="B122" s="31" t="s">
        <v>24</v>
      </c>
      <c r="C122" s="31" t="s">
        <v>24</v>
      </c>
      <c r="D122" s="31" t="s">
        <v>24</v>
      </c>
      <c r="E122" s="31">
        <v>320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29">
        <f t="shared" si="26"/>
        <v>320</v>
      </c>
      <c r="O122" s="30"/>
    </row>
    <row r="123" spans="1:15" x14ac:dyDescent="0.2">
      <c r="A123" s="11" t="s">
        <v>109</v>
      </c>
      <c r="B123" s="31">
        <v>12316.369999999999</v>
      </c>
      <c r="C123" s="31">
        <v>8130.8799999999992</v>
      </c>
      <c r="D123" s="31">
        <v>9259.91</v>
      </c>
      <c r="E123" s="31">
        <v>18236.360000000004</v>
      </c>
      <c r="F123" s="31">
        <v>35431.769999999997</v>
      </c>
      <c r="G123" s="31">
        <v>35919.270000000004</v>
      </c>
      <c r="H123" s="31">
        <v>22057.41</v>
      </c>
      <c r="I123" s="31">
        <v>64512.04</v>
      </c>
      <c r="J123" s="31">
        <v>20933.259999999998</v>
      </c>
      <c r="K123" s="31">
        <v>14410.57</v>
      </c>
      <c r="L123" s="31">
        <v>35280.199999999997</v>
      </c>
      <c r="M123" s="31">
        <v>26814.460000000003</v>
      </c>
      <c r="N123" s="29">
        <f t="shared" si="26"/>
        <v>303302.50000000006</v>
      </c>
      <c r="O123" s="30"/>
    </row>
    <row r="124" spans="1:15" x14ac:dyDescent="0.2">
      <c r="A124" s="11" t="s">
        <v>110</v>
      </c>
      <c r="B124" s="31" t="s">
        <v>24</v>
      </c>
      <c r="C124" s="31">
        <v>402.4</v>
      </c>
      <c r="D124" s="31">
        <v>190.73</v>
      </c>
      <c r="E124" s="31">
        <v>369.68</v>
      </c>
      <c r="F124" s="31">
        <v>280.17</v>
      </c>
      <c r="G124" s="31">
        <v>309.17</v>
      </c>
      <c r="H124" s="31">
        <v>384.33</v>
      </c>
      <c r="I124" s="31">
        <v>928.3</v>
      </c>
      <c r="J124" s="31">
        <v>343</v>
      </c>
      <c r="K124" s="31">
        <v>0</v>
      </c>
      <c r="L124" s="31">
        <v>0</v>
      </c>
      <c r="M124" s="31">
        <v>0</v>
      </c>
      <c r="N124" s="29">
        <f t="shared" si="26"/>
        <v>3207.7799999999997</v>
      </c>
      <c r="O124" s="30"/>
    </row>
    <row r="125" spans="1:15" x14ac:dyDescent="0.2">
      <c r="A125" s="11" t="s">
        <v>111</v>
      </c>
      <c r="B125" s="31">
        <v>31</v>
      </c>
      <c r="C125" s="31">
        <v>30</v>
      </c>
      <c r="D125" s="31">
        <v>0</v>
      </c>
      <c r="E125" s="31">
        <v>83</v>
      </c>
      <c r="F125" s="31">
        <v>48</v>
      </c>
      <c r="G125" s="31">
        <v>31</v>
      </c>
      <c r="H125" s="31">
        <v>65.47</v>
      </c>
      <c r="I125" s="31">
        <v>135.13</v>
      </c>
      <c r="J125" s="31">
        <v>67</v>
      </c>
      <c r="K125" s="31">
        <v>118.43</v>
      </c>
      <c r="L125" s="31">
        <v>81</v>
      </c>
      <c r="M125" s="31">
        <v>0</v>
      </c>
      <c r="N125" s="29">
        <f t="shared" si="26"/>
        <v>690.03</v>
      </c>
      <c r="O125" s="30"/>
    </row>
    <row r="126" spans="1:15" x14ac:dyDescent="0.2">
      <c r="A126" s="11" t="s">
        <v>112</v>
      </c>
      <c r="B126" s="31" t="s">
        <v>24</v>
      </c>
      <c r="C126" s="31">
        <v>9.49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3523.12</v>
      </c>
      <c r="K126" s="31">
        <v>1004.25</v>
      </c>
      <c r="L126" s="31">
        <v>400.67</v>
      </c>
      <c r="M126" s="31">
        <v>5035.29</v>
      </c>
      <c r="N126" s="29">
        <f t="shared" si="26"/>
        <v>9972.82</v>
      </c>
      <c r="O126" s="30"/>
    </row>
    <row r="127" spans="1:15" x14ac:dyDescent="0.2">
      <c r="A127" s="11" t="s">
        <v>113</v>
      </c>
      <c r="B127" s="31">
        <v>12354.89</v>
      </c>
      <c r="C127" s="31">
        <v>14479.83</v>
      </c>
      <c r="D127" s="31">
        <v>17517.830000000002</v>
      </c>
      <c r="E127" s="31">
        <v>24734.749999999996</v>
      </c>
      <c r="F127" s="31">
        <v>30309.8</v>
      </c>
      <c r="G127" s="31">
        <v>17000.93</v>
      </c>
      <c r="H127" s="31">
        <v>13271.45</v>
      </c>
      <c r="I127" s="31">
        <v>15702.580000000002</v>
      </c>
      <c r="J127" s="31">
        <v>23308.87</v>
      </c>
      <c r="K127" s="31">
        <v>17782.41</v>
      </c>
      <c r="L127" s="31">
        <v>31746.260000000002</v>
      </c>
      <c r="M127" s="31">
        <v>34759.03</v>
      </c>
      <c r="N127" s="29">
        <f t="shared" si="26"/>
        <v>252968.63</v>
      </c>
      <c r="O127" s="30"/>
    </row>
    <row r="128" spans="1:15" x14ac:dyDescent="0.2">
      <c r="A128" s="11" t="s">
        <v>147</v>
      </c>
      <c r="B128" s="31" t="s">
        <v>24</v>
      </c>
      <c r="C128" s="31">
        <v>3231.28</v>
      </c>
      <c r="D128" s="31">
        <v>1272.24</v>
      </c>
      <c r="E128" s="31">
        <v>3115.13</v>
      </c>
      <c r="F128" s="31">
        <v>1716.29</v>
      </c>
      <c r="G128" s="31">
        <v>1780.62</v>
      </c>
      <c r="H128" s="31">
        <v>2202.73</v>
      </c>
      <c r="I128" s="31">
        <v>5179.37</v>
      </c>
      <c r="J128" s="31">
        <v>2223.71</v>
      </c>
      <c r="K128" s="31">
        <v>0</v>
      </c>
      <c r="L128" s="31">
        <v>0</v>
      </c>
      <c r="M128" s="31">
        <v>0</v>
      </c>
      <c r="N128" s="29">
        <f t="shared" si="26"/>
        <v>20721.37</v>
      </c>
      <c r="O128" s="30"/>
    </row>
    <row r="129" spans="1:15" x14ac:dyDescent="0.2">
      <c r="A129" s="11" t="s">
        <v>155</v>
      </c>
      <c r="B129" s="31" t="s">
        <v>24</v>
      </c>
      <c r="C129" s="31" t="s">
        <v>24</v>
      </c>
      <c r="D129" s="31" t="s">
        <v>24</v>
      </c>
      <c r="E129" s="31" t="s">
        <v>24</v>
      </c>
      <c r="F129" s="31" t="s">
        <v>24</v>
      </c>
      <c r="G129" s="31" t="s">
        <v>24</v>
      </c>
      <c r="H129" s="31" t="s">
        <v>24</v>
      </c>
      <c r="I129" s="31" t="s">
        <v>24</v>
      </c>
      <c r="J129" s="31" t="s">
        <v>24</v>
      </c>
      <c r="K129" s="31" t="s">
        <v>24</v>
      </c>
      <c r="L129" s="31" t="s">
        <v>24</v>
      </c>
      <c r="M129" s="31">
        <v>2465.88</v>
      </c>
      <c r="N129" s="29">
        <f t="shared" si="26"/>
        <v>2465.88</v>
      </c>
      <c r="O129" s="30"/>
    </row>
    <row r="130" spans="1:15" x14ac:dyDescent="0.2">
      <c r="A130" s="11" t="s">
        <v>114</v>
      </c>
      <c r="B130" s="31" t="s">
        <v>24</v>
      </c>
      <c r="C130" s="31" t="s">
        <v>24</v>
      </c>
      <c r="D130" s="31" t="s">
        <v>24</v>
      </c>
      <c r="E130" s="31" t="s">
        <v>24</v>
      </c>
      <c r="F130" s="31" t="s">
        <v>24</v>
      </c>
      <c r="G130" s="31" t="s">
        <v>24</v>
      </c>
      <c r="H130" s="31" t="s">
        <v>24</v>
      </c>
      <c r="I130" s="31" t="s">
        <v>24</v>
      </c>
      <c r="J130" s="31" t="s">
        <v>24</v>
      </c>
      <c r="K130" s="31" t="s">
        <v>24</v>
      </c>
      <c r="L130" s="31">
        <v>379.8</v>
      </c>
      <c r="M130" s="31">
        <v>0</v>
      </c>
      <c r="N130" s="29">
        <f t="shared" si="26"/>
        <v>379.8</v>
      </c>
      <c r="O130" s="30"/>
    </row>
    <row r="131" spans="1:15" x14ac:dyDescent="0.2">
      <c r="A131" s="11" t="s">
        <v>115</v>
      </c>
      <c r="B131" s="31">
        <v>149.6</v>
      </c>
      <c r="C131" s="31">
        <v>0</v>
      </c>
      <c r="D131" s="31">
        <v>0</v>
      </c>
      <c r="E131" s="31">
        <v>0</v>
      </c>
      <c r="F131" s="31">
        <v>0</v>
      </c>
      <c r="G131" s="31">
        <v>898.57</v>
      </c>
      <c r="H131" s="31">
        <v>1375</v>
      </c>
      <c r="I131" s="31">
        <v>173.29</v>
      </c>
      <c r="J131" s="31">
        <v>423.8</v>
      </c>
      <c r="K131" s="31">
        <v>0</v>
      </c>
      <c r="L131" s="31">
        <v>0</v>
      </c>
      <c r="M131" s="31">
        <v>3115.55</v>
      </c>
      <c r="N131" s="29">
        <f t="shared" si="26"/>
        <v>6135.81</v>
      </c>
      <c r="O131" s="30"/>
    </row>
    <row r="132" spans="1:15" x14ac:dyDescent="0.2">
      <c r="A132" s="11" t="s">
        <v>196</v>
      </c>
      <c r="B132" s="31" t="s">
        <v>24</v>
      </c>
      <c r="C132" s="31" t="s">
        <v>24</v>
      </c>
      <c r="D132" s="31" t="s">
        <v>24</v>
      </c>
      <c r="E132" s="31" t="s">
        <v>24</v>
      </c>
      <c r="F132" s="31" t="s">
        <v>24</v>
      </c>
      <c r="G132" s="31" t="s">
        <v>24</v>
      </c>
      <c r="H132" s="31" t="s">
        <v>24</v>
      </c>
      <c r="I132" s="31" t="s">
        <v>24</v>
      </c>
      <c r="J132" s="31" t="s">
        <v>24</v>
      </c>
      <c r="K132" s="31" t="s">
        <v>24</v>
      </c>
      <c r="L132" s="31">
        <v>929.3</v>
      </c>
      <c r="M132" s="31">
        <v>0</v>
      </c>
      <c r="N132" s="29">
        <f t="shared" si="26"/>
        <v>929.3</v>
      </c>
      <c r="O132" s="30"/>
    </row>
    <row r="133" spans="1:15" x14ac:dyDescent="0.2">
      <c r="A133" s="11" t="s">
        <v>116</v>
      </c>
      <c r="B133" s="31">
        <v>6201.5500000000011</v>
      </c>
      <c r="C133" s="31">
        <v>9298.01</v>
      </c>
      <c r="D133" s="31">
        <v>10679.83</v>
      </c>
      <c r="E133" s="31">
        <v>38671.64</v>
      </c>
      <c r="F133" s="31">
        <v>43775.18</v>
      </c>
      <c r="G133" s="31">
        <v>10001.109999999999</v>
      </c>
      <c r="H133" s="31">
        <v>6461.3200000000006</v>
      </c>
      <c r="I133" s="31">
        <v>18553.810000000001</v>
      </c>
      <c r="J133" s="31">
        <v>17729.439999999999</v>
      </c>
      <c r="K133" s="31">
        <v>1019.0899999999999</v>
      </c>
      <c r="L133" s="31">
        <v>19012.28</v>
      </c>
      <c r="M133" s="31">
        <v>24330.949999999997</v>
      </c>
      <c r="N133" s="29">
        <f t="shared" si="26"/>
        <v>205734.21000000002</v>
      </c>
      <c r="O133" s="30"/>
    </row>
    <row r="134" spans="1:15" x14ac:dyDescent="0.2">
      <c r="A134" s="11" t="s">
        <v>117</v>
      </c>
      <c r="B134" s="31" t="s">
        <v>24</v>
      </c>
      <c r="C134" s="31">
        <v>2111.2399999999998</v>
      </c>
      <c r="D134" s="31">
        <v>729.49</v>
      </c>
      <c r="E134" s="31">
        <v>1707.28</v>
      </c>
      <c r="F134" s="31">
        <v>1446.76</v>
      </c>
      <c r="G134" s="31">
        <v>775.56</v>
      </c>
      <c r="H134" s="31">
        <v>1369.59</v>
      </c>
      <c r="I134" s="31">
        <v>2022.48</v>
      </c>
      <c r="J134" s="31">
        <v>2717.36</v>
      </c>
      <c r="K134" s="31">
        <v>0</v>
      </c>
      <c r="L134" s="31">
        <v>0</v>
      </c>
      <c r="M134" s="31">
        <v>0</v>
      </c>
      <c r="N134" s="29">
        <f t="shared" si="26"/>
        <v>12879.76</v>
      </c>
      <c r="O134" s="30"/>
    </row>
    <row r="135" spans="1:15" x14ac:dyDescent="0.2">
      <c r="A135" s="11" t="s">
        <v>148</v>
      </c>
      <c r="B135" s="31" t="s">
        <v>24</v>
      </c>
      <c r="C135" s="31" t="s">
        <v>24</v>
      </c>
      <c r="D135" s="31" t="s">
        <v>24</v>
      </c>
      <c r="E135" s="31" t="s">
        <v>24</v>
      </c>
      <c r="F135" s="31" t="s">
        <v>24</v>
      </c>
      <c r="G135" s="31" t="s">
        <v>24</v>
      </c>
      <c r="H135" s="31" t="s">
        <v>24</v>
      </c>
      <c r="I135" s="31" t="s">
        <v>24</v>
      </c>
      <c r="J135" s="31" t="s">
        <v>24</v>
      </c>
      <c r="K135" s="31" t="s">
        <v>24</v>
      </c>
      <c r="L135" s="31">
        <v>533.52</v>
      </c>
      <c r="M135" s="31">
        <v>266.54000000000002</v>
      </c>
      <c r="N135" s="29">
        <f t="shared" si="26"/>
        <v>800.06</v>
      </c>
      <c r="O135" s="30"/>
    </row>
    <row r="136" spans="1:15" x14ac:dyDescent="0.2">
      <c r="A136" s="11" t="s">
        <v>156</v>
      </c>
      <c r="B136" s="31" t="s">
        <v>24</v>
      </c>
      <c r="C136" s="31" t="s">
        <v>24</v>
      </c>
      <c r="D136" s="31" t="s">
        <v>24</v>
      </c>
      <c r="E136" s="31" t="s">
        <v>24</v>
      </c>
      <c r="F136" s="31" t="s">
        <v>24</v>
      </c>
      <c r="G136" s="31" t="s">
        <v>24</v>
      </c>
      <c r="H136" s="31" t="s">
        <v>24</v>
      </c>
      <c r="I136" s="31" t="s">
        <v>24</v>
      </c>
      <c r="J136" s="31" t="s">
        <v>24</v>
      </c>
      <c r="K136" s="31" t="s">
        <v>24</v>
      </c>
      <c r="L136" s="31" t="s">
        <v>24</v>
      </c>
      <c r="M136" s="31">
        <v>6332.7</v>
      </c>
      <c r="N136" s="29">
        <f t="shared" si="26"/>
        <v>6332.7</v>
      </c>
      <c r="O136" s="30"/>
    </row>
    <row r="137" spans="1:15" x14ac:dyDescent="0.2">
      <c r="A137" s="11" t="s">
        <v>197</v>
      </c>
      <c r="B137" s="31" t="s">
        <v>24</v>
      </c>
      <c r="C137" s="31" t="s">
        <v>24</v>
      </c>
      <c r="D137" s="31" t="s">
        <v>24</v>
      </c>
      <c r="E137" s="31" t="s">
        <v>24</v>
      </c>
      <c r="F137" s="31" t="s">
        <v>24</v>
      </c>
      <c r="G137" s="31" t="s">
        <v>24</v>
      </c>
      <c r="H137" s="31" t="s">
        <v>24</v>
      </c>
      <c r="I137" s="31" t="s">
        <v>24</v>
      </c>
      <c r="J137" s="31" t="s">
        <v>24</v>
      </c>
      <c r="K137" s="31" t="s">
        <v>24</v>
      </c>
      <c r="L137" s="31">
        <v>158.4</v>
      </c>
      <c r="M137" s="31">
        <v>0</v>
      </c>
      <c r="N137" s="29">
        <f t="shared" si="26"/>
        <v>158.4</v>
      </c>
      <c r="O137" s="30"/>
    </row>
    <row r="138" spans="1:15" x14ac:dyDescent="0.2">
      <c r="A138" s="11" t="s">
        <v>118</v>
      </c>
      <c r="B138" s="31" t="s">
        <v>24</v>
      </c>
      <c r="C138" s="31" t="s">
        <v>24</v>
      </c>
      <c r="D138" s="31" t="s">
        <v>24</v>
      </c>
      <c r="E138" s="31" t="s">
        <v>24</v>
      </c>
      <c r="F138" s="31" t="s">
        <v>24</v>
      </c>
      <c r="G138" s="31">
        <v>1273.3</v>
      </c>
      <c r="H138" s="31">
        <v>1228.52</v>
      </c>
      <c r="I138" s="31">
        <v>223.74</v>
      </c>
      <c r="J138" s="31">
        <v>344.98</v>
      </c>
      <c r="K138" s="31">
        <v>0</v>
      </c>
      <c r="L138" s="31">
        <v>0</v>
      </c>
      <c r="M138" s="31">
        <v>2499.2399999999998</v>
      </c>
      <c r="N138" s="29">
        <f t="shared" si="26"/>
        <v>5569.7799999999988</v>
      </c>
      <c r="O138" s="30"/>
    </row>
    <row r="139" spans="1:15" x14ac:dyDescent="0.2">
      <c r="A139" s="11" t="s">
        <v>198</v>
      </c>
      <c r="B139" s="31" t="s">
        <v>24</v>
      </c>
      <c r="C139" s="31" t="s">
        <v>24</v>
      </c>
      <c r="D139" s="31" t="s">
        <v>24</v>
      </c>
      <c r="E139" s="31" t="s">
        <v>24</v>
      </c>
      <c r="F139" s="31" t="s">
        <v>24</v>
      </c>
      <c r="G139" s="31" t="s">
        <v>24</v>
      </c>
      <c r="H139" s="31" t="s">
        <v>24</v>
      </c>
      <c r="I139" s="31" t="s">
        <v>24</v>
      </c>
      <c r="J139" s="31" t="s">
        <v>24</v>
      </c>
      <c r="K139" s="31" t="s">
        <v>24</v>
      </c>
      <c r="L139" s="30">
        <v>281.24</v>
      </c>
      <c r="M139" s="30">
        <v>0</v>
      </c>
      <c r="N139" s="29">
        <f t="shared" si="26"/>
        <v>281.24</v>
      </c>
      <c r="O139" s="30"/>
    </row>
    <row r="140" spans="1:15" x14ac:dyDescent="0.2">
      <c r="A140" s="11" t="s">
        <v>119</v>
      </c>
      <c r="B140" s="32">
        <v>20</v>
      </c>
      <c r="C140" s="32">
        <v>7.97</v>
      </c>
      <c r="D140" s="32">
        <v>10023.950000000001</v>
      </c>
      <c r="E140" s="32">
        <v>757.4</v>
      </c>
      <c r="F140" s="32">
        <v>9317.5</v>
      </c>
      <c r="G140" s="32">
        <v>661.58</v>
      </c>
      <c r="H140" s="32">
        <v>278.61</v>
      </c>
      <c r="I140" s="32">
        <v>0</v>
      </c>
      <c r="J140" s="32">
        <v>0</v>
      </c>
      <c r="K140" s="32">
        <v>3549.55</v>
      </c>
      <c r="L140" s="32">
        <v>7409.5</v>
      </c>
      <c r="M140" s="32">
        <v>1020.44</v>
      </c>
      <c r="N140" s="37">
        <f t="shared" si="26"/>
        <v>33046.5</v>
      </c>
      <c r="O140" s="30"/>
    </row>
    <row r="141" spans="1:15" s="1" customFormat="1" x14ac:dyDescent="0.2">
      <c r="A141" s="23" t="s">
        <v>12</v>
      </c>
      <c r="B141" s="38">
        <f>SUM(B116:B140)</f>
        <v>31073.409999999996</v>
      </c>
      <c r="C141" s="38">
        <f t="shared" ref="C141:N141" si="27">SUM(C116:C140)</f>
        <v>37701.1</v>
      </c>
      <c r="D141" s="38">
        <f t="shared" si="27"/>
        <v>49808.009999999995</v>
      </c>
      <c r="E141" s="38">
        <f t="shared" si="27"/>
        <v>88050.26999999999</v>
      </c>
      <c r="F141" s="38">
        <f t="shared" si="27"/>
        <v>122332.62999999999</v>
      </c>
      <c r="G141" s="38">
        <f t="shared" si="27"/>
        <v>69242.28</v>
      </c>
      <c r="H141" s="38">
        <f t="shared" si="27"/>
        <v>48502.060000000005</v>
      </c>
      <c r="I141" s="38">
        <f t="shared" si="27"/>
        <v>107551.31</v>
      </c>
      <c r="J141" s="38">
        <f t="shared" si="27"/>
        <v>71614.539999999994</v>
      </c>
      <c r="K141" s="38">
        <f t="shared" si="27"/>
        <v>38373.11</v>
      </c>
      <c r="L141" s="38">
        <f t="shared" si="27"/>
        <v>96524.47</v>
      </c>
      <c r="M141" s="38">
        <f t="shared" si="27"/>
        <v>121861.01</v>
      </c>
      <c r="N141" s="38">
        <f t="shared" si="27"/>
        <v>882634.2000000003</v>
      </c>
      <c r="O141" s="24"/>
    </row>
    <row r="142" spans="1:15" x14ac:dyDescent="0.2">
      <c r="A142" s="1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0"/>
    </row>
    <row r="143" spans="1:15" x14ac:dyDescent="0.2">
      <c r="A143" s="11" t="s">
        <v>121</v>
      </c>
      <c r="B143" s="31">
        <v>11369</v>
      </c>
      <c r="C143" s="31">
        <v>89</v>
      </c>
      <c r="D143" s="31">
        <v>0</v>
      </c>
      <c r="E143" s="31">
        <v>45</v>
      </c>
      <c r="F143" s="31">
        <v>9031.67</v>
      </c>
      <c r="G143" s="31">
        <v>0</v>
      </c>
      <c r="H143" s="31">
        <v>1566.23</v>
      </c>
      <c r="I143" s="31">
        <v>500</v>
      </c>
      <c r="J143" s="31">
        <v>3750</v>
      </c>
      <c r="K143" s="31">
        <v>11923.509999999998</v>
      </c>
      <c r="L143" s="31">
        <v>16160</v>
      </c>
      <c r="M143" s="31">
        <v>12777.84</v>
      </c>
      <c r="N143" s="29">
        <f t="shared" ref="N143:N146" si="28">SUM(B143:M143)</f>
        <v>67212.25</v>
      </c>
      <c r="O143" s="30"/>
    </row>
    <row r="144" spans="1:15" x14ac:dyDescent="0.2">
      <c r="A144" s="11" t="s">
        <v>122</v>
      </c>
      <c r="B144" s="31" t="s">
        <v>24</v>
      </c>
      <c r="C144" s="31" t="s">
        <v>24</v>
      </c>
      <c r="D144" s="31" t="s">
        <v>24</v>
      </c>
      <c r="E144" s="31" t="s">
        <v>24</v>
      </c>
      <c r="F144" s="31">
        <v>3375</v>
      </c>
      <c r="G144" s="31">
        <v>0</v>
      </c>
      <c r="H144" s="31">
        <v>0</v>
      </c>
      <c r="I144" s="31">
        <v>0</v>
      </c>
      <c r="J144" s="31">
        <v>20</v>
      </c>
      <c r="K144" s="31">
        <v>0</v>
      </c>
      <c r="L144" s="31">
        <v>5020</v>
      </c>
      <c r="M144" s="31">
        <v>50.32</v>
      </c>
      <c r="N144" s="29">
        <f t="shared" si="28"/>
        <v>8465.32</v>
      </c>
      <c r="O144" s="30"/>
    </row>
    <row r="145" spans="1:15" x14ac:dyDescent="0.2">
      <c r="A145" s="11" t="s">
        <v>123</v>
      </c>
      <c r="B145" s="31" t="s">
        <v>24</v>
      </c>
      <c r="C145" s="31">
        <v>47.57</v>
      </c>
      <c r="D145" s="31">
        <v>0</v>
      </c>
      <c r="E145" s="31">
        <v>0</v>
      </c>
      <c r="F145" s="31">
        <v>15.6</v>
      </c>
      <c r="G145" s="31">
        <v>164.69</v>
      </c>
      <c r="H145" s="31">
        <v>10.81</v>
      </c>
      <c r="I145" s="31">
        <v>0</v>
      </c>
      <c r="J145" s="31">
        <v>0</v>
      </c>
      <c r="K145" s="31">
        <v>0</v>
      </c>
      <c r="L145" s="31">
        <v>109.8</v>
      </c>
      <c r="M145" s="31">
        <v>0</v>
      </c>
      <c r="N145" s="29">
        <f t="shared" si="28"/>
        <v>348.47</v>
      </c>
      <c r="O145" s="30"/>
    </row>
    <row r="146" spans="1:15" x14ac:dyDescent="0.2">
      <c r="A146" s="11" t="s">
        <v>124</v>
      </c>
      <c r="B146" s="32" t="s">
        <v>24</v>
      </c>
      <c r="C146" s="32" t="s">
        <v>24</v>
      </c>
      <c r="D146" s="32" t="s">
        <v>24</v>
      </c>
      <c r="E146" s="32" t="s">
        <v>24</v>
      </c>
      <c r="F146" s="32" t="s">
        <v>24</v>
      </c>
      <c r="G146" s="32">
        <v>2120.75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7">
        <f t="shared" si="28"/>
        <v>2120.75</v>
      </c>
      <c r="O146" s="30"/>
    </row>
    <row r="147" spans="1:15" s="1" customFormat="1" x14ac:dyDescent="0.2">
      <c r="A147" s="23" t="s">
        <v>14</v>
      </c>
      <c r="B147" s="24">
        <f>SUM(B143:B146)</f>
        <v>11369</v>
      </c>
      <c r="C147" s="24">
        <f t="shared" ref="C147:N147" si="29">SUM(C143:C146)</f>
        <v>136.57</v>
      </c>
      <c r="D147" s="24">
        <f t="shared" si="29"/>
        <v>0</v>
      </c>
      <c r="E147" s="24">
        <f t="shared" si="29"/>
        <v>45</v>
      </c>
      <c r="F147" s="24">
        <f t="shared" si="29"/>
        <v>12422.27</v>
      </c>
      <c r="G147" s="24">
        <f t="shared" si="29"/>
        <v>2285.44</v>
      </c>
      <c r="H147" s="24">
        <f t="shared" si="29"/>
        <v>1577.04</v>
      </c>
      <c r="I147" s="24">
        <f t="shared" si="29"/>
        <v>500</v>
      </c>
      <c r="J147" s="24">
        <f t="shared" si="29"/>
        <v>3770</v>
      </c>
      <c r="K147" s="24">
        <f t="shared" si="29"/>
        <v>11923.509999999998</v>
      </c>
      <c r="L147" s="24">
        <f t="shared" si="29"/>
        <v>21289.8</v>
      </c>
      <c r="M147" s="24">
        <f t="shared" si="29"/>
        <v>12828.16</v>
      </c>
      <c r="N147" s="24">
        <f t="shared" si="29"/>
        <v>78146.790000000008</v>
      </c>
      <c r="O147" s="24"/>
    </row>
    <row r="148" spans="1:15" x14ac:dyDescent="0.2">
      <c r="A148" s="11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</row>
    <row r="149" spans="1:15" x14ac:dyDescent="0.2">
      <c r="A149" s="11" t="s">
        <v>161</v>
      </c>
      <c r="B149" s="31" t="s">
        <v>24</v>
      </c>
      <c r="C149" s="31" t="s">
        <v>24</v>
      </c>
      <c r="D149" s="31" t="s">
        <v>24</v>
      </c>
      <c r="E149" s="31">
        <v>295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29">
        <f t="shared" ref="N149:N153" si="30">SUM(B149:M149)</f>
        <v>295</v>
      </c>
      <c r="O149" s="30"/>
    </row>
    <row r="150" spans="1:15" x14ac:dyDescent="0.2">
      <c r="A150" s="11" t="s">
        <v>127</v>
      </c>
      <c r="B150" s="31" t="s">
        <v>24</v>
      </c>
      <c r="C150" s="31">
        <v>2039.7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66071.87</v>
      </c>
      <c r="N150" s="29">
        <f t="shared" si="30"/>
        <v>68111.569999999992</v>
      </c>
      <c r="O150" s="30"/>
    </row>
    <row r="151" spans="1:15" x14ac:dyDescent="0.2">
      <c r="A151" s="11" t="s">
        <v>128</v>
      </c>
      <c r="B151" s="31">
        <v>232934.96</v>
      </c>
      <c r="C151" s="31">
        <v>352585.24</v>
      </c>
      <c r="D151" s="31">
        <v>458850.2</v>
      </c>
      <c r="E151" s="31">
        <v>417655.96</v>
      </c>
      <c r="F151" s="31">
        <v>375271.89999999997</v>
      </c>
      <c r="G151" s="31">
        <v>297338.54000000004</v>
      </c>
      <c r="H151" s="31">
        <v>281037.65000000002</v>
      </c>
      <c r="I151" s="31">
        <v>239761.65000000002</v>
      </c>
      <c r="J151" s="31">
        <v>227659.93</v>
      </c>
      <c r="K151" s="31">
        <v>199810.98000000004</v>
      </c>
      <c r="L151" s="31">
        <v>614638.41</v>
      </c>
      <c r="M151" s="31">
        <v>605011.34000000008</v>
      </c>
      <c r="N151" s="29">
        <f t="shared" si="30"/>
        <v>4302556.76</v>
      </c>
      <c r="O151" s="30"/>
    </row>
    <row r="152" spans="1:15" x14ac:dyDescent="0.2">
      <c r="A152" s="11" t="s">
        <v>129</v>
      </c>
      <c r="B152" s="31">
        <v>43141.18</v>
      </c>
      <c r="C152" s="31">
        <v>38461.800000000003</v>
      </c>
      <c r="D152" s="31">
        <v>35978.769999999997</v>
      </c>
      <c r="E152" s="31">
        <v>58445.79</v>
      </c>
      <c r="F152" s="31">
        <v>57281.85</v>
      </c>
      <c r="G152" s="31">
        <v>65602.679999999993</v>
      </c>
      <c r="H152" s="31">
        <v>62853.85</v>
      </c>
      <c r="I152" s="31">
        <v>80719.7</v>
      </c>
      <c r="J152" s="31">
        <v>21672.640000000003</v>
      </c>
      <c r="K152" s="31">
        <v>3050.0699999999997</v>
      </c>
      <c r="L152" s="31">
        <v>741.67000000000007</v>
      </c>
      <c r="M152" s="31">
        <v>27961.05</v>
      </c>
      <c r="N152" s="29">
        <f t="shared" si="30"/>
        <v>495911.05</v>
      </c>
      <c r="O152" s="30"/>
    </row>
    <row r="153" spans="1:15" x14ac:dyDescent="0.2">
      <c r="A153" s="11" t="s">
        <v>199</v>
      </c>
      <c r="B153" s="32" t="s">
        <v>24</v>
      </c>
      <c r="C153" s="32" t="s">
        <v>24</v>
      </c>
      <c r="D153" s="32" t="s">
        <v>24</v>
      </c>
      <c r="E153" s="32" t="s">
        <v>24</v>
      </c>
      <c r="F153" s="32" t="s">
        <v>24</v>
      </c>
      <c r="G153" s="32" t="s">
        <v>24</v>
      </c>
      <c r="H153" s="32" t="s">
        <v>24</v>
      </c>
      <c r="I153" s="32" t="s">
        <v>24</v>
      </c>
      <c r="J153" s="32" t="s">
        <v>24</v>
      </c>
      <c r="K153" s="32" t="s">
        <v>24</v>
      </c>
      <c r="L153" s="32" t="s">
        <v>24</v>
      </c>
      <c r="M153" s="32">
        <v>11270.19</v>
      </c>
      <c r="N153" s="37">
        <f t="shared" si="30"/>
        <v>11270.19</v>
      </c>
      <c r="O153" s="30"/>
    </row>
    <row r="154" spans="1:15" s="1" customFormat="1" x14ac:dyDescent="0.2">
      <c r="A154" s="23" t="s">
        <v>15</v>
      </c>
      <c r="B154" s="24">
        <f>SUM(B149:B153)</f>
        <v>276076.14</v>
      </c>
      <c r="C154" s="24">
        <f t="shared" ref="C154:N154" si="31">SUM(C149:C153)</f>
        <v>393086.74</v>
      </c>
      <c r="D154" s="24">
        <f t="shared" si="31"/>
        <v>494828.97000000003</v>
      </c>
      <c r="E154" s="24">
        <f t="shared" si="31"/>
        <v>476396.75</v>
      </c>
      <c r="F154" s="24">
        <f t="shared" si="31"/>
        <v>432553.74999999994</v>
      </c>
      <c r="G154" s="24">
        <f t="shared" si="31"/>
        <v>362941.22000000003</v>
      </c>
      <c r="H154" s="24">
        <f t="shared" si="31"/>
        <v>343891.5</v>
      </c>
      <c r="I154" s="24">
        <f t="shared" si="31"/>
        <v>320481.35000000003</v>
      </c>
      <c r="J154" s="24">
        <f t="shared" si="31"/>
        <v>249332.57</v>
      </c>
      <c r="K154" s="24">
        <f t="shared" si="31"/>
        <v>202861.05000000005</v>
      </c>
      <c r="L154" s="24">
        <f t="shared" si="31"/>
        <v>615380.08000000007</v>
      </c>
      <c r="M154" s="24">
        <f t="shared" si="31"/>
        <v>710314.45000000007</v>
      </c>
      <c r="N154" s="24">
        <f t="shared" si="31"/>
        <v>4878144.57</v>
      </c>
      <c r="O154" s="24"/>
    </row>
    <row r="155" spans="1:15" x14ac:dyDescent="0.2">
      <c r="A155" s="11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</row>
    <row r="156" spans="1:15" x14ac:dyDescent="0.2">
      <c r="A156" s="11" t="s">
        <v>190</v>
      </c>
      <c r="B156" s="31" t="s">
        <v>24</v>
      </c>
      <c r="C156" s="31" t="s">
        <v>24</v>
      </c>
      <c r="D156" s="31" t="s">
        <v>24</v>
      </c>
      <c r="E156" s="31" t="s">
        <v>24</v>
      </c>
      <c r="F156" s="31" t="s">
        <v>24</v>
      </c>
      <c r="G156" s="31" t="s">
        <v>24</v>
      </c>
      <c r="H156" s="31" t="s">
        <v>24</v>
      </c>
      <c r="I156" s="31" t="s">
        <v>24</v>
      </c>
      <c r="J156" s="31" t="s">
        <v>24</v>
      </c>
      <c r="K156" s="31" t="s">
        <v>24</v>
      </c>
      <c r="L156" s="31" t="s">
        <v>24</v>
      </c>
      <c r="M156" s="31">
        <v>1209.23</v>
      </c>
      <c r="N156" s="29">
        <f t="shared" ref="N156:N159" si="32">SUM(B156:M156)</f>
        <v>1209.23</v>
      </c>
      <c r="O156" s="30"/>
    </row>
    <row r="157" spans="1:15" x14ac:dyDescent="0.2">
      <c r="A157" s="11" t="s">
        <v>132</v>
      </c>
      <c r="B157" s="31">
        <v>1251.48</v>
      </c>
      <c r="C157" s="31">
        <v>608.62</v>
      </c>
      <c r="D157" s="31">
        <v>242.36</v>
      </c>
      <c r="E157" s="31">
        <v>604.46999999999991</v>
      </c>
      <c r="F157" s="31">
        <v>986.5</v>
      </c>
      <c r="G157" s="31">
        <v>411.93</v>
      </c>
      <c r="H157" s="31">
        <v>351.42</v>
      </c>
      <c r="I157" s="31">
        <v>3208.7</v>
      </c>
      <c r="J157" s="31">
        <v>1940.8400000000001</v>
      </c>
      <c r="K157" s="31">
        <v>568.46</v>
      </c>
      <c r="L157" s="31">
        <v>3006.59</v>
      </c>
      <c r="M157" s="31">
        <v>1507.3</v>
      </c>
      <c r="N157" s="29">
        <f t="shared" si="32"/>
        <v>14688.669999999998</v>
      </c>
      <c r="O157" s="30"/>
    </row>
    <row r="158" spans="1:15" x14ac:dyDescent="0.2">
      <c r="A158" s="11" t="s">
        <v>200</v>
      </c>
      <c r="B158" s="31" t="s">
        <v>24</v>
      </c>
      <c r="C158" s="31" t="s">
        <v>24</v>
      </c>
      <c r="D158" s="31" t="s">
        <v>24</v>
      </c>
      <c r="E158" s="31" t="s">
        <v>24</v>
      </c>
      <c r="F158" s="31" t="s">
        <v>24</v>
      </c>
      <c r="G158" s="31" t="s">
        <v>24</v>
      </c>
      <c r="H158" s="31" t="s">
        <v>24</v>
      </c>
      <c r="I158" s="31" t="s">
        <v>24</v>
      </c>
      <c r="J158" s="31" t="s">
        <v>24</v>
      </c>
      <c r="K158" s="31">
        <v>75</v>
      </c>
      <c r="L158" s="31">
        <v>0</v>
      </c>
      <c r="M158" s="31">
        <v>0</v>
      </c>
      <c r="N158" s="29">
        <f t="shared" si="32"/>
        <v>75</v>
      </c>
      <c r="O158" s="30"/>
    </row>
    <row r="159" spans="1:15" x14ac:dyDescent="0.2">
      <c r="A159" s="11" t="s">
        <v>133</v>
      </c>
      <c r="B159" s="32" t="s">
        <v>24</v>
      </c>
      <c r="C159" s="32" t="s">
        <v>24</v>
      </c>
      <c r="D159" s="32">
        <v>1901.04</v>
      </c>
      <c r="E159" s="32">
        <v>0</v>
      </c>
      <c r="F159" s="32">
        <v>0</v>
      </c>
      <c r="G159" s="32">
        <v>0</v>
      </c>
      <c r="H159" s="32">
        <v>-1901.04</v>
      </c>
      <c r="I159" s="32" t="s">
        <v>24</v>
      </c>
      <c r="J159" s="32" t="s">
        <v>24</v>
      </c>
      <c r="K159" s="32" t="s">
        <v>24</v>
      </c>
      <c r="L159" s="32" t="s">
        <v>24</v>
      </c>
      <c r="M159" s="32" t="s">
        <v>24</v>
      </c>
      <c r="N159" s="37">
        <f t="shared" si="32"/>
        <v>0</v>
      </c>
      <c r="O159" s="30"/>
    </row>
    <row r="160" spans="1:15" s="1" customFormat="1" x14ac:dyDescent="0.2">
      <c r="A160" s="23" t="s">
        <v>16</v>
      </c>
      <c r="B160" s="38">
        <f>SUM(B156:B159)</f>
        <v>1251.48</v>
      </c>
      <c r="C160" s="38">
        <f t="shared" ref="C160:N160" si="33">SUM(C156:C159)</f>
        <v>608.62</v>
      </c>
      <c r="D160" s="38">
        <f t="shared" si="33"/>
        <v>2143.4</v>
      </c>
      <c r="E160" s="38">
        <f t="shared" si="33"/>
        <v>604.46999999999991</v>
      </c>
      <c r="F160" s="38">
        <f t="shared" si="33"/>
        <v>986.5</v>
      </c>
      <c r="G160" s="38">
        <f t="shared" si="33"/>
        <v>411.93</v>
      </c>
      <c r="H160" s="38">
        <f t="shared" si="33"/>
        <v>-1549.62</v>
      </c>
      <c r="I160" s="38">
        <f t="shared" si="33"/>
        <v>3208.7</v>
      </c>
      <c r="J160" s="38">
        <f t="shared" si="33"/>
        <v>1940.8400000000001</v>
      </c>
      <c r="K160" s="38">
        <f t="shared" si="33"/>
        <v>643.46</v>
      </c>
      <c r="L160" s="38">
        <f t="shared" si="33"/>
        <v>3006.59</v>
      </c>
      <c r="M160" s="38">
        <f t="shared" si="33"/>
        <v>2716.5299999999997</v>
      </c>
      <c r="N160" s="38">
        <f t="shared" si="33"/>
        <v>15972.899999999998</v>
      </c>
      <c r="O160" s="24"/>
    </row>
    <row r="161" spans="1:15" x14ac:dyDescent="0.2">
      <c r="A161" s="1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0"/>
    </row>
    <row r="162" spans="1:15" x14ac:dyDescent="0.2">
      <c r="A162" s="1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0"/>
    </row>
    <row r="163" spans="1:15" s="1" customFormat="1" ht="13.5" thickBot="1" x14ac:dyDescent="0.25">
      <c r="A163" s="23" t="s">
        <v>19</v>
      </c>
      <c r="B163" s="41">
        <f>B30+B40+B52+B55+B63+B68+B76+B85+B97+B100+B105+B110+B114+B141+B147+B154+B160</f>
        <v>3486416.68</v>
      </c>
      <c r="C163" s="41">
        <f t="shared" ref="C163:N163" si="34">C30+C40+C52+C55+C63+C68+C76+C85+C97+C100+C105+C110+C114+C141+C147+C154+C160</f>
        <v>3453212.5299999993</v>
      </c>
      <c r="D163" s="41">
        <f t="shared" si="34"/>
        <v>4262027.09</v>
      </c>
      <c r="E163" s="41">
        <f t="shared" si="34"/>
        <v>4363660.0100000007</v>
      </c>
      <c r="F163" s="41">
        <f t="shared" si="34"/>
        <v>3846497.4399999995</v>
      </c>
      <c r="G163" s="41">
        <f t="shared" si="34"/>
        <v>3915170.8599999994</v>
      </c>
      <c r="H163" s="41">
        <f t="shared" si="34"/>
        <v>4221268.4100000011</v>
      </c>
      <c r="I163" s="41">
        <f t="shared" si="34"/>
        <v>4666777.879999998</v>
      </c>
      <c r="J163" s="41">
        <f t="shared" si="34"/>
        <v>3820937.8299999996</v>
      </c>
      <c r="K163" s="41">
        <f t="shared" si="34"/>
        <v>4107339.8499999996</v>
      </c>
      <c r="L163" s="41">
        <f t="shared" si="34"/>
        <v>4487309.59</v>
      </c>
      <c r="M163" s="41">
        <f t="shared" si="34"/>
        <v>4532227.91</v>
      </c>
      <c r="N163" s="41">
        <f t="shared" si="34"/>
        <v>49162846.079999983</v>
      </c>
      <c r="O163" s="24"/>
    </row>
    <row r="164" spans="1:15" ht="13.5" thickTop="1" x14ac:dyDescent="0.2">
      <c r="A164" s="1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0"/>
    </row>
    <row r="165" spans="1:15" x14ac:dyDescent="0.2">
      <c r="A165" s="1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0"/>
    </row>
    <row r="166" spans="1:15" x14ac:dyDescent="0.2">
      <c r="A166" s="1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0"/>
    </row>
    <row r="167" spans="1:15" x14ac:dyDescent="0.2">
      <c r="A167" s="1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0"/>
    </row>
    <row r="168" spans="1:15" x14ac:dyDescent="0.2">
      <c r="A168" s="1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0"/>
    </row>
    <row r="169" spans="1:15" x14ac:dyDescent="0.2">
      <c r="A169" s="1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0"/>
    </row>
    <row r="170" spans="1:15" x14ac:dyDescent="0.2">
      <c r="A170" s="1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0"/>
    </row>
    <row r="171" spans="1:15" x14ac:dyDescent="0.2">
      <c r="A171" s="1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0"/>
    </row>
    <row r="172" spans="1:15" x14ac:dyDescent="0.2">
      <c r="A172" s="1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0"/>
    </row>
    <row r="173" spans="1:15" x14ac:dyDescent="0.2">
      <c r="A173" s="1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0"/>
    </row>
    <row r="174" spans="1:15" x14ac:dyDescent="0.2">
      <c r="A174" s="1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0"/>
    </row>
    <row r="175" spans="1:15" x14ac:dyDescent="0.2">
      <c r="A175" s="1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0"/>
    </row>
    <row r="176" spans="1:15" x14ac:dyDescent="0.2">
      <c r="A176" s="1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0"/>
    </row>
    <row r="177" spans="1:15" x14ac:dyDescent="0.2">
      <c r="A177" s="1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0"/>
    </row>
    <row r="178" spans="1:15" x14ac:dyDescent="0.2">
      <c r="A178" s="1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0"/>
    </row>
    <row r="179" spans="1:15" x14ac:dyDescent="0.2">
      <c r="A179" s="1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0"/>
    </row>
    <row r="180" spans="1:15" x14ac:dyDescent="0.2">
      <c r="A180" s="1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0"/>
    </row>
    <row r="181" spans="1:15" x14ac:dyDescent="0.2">
      <c r="A181" s="1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0"/>
    </row>
    <row r="182" spans="1:15" x14ac:dyDescent="0.2">
      <c r="A182" s="1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0"/>
    </row>
    <row r="183" spans="1:15" x14ac:dyDescent="0.2">
      <c r="A183" s="11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1:15" x14ac:dyDescent="0.2">
      <c r="A184" s="1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0"/>
    </row>
    <row r="185" spans="1:15" x14ac:dyDescent="0.2">
      <c r="A185" s="1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0"/>
    </row>
    <row r="186" spans="1:15" x14ac:dyDescent="0.2">
      <c r="A186" s="1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0"/>
    </row>
    <row r="187" spans="1:15" x14ac:dyDescent="0.2">
      <c r="A187" s="1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0"/>
    </row>
    <row r="188" spans="1:15" x14ac:dyDescent="0.2">
      <c r="A188" s="1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0"/>
    </row>
    <row r="189" spans="1:15" x14ac:dyDescent="0.2">
      <c r="A189" s="1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0"/>
    </row>
    <row r="190" spans="1:15" x14ac:dyDescent="0.2">
      <c r="A190" s="1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0"/>
    </row>
    <row r="191" spans="1:15" x14ac:dyDescent="0.2">
      <c r="A191" s="1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0"/>
    </row>
    <row r="192" spans="1:15" x14ac:dyDescent="0.2">
      <c r="A192" s="1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0"/>
    </row>
    <row r="193" spans="1:15" x14ac:dyDescent="0.2">
      <c r="A193" s="1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0"/>
    </row>
    <row r="194" spans="1:15" x14ac:dyDescent="0.2">
      <c r="A194" s="1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0"/>
    </row>
    <row r="195" spans="1:15" x14ac:dyDescent="0.2">
      <c r="A195" s="1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0"/>
    </row>
    <row r="196" spans="1:15" x14ac:dyDescent="0.2">
      <c r="A196" s="1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0"/>
    </row>
    <row r="197" spans="1:15" x14ac:dyDescent="0.2">
      <c r="A197" s="1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0"/>
    </row>
    <row r="198" spans="1:15" x14ac:dyDescent="0.2">
      <c r="A198" s="1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0"/>
    </row>
    <row r="199" spans="1:15" x14ac:dyDescent="0.2">
      <c r="A199" s="1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0"/>
    </row>
    <row r="200" spans="1:15" x14ac:dyDescent="0.2">
      <c r="A200" s="1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0"/>
    </row>
    <row r="201" spans="1:15" x14ac:dyDescent="0.2">
      <c r="A201" s="1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0"/>
    </row>
    <row r="202" spans="1:15" x14ac:dyDescent="0.2">
      <c r="A202" s="1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0"/>
    </row>
    <row r="203" spans="1:15" x14ac:dyDescent="0.2">
      <c r="A203" s="1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0"/>
    </row>
    <row r="204" spans="1:15" x14ac:dyDescent="0.2">
      <c r="A204" s="1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0"/>
    </row>
    <row r="205" spans="1:15" x14ac:dyDescent="0.2">
      <c r="A205" s="1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0"/>
    </row>
    <row r="206" spans="1:15" x14ac:dyDescent="0.2">
      <c r="A206" s="1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0"/>
    </row>
    <row r="207" spans="1:15" x14ac:dyDescent="0.2">
      <c r="A207" s="1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0"/>
    </row>
    <row r="208" spans="1:15" x14ac:dyDescent="0.2">
      <c r="A208" s="1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0"/>
    </row>
    <row r="209" spans="1:15" x14ac:dyDescent="0.2">
      <c r="A209" s="1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0"/>
    </row>
    <row r="210" spans="1:15" x14ac:dyDescent="0.2">
      <c r="A210" s="1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0"/>
    </row>
    <row r="211" spans="1:15" x14ac:dyDescent="0.2">
      <c r="A211" s="1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0"/>
    </row>
    <row r="212" spans="1:15" x14ac:dyDescent="0.2">
      <c r="A212" s="1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0"/>
    </row>
    <row r="213" spans="1:15" x14ac:dyDescent="0.2">
      <c r="A213" s="1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0"/>
    </row>
    <row r="214" spans="1:15" x14ac:dyDescent="0.2">
      <c r="A214" s="1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0"/>
    </row>
    <row r="215" spans="1:15" x14ac:dyDescent="0.2">
      <c r="A215" s="1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0"/>
    </row>
    <row r="216" spans="1:15" x14ac:dyDescent="0.2">
      <c r="A216" s="1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0"/>
    </row>
    <row r="217" spans="1:15" x14ac:dyDescent="0.2">
      <c r="A217" s="1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0"/>
    </row>
    <row r="218" spans="1:15" x14ac:dyDescent="0.2">
      <c r="A218" s="1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0"/>
    </row>
    <row r="219" spans="1:15" x14ac:dyDescent="0.2">
      <c r="A219" s="11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15" x14ac:dyDescent="0.2">
      <c r="A220" s="11"/>
      <c r="B220" s="31"/>
      <c r="C220" s="31"/>
      <c r="D220" s="31"/>
      <c r="E220" s="31"/>
      <c r="F220" s="31"/>
      <c r="G220" s="31"/>
      <c r="H220" s="31"/>
      <c r="I220" s="31"/>
      <c r="J220" s="30"/>
      <c r="K220" s="30"/>
      <c r="L220" s="30"/>
      <c r="M220" s="30"/>
      <c r="N220" s="30"/>
      <c r="O220" s="30"/>
    </row>
    <row r="221" spans="1:15" x14ac:dyDescent="0.2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</row>
    <row r="222" spans="1:15" x14ac:dyDescent="0.2">
      <c r="A222" s="1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0"/>
    </row>
    <row r="223" spans="1:15" x14ac:dyDescent="0.2">
      <c r="A223" s="1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0"/>
    </row>
    <row r="224" spans="1:15" x14ac:dyDescent="0.2">
      <c r="A224" s="1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0"/>
    </row>
    <row r="225" spans="1:15" x14ac:dyDescent="0.2">
      <c r="A225" s="1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0"/>
    </row>
    <row r="226" spans="1:15" x14ac:dyDescent="0.2">
      <c r="A226" s="1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0"/>
    </row>
    <row r="227" spans="1:15" x14ac:dyDescent="0.2">
      <c r="A227" s="1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0"/>
    </row>
    <row r="228" spans="1:15" x14ac:dyDescent="0.2">
      <c r="A228" s="1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0"/>
    </row>
    <row r="229" spans="1:15" x14ac:dyDescent="0.2">
      <c r="A229" s="1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0"/>
    </row>
    <row r="230" spans="1:15" x14ac:dyDescent="0.2">
      <c r="A230" s="1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0"/>
    </row>
    <row r="231" spans="1:15" x14ac:dyDescent="0.2">
      <c r="A231" s="1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0"/>
    </row>
    <row r="232" spans="1:15" x14ac:dyDescent="0.2">
      <c r="A232" s="11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</row>
    <row r="233" spans="1:15" x14ac:dyDescent="0.2">
      <c r="A233" s="1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0"/>
    </row>
    <row r="234" spans="1:15" x14ac:dyDescent="0.2">
      <c r="A234" s="1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0"/>
    </row>
    <row r="235" spans="1:15" x14ac:dyDescent="0.2">
      <c r="A235" s="1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0"/>
    </row>
    <row r="236" spans="1:15" x14ac:dyDescent="0.2">
      <c r="A236" s="1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0"/>
    </row>
    <row r="237" spans="1:15" x14ac:dyDescent="0.2">
      <c r="A237" s="1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0"/>
    </row>
    <row r="238" spans="1:15" x14ac:dyDescent="0.2">
      <c r="A238" s="1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0"/>
    </row>
    <row r="239" spans="1:15" x14ac:dyDescent="0.2">
      <c r="A239" s="1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0"/>
    </row>
    <row r="240" spans="1:15" x14ac:dyDescent="0.2">
      <c r="A240" s="1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0"/>
    </row>
    <row r="241" spans="1:15" x14ac:dyDescent="0.2">
      <c r="A241" s="1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0"/>
    </row>
    <row r="242" spans="1:15" x14ac:dyDescent="0.2">
      <c r="A242" s="1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0"/>
    </row>
    <row r="243" spans="1:15" x14ac:dyDescent="0.2">
      <c r="A243" s="1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0"/>
    </row>
    <row r="244" spans="1:15" x14ac:dyDescent="0.2">
      <c r="A244" s="1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0"/>
    </row>
    <row r="245" spans="1:15" x14ac:dyDescent="0.2">
      <c r="A245" s="1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0"/>
    </row>
    <row r="246" spans="1:15" x14ac:dyDescent="0.2">
      <c r="A246" s="1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0"/>
    </row>
    <row r="247" spans="1:15" x14ac:dyDescent="0.2">
      <c r="A247" s="1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0"/>
    </row>
    <row r="248" spans="1:15" x14ac:dyDescent="0.2">
      <c r="A248" s="1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0"/>
    </row>
    <row r="249" spans="1:15" x14ac:dyDescent="0.2">
      <c r="A249" s="1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0"/>
    </row>
    <row r="250" spans="1:15" x14ac:dyDescent="0.2">
      <c r="A250" s="1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0"/>
    </row>
    <row r="251" spans="1:15" x14ac:dyDescent="0.2">
      <c r="A251" s="1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0"/>
    </row>
    <row r="252" spans="1:15" x14ac:dyDescent="0.2">
      <c r="A252" s="1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0"/>
    </row>
    <row r="253" spans="1:15" x14ac:dyDescent="0.2">
      <c r="A253" s="1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0"/>
    </row>
    <row r="254" spans="1:15" x14ac:dyDescent="0.2">
      <c r="A254" s="1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0"/>
    </row>
    <row r="255" spans="1:15" x14ac:dyDescent="0.2">
      <c r="A255" s="1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0"/>
    </row>
    <row r="256" spans="1:15" x14ac:dyDescent="0.2">
      <c r="A256" s="1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0"/>
    </row>
    <row r="257" spans="1:15" x14ac:dyDescent="0.2">
      <c r="A257" s="1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0"/>
    </row>
    <row r="258" spans="1:15" x14ac:dyDescent="0.2">
      <c r="A258" s="1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0"/>
    </row>
    <row r="259" spans="1:15" x14ac:dyDescent="0.2">
      <c r="A259" s="1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0"/>
    </row>
    <row r="260" spans="1:15" x14ac:dyDescent="0.2">
      <c r="A260" s="1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0"/>
    </row>
    <row r="261" spans="1:15" x14ac:dyDescent="0.2">
      <c r="A261" s="1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0"/>
    </row>
    <row r="262" spans="1:15" x14ac:dyDescent="0.2">
      <c r="A262" s="1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0"/>
    </row>
    <row r="263" spans="1:15" x14ac:dyDescent="0.2">
      <c r="A263" s="1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0"/>
    </row>
    <row r="264" spans="1:15" x14ac:dyDescent="0.2">
      <c r="A264" s="1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0"/>
    </row>
    <row r="265" spans="1:15" x14ac:dyDescent="0.2">
      <c r="A265" s="1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0"/>
    </row>
    <row r="266" spans="1:15" x14ac:dyDescent="0.2">
      <c r="A266" s="1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0"/>
    </row>
    <row r="267" spans="1:15" x14ac:dyDescent="0.2">
      <c r="A267" s="1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0"/>
    </row>
    <row r="268" spans="1:15" x14ac:dyDescent="0.2">
      <c r="A268" s="1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0"/>
    </row>
    <row r="269" spans="1:15" x14ac:dyDescent="0.2">
      <c r="A269" s="1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0"/>
    </row>
    <row r="270" spans="1:15" x14ac:dyDescent="0.2">
      <c r="A270" s="1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0"/>
    </row>
    <row r="271" spans="1:15" x14ac:dyDescent="0.2">
      <c r="A271" s="1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0"/>
    </row>
    <row r="272" spans="1:15" x14ac:dyDescent="0.2">
      <c r="A272" s="1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0"/>
    </row>
    <row r="273" spans="1:15" x14ac:dyDescent="0.2">
      <c r="A273" s="1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0"/>
    </row>
    <row r="274" spans="1:15" x14ac:dyDescent="0.2">
      <c r="A274" s="1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0"/>
    </row>
    <row r="275" spans="1:15" x14ac:dyDescent="0.2">
      <c r="A275" s="1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0"/>
    </row>
    <row r="276" spans="1:15" x14ac:dyDescent="0.2">
      <c r="A276" s="1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0"/>
    </row>
    <row r="277" spans="1:15" x14ac:dyDescent="0.2">
      <c r="A277" s="1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0"/>
    </row>
    <row r="278" spans="1:15" x14ac:dyDescent="0.2">
      <c r="A278" s="1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0"/>
    </row>
    <row r="279" spans="1:15" x14ac:dyDescent="0.2">
      <c r="A279" s="1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0"/>
    </row>
    <row r="280" spans="1:15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5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5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5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5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5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5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5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5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4" x14ac:dyDescent="0.2">
      <c r="A292" s="11"/>
      <c r="B292" s="11"/>
      <c r="C292" s="11"/>
      <c r="D292" s="11"/>
    </row>
    <row r="293" spans="1:14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4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1:14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</row>
    <row r="296" spans="1:14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</row>
    <row r="297" spans="1:14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</row>
    <row r="298" spans="1:14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1:14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</row>
    <row r="300" spans="1:14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4" x14ac:dyDescent="0.2">
      <c r="A301" s="11"/>
      <c r="B301" s="11"/>
      <c r="C301" s="11"/>
    </row>
    <row r="302" spans="1:14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1:14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4" x14ac:dyDescent="0.2">
      <c r="A304" s="11"/>
    </row>
    <row r="305" spans="1:14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4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1:14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</row>
    <row r="308" spans="1:14" x14ac:dyDescent="0.2">
      <c r="A308" s="11"/>
    </row>
    <row r="309" spans="1:14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4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4" x14ac:dyDescent="0.2">
      <c r="A311" s="11"/>
    </row>
    <row r="312" spans="1:14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1:14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14" x14ac:dyDescent="0.2">
      <c r="A343" s="11"/>
    </row>
    <row r="344" spans="1:14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4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1:14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1:14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14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1:14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4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4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x14ac:dyDescent="0.2">
      <c r="A353" s="11"/>
    </row>
    <row r="354" spans="1:14" x14ac:dyDescent="0.2">
      <c r="A354" s="11"/>
    </row>
    <row r="355" spans="1:14" x14ac:dyDescent="0.2">
      <c r="A355" s="11"/>
    </row>
    <row r="356" spans="1:14" x14ac:dyDescent="0.2">
      <c r="A356" s="11"/>
    </row>
    <row r="357" spans="1:14" x14ac:dyDescent="0.2">
      <c r="A357" s="11"/>
    </row>
    <row r="358" spans="1:14" x14ac:dyDescent="0.2">
      <c r="A358" s="11"/>
    </row>
    <row r="359" spans="1:14" x14ac:dyDescent="0.2">
      <c r="A359" s="11"/>
    </row>
    <row r="360" spans="1:14" x14ac:dyDescent="0.2">
      <c r="A360" s="11"/>
    </row>
    <row r="361" spans="1:14" x14ac:dyDescent="0.2">
      <c r="A361" s="11"/>
    </row>
    <row r="362" spans="1:14" x14ac:dyDescent="0.2">
      <c r="A362" s="11"/>
      <c r="B362" s="11"/>
      <c r="C362" s="11"/>
      <c r="D362" s="11"/>
      <c r="E362" s="11"/>
      <c r="F362" s="11"/>
      <c r="I362" s="11"/>
      <c r="J362" s="11"/>
      <c r="K362" s="11"/>
      <c r="L362" s="11"/>
      <c r="M362" s="11"/>
      <c r="N362" s="11"/>
    </row>
    <row r="363" spans="1:14" x14ac:dyDescent="0.2">
      <c r="A363" s="11"/>
    </row>
    <row r="364" spans="1:14" x14ac:dyDescent="0.2">
      <c r="A364" s="11"/>
    </row>
    <row r="365" spans="1:14" x14ac:dyDescent="0.2">
      <c r="A365" s="11"/>
    </row>
    <row r="366" spans="1:14" x14ac:dyDescent="0.2">
      <c r="A366" s="11"/>
    </row>
    <row r="367" spans="1:14" x14ac:dyDescent="0.2">
      <c r="A367" s="11"/>
    </row>
    <row r="368" spans="1:14" x14ac:dyDescent="0.2">
      <c r="A368" s="11"/>
    </row>
    <row r="369" spans="1:14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x14ac:dyDescent="0.2">
      <c r="A370" s="11"/>
    </row>
    <row r="372" spans="1:14" x14ac:dyDescent="0.2">
      <c r="A372" s="11"/>
    </row>
  </sheetData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1-06</oddHeader>
  </headerFooter>
  <ignoredErrors>
    <ignoredError sqref="B12:N36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zoomScale="75" zoomScaleNormal="75" workbookViewId="0"/>
  </sheetViews>
  <sheetFormatPr defaultRowHeight="12.75" x14ac:dyDescent="0.2"/>
  <cols>
    <col min="1" max="1" width="81.42578125" bestFit="1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7.42578125" bestFit="1" customWidth="1"/>
    <col min="18" max="18" width="12.710937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8"/>
      <c r="R1" s="13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x14ac:dyDescent="0.4">
      <c r="A3" s="1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s="5" customFormat="1" ht="23.25" x14ac:dyDescent="0.35">
      <c r="A5" s="14" t="s">
        <v>17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18" x14ac:dyDescent="0.25">
      <c r="A6" s="15" t="s">
        <v>236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18" x14ac:dyDescent="0.2">
      <c r="A7" s="2"/>
      <c r="B7" s="2"/>
      <c r="C7" s="2"/>
      <c r="D7" s="2"/>
      <c r="E7" s="2"/>
      <c r="F7" s="2"/>
      <c r="G7" s="2"/>
    </row>
    <row r="8" spans="1:18" x14ac:dyDescent="0.2">
      <c r="A8" s="2"/>
      <c r="B8" s="2"/>
      <c r="C8" s="2"/>
      <c r="D8" s="2"/>
      <c r="E8" s="2"/>
      <c r="F8" s="2"/>
      <c r="G8" s="2"/>
    </row>
    <row r="9" spans="1:18" s="27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134</v>
      </c>
    </row>
    <row r="10" spans="1:18" x14ac:dyDescent="0.2">
      <c r="A10" s="7"/>
      <c r="B10" s="19" t="s">
        <v>261</v>
      </c>
      <c r="C10" s="16" t="s">
        <v>262</v>
      </c>
      <c r="D10" s="16" t="s">
        <v>263</v>
      </c>
      <c r="E10" s="16" t="s">
        <v>264</v>
      </c>
      <c r="F10" s="16" t="s">
        <v>265</v>
      </c>
      <c r="G10" s="16" t="s">
        <v>266</v>
      </c>
      <c r="H10" s="16" t="s">
        <v>267</v>
      </c>
      <c r="I10" s="16" t="s">
        <v>268</v>
      </c>
      <c r="J10" s="16" t="s">
        <v>269</v>
      </c>
      <c r="K10" s="17" t="s">
        <v>270</v>
      </c>
      <c r="L10" s="16" t="s">
        <v>271</v>
      </c>
      <c r="M10" s="17" t="s">
        <v>272</v>
      </c>
      <c r="N10" s="16" t="s">
        <v>22</v>
      </c>
    </row>
    <row r="11" spans="1:18" x14ac:dyDescent="0.2">
      <c r="A11" s="42" t="s">
        <v>25</v>
      </c>
      <c r="B11" s="28">
        <v>476232.67</v>
      </c>
      <c r="C11" s="28">
        <v>678122.89</v>
      </c>
      <c r="D11" s="28">
        <v>455843</v>
      </c>
      <c r="E11" s="28">
        <v>451021.34999999992</v>
      </c>
      <c r="F11" s="28">
        <v>448662.42</v>
      </c>
      <c r="G11" s="28">
        <v>454980.19</v>
      </c>
      <c r="H11" s="28">
        <v>596251.75</v>
      </c>
      <c r="I11" s="28">
        <v>656832.87</v>
      </c>
      <c r="J11" s="28">
        <v>435145.30000000005</v>
      </c>
      <c r="K11" s="28">
        <v>478026.9</v>
      </c>
      <c r="L11" s="28">
        <v>412011.48</v>
      </c>
      <c r="M11" s="28">
        <v>413477.32</v>
      </c>
      <c r="N11" s="28">
        <f>SUM(B11:M11)</f>
        <v>5956608.1400000006</v>
      </c>
    </row>
    <row r="12" spans="1:18" x14ac:dyDescent="0.2">
      <c r="A12" s="42" t="s">
        <v>27</v>
      </c>
      <c r="B12" s="28">
        <v>1749273.09</v>
      </c>
      <c r="C12" s="28">
        <v>2613426.3199999998</v>
      </c>
      <c r="D12" s="28">
        <v>1734519.2200000002</v>
      </c>
      <c r="E12" s="28">
        <v>1848303.18</v>
      </c>
      <c r="F12" s="28">
        <v>1773045.62</v>
      </c>
      <c r="G12" s="28">
        <v>1777121.2</v>
      </c>
      <c r="H12" s="28">
        <v>1725476.31</v>
      </c>
      <c r="I12" s="28">
        <v>2596745.8800000004</v>
      </c>
      <c r="J12" s="28">
        <v>1709482.6700000002</v>
      </c>
      <c r="K12" s="28">
        <v>1706685.27</v>
      </c>
      <c r="L12" s="28">
        <v>1739818.51</v>
      </c>
      <c r="M12" s="28">
        <v>1732599.16</v>
      </c>
      <c r="N12" s="28">
        <f t="shared" ref="N12:N26" si="0">SUM(B12:M12)</f>
        <v>22706496.430000003</v>
      </c>
    </row>
    <row r="13" spans="1:18" x14ac:dyDescent="0.2">
      <c r="A13" s="42" t="s">
        <v>29</v>
      </c>
      <c r="B13" s="28">
        <v>277442.31</v>
      </c>
      <c r="C13" s="28">
        <v>409126.86</v>
      </c>
      <c r="D13" s="28">
        <v>244254.07000000004</v>
      </c>
      <c r="E13" s="28">
        <v>283807.45</v>
      </c>
      <c r="F13" s="28">
        <v>241889.32</v>
      </c>
      <c r="G13" s="28">
        <v>270199.17</v>
      </c>
      <c r="H13" s="28">
        <v>261012.25000000003</v>
      </c>
      <c r="I13" s="28">
        <v>407297.49</v>
      </c>
      <c r="J13" s="28">
        <v>256492.56000000003</v>
      </c>
      <c r="K13" s="28">
        <v>288580.30000000005</v>
      </c>
      <c r="L13" s="28">
        <v>310967.06</v>
      </c>
      <c r="M13" s="28">
        <v>285561.46000000002</v>
      </c>
      <c r="N13" s="28">
        <f t="shared" si="0"/>
        <v>3536630.3000000003</v>
      </c>
    </row>
    <row r="14" spans="1:18" x14ac:dyDescent="0.2">
      <c r="A14" s="42" t="s">
        <v>33</v>
      </c>
      <c r="B14" s="29">
        <v>483.67</v>
      </c>
      <c r="C14" s="29">
        <v>31154.21</v>
      </c>
      <c r="D14" s="29">
        <v>47603.130000000005</v>
      </c>
      <c r="E14" s="28">
        <v>36388.06</v>
      </c>
      <c r="F14" s="28">
        <v>51081.96</v>
      </c>
      <c r="G14" s="28">
        <v>37696.35</v>
      </c>
      <c r="H14" s="28">
        <v>42940.4</v>
      </c>
      <c r="I14" s="28">
        <v>74111.8</v>
      </c>
      <c r="J14" s="28">
        <v>43568.63</v>
      </c>
      <c r="K14" s="28">
        <v>38210.53</v>
      </c>
      <c r="L14" s="28">
        <v>33339.08</v>
      </c>
      <c r="M14" s="28">
        <v>41738.25</v>
      </c>
      <c r="N14" s="28">
        <f t="shared" si="0"/>
        <v>478316.07</v>
      </c>
    </row>
    <row r="15" spans="1:18" x14ac:dyDescent="0.2">
      <c r="A15" s="42" t="s">
        <v>34</v>
      </c>
      <c r="B15" s="28">
        <v>-3029.44</v>
      </c>
      <c r="C15" s="28">
        <v>-3938.2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 t="shared" si="0"/>
        <v>-6967.6399999999994</v>
      </c>
    </row>
    <row r="16" spans="1:18" x14ac:dyDescent="0.2">
      <c r="A16" s="42" t="s">
        <v>35</v>
      </c>
      <c r="B16" s="28">
        <v>-15068.51</v>
      </c>
      <c r="C16" s="28">
        <v>-44209.7</v>
      </c>
      <c r="D16" s="28">
        <v>-66588.3</v>
      </c>
      <c r="E16" s="28">
        <v>-50329.85</v>
      </c>
      <c r="F16" s="28">
        <v>-77061.91</v>
      </c>
      <c r="G16" s="28">
        <v>-64277.26</v>
      </c>
      <c r="H16" s="28">
        <v>-80401.02</v>
      </c>
      <c r="I16" s="28">
        <v>-128006.74</v>
      </c>
      <c r="J16" s="28">
        <v>-76284.31</v>
      </c>
      <c r="K16" s="28">
        <v>-81912.92</v>
      </c>
      <c r="L16" s="28">
        <v>-84890.05</v>
      </c>
      <c r="M16" s="28">
        <v>-75303.92</v>
      </c>
      <c r="N16" s="28">
        <f t="shared" si="0"/>
        <v>-844334.49000000022</v>
      </c>
    </row>
    <row r="17" spans="1:14" x14ac:dyDescent="0.2">
      <c r="A17" s="42" t="s">
        <v>36</v>
      </c>
      <c r="B17" s="29" t="s">
        <v>24</v>
      </c>
      <c r="C17" s="29" t="s">
        <v>24</v>
      </c>
      <c r="D17" s="28">
        <v>27.41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f t="shared" si="0"/>
        <v>27.41</v>
      </c>
    </row>
    <row r="18" spans="1:14" x14ac:dyDescent="0.2">
      <c r="A18" s="42" t="s">
        <v>38</v>
      </c>
      <c r="B18" s="28">
        <v>259588.71000000005</v>
      </c>
      <c r="C18" s="28">
        <v>-220342.39</v>
      </c>
      <c r="D18" s="28">
        <v>46524.57</v>
      </c>
      <c r="E18" s="28">
        <v>65965.64</v>
      </c>
      <c r="F18" s="28">
        <v>-1179.4699999999998</v>
      </c>
      <c r="G18" s="28">
        <v>25907.89</v>
      </c>
      <c r="H18" s="28">
        <v>46303.15</v>
      </c>
      <c r="I18" s="28">
        <v>-187190.56000000003</v>
      </c>
      <c r="J18" s="28">
        <v>21191.9</v>
      </c>
      <c r="K18" s="28">
        <v>62068.499999999993</v>
      </c>
      <c r="L18" s="28">
        <v>13393.649999999998</v>
      </c>
      <c r="M18" s="28">
        <v>42080.65</v>
      </c>
      <c r="N18" s="28">
        <f t="shared" si="0"/>
        <v>174312.23999999996</v>
      </c>
    </row>
    <row r="19" spans="1:14" x14ac:dyDescent="0.2">
      <c r="A19" s="42" t="s">
        <v>39</v>
      </c>
      <c r="B19" s="28">
        <v>-2797.88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f t="shared" si="0"/>
        <v>-2797.88</v>
      </c>
    </row>
    <row r="20" spans="1:14" x14ac:dyDescent="0.2">
      <c r="A20" s="42" t="s">
        <v>40</v>
      </c>
      <c r="B20" s="29">
        <v>684423.6399999999</v>
      </c>
      <c r="C20" s="29">
        <v>-788920.1</v>
      </c>
      <c r="D20" s="29">
        <v>171510.66999999998</v>
      </c>
      <c r="E20" s="29">
        <v>292406.27999999997</v>
      </c>
      <c r="F20" s="29">
        <v>-12965.189999999999</v>
      </c>
      <c r="G20" s="28">
        <v>90893.83</v>
      </c>
      <c r="H20" s="28">
        <v>144142.96</v>
      </c>
      <c r="I20" s="28">
        <v>-688768.63000000012</v>
      </c>
      <c r="J20" s="28">
        <v>80053.820000000007</v>
      </c>
      <c r="K20" s="28">
        <v>255163.56999999998</v>
      </c>
      <c r="L20" s="28">
        <v>101900.88999999998</v>
      </c>
      <c r="M20" s="28">
        <v>169650.23</v>
      </c>
      <c r="N20" s="28">
        <f t="shared" si="0"/>
        <v>499491.96999999974</v>
      </c>
    </row>
    <row r="21" spans="1:14" x14ac:dyDescent="0.2">
      <c r="A21" s="42" t="s">
        <v>42</v>
      </c>
      <c r="B21" s="28">
        <v>-280020.49</v>
      </c>
      <c r="C21" s="28">
        <v>-126021.80999999998</v>
      </c>
      <c r="D21" s="28">
        <v>17291.530000000002</v>
      </c>
      <c r="E21" s="28">
        <v>42596.950000000004</v>
      </c>
      <c r="F21" s="28">
        <v>-7131.62</v>
      </c>
      <c r="G21" s="28">
        <v>27664.87</v>
      </c>
      <c r="H21" s="28">
        <v>21048.42</v>
      </c>
      <c r="I21" s="28">
        <v>-106083.87</v>
      </c>
      <c r="J21" s="28">
        <v>13373.679999999998</v>
      </c>
      <c r="K21" s="28">
        <v>52913.36</v>
      </c>
      <c r="L21" s="28">
        <v>25622.41</v>
      </c>
      <c r="M21" s="28">
        <v>15853.329999999998</v>
      </c>
      <c r="N21" s="28">
        <f t="shared" si="0"/>
        <v>-302893.24</v>
      </c>
    </row>
    <row r="22" spans="1:14" x14ac:dyDescent="0.2">
      <c r="A22" s="42" t="s">
        <v>44</v>
      </c>
      <c r="B22" s="29" t="s">
        <v>24</v>
      </c>
      <c r="C22" s="29" t="s">
        <v>24</v>
      </c>
      <c r="D22" s="28">
        <v>-8335.26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-91649.02</v>
      </c>
      <c r="K22" s="28">
        <v>0</v>
      </c>
      <c r="L22" s="28">
        <v>0</v>
      </c>
      <c r="M22" s="28">
        <v>40028.97</v>
      </c>
      <c r="N22" s="28">
        <f t="shared" si="0"/>
        <v>-59955.31</v>
      </c>
    </row>
    <row r="23" spans="1:14" x14ac:dyDescent="0.2">
      <c r="A23" s="42" t="s">
        <v>45</v>
      </c>
      <c r="B23" s="28">
        <v>14584.839999999998</v>
      </c>
      <c r="C23" s="28">
        <v>38242.33</v>
      </c>
      <c r="D23" s="28">
        <v>31616.32</v>
      </c>
      <c r="E23" s="28">
        <v>23963.64</v>
      </c>
      <c r="F23" s="28">
        <v>42187.199999999997</v>
      </c>
      <c r="G23" s="28">
        <v>38694.879999999997</v>
      </c>
      <c r="H23" s="28">
        <v>54638.7</v>
      </c>
      <c r="I23" s="28">
        <v>84450.95</v>
      </c>
      <c r="J23" s="28">
        <v>48835.89</v>
      </c>
      <c r="K23" s="28">
        <v>56599.76</v>
      </c>
      <c r="L23" s="28">
        <v>63506.93</v>
      </c>
      <c r="M23" s="28">
        <v>52999.19</v>
      </c>
      <c r="N23" s="28">
        <f t="shared" si="0"/>
        <v>550320.63</v>
      </c>
    </row>
    <row r="24" spans="1:14" x14ac:dyDescent="0.2">
      <c r="A24" s="42" t="s">
        <v>46</v>
      </c>
      <c r="B24" s="28">
        <v>3029.44</v>
      </c>
      <c r="C24" s="28">
        <v>3938.2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f t="shared" si="0"/>
        <v>6967.6399999999994</v>
      </c>
    </row>
    <row r="25" spans="1:14" x14ac:dyDescent="0.2">
      <c r="A25" s="42" t="s">
        <v>47</v>
      </c>
      <c r="B25" s="29" t="s">
        <v>24</v>
      </c>
      <c r="C25" s="29">
        <v>-25186.84</v>
      </c>
      <c r="D25" s="28">
        <v>-12631.15</v>
      </c>
      <c r="E25" s="28">
        <v>-10021.85</v>
      </c>
      <c r="F25" s="28">
        <v>-16207.25</v>
      </c>
      <c r="G25" s="28">
        <v>-12113.97</v>
      </c>
      <c r="H25" s="28">
        <v>-17178.080000000002</v>
      </c>
      <c r="I25" s="28">
        <v>-30556.010000000002</v>
      </c>
      <c r="J25" s="28">
        <v>-16120.21</v>
      </c>
      <c r="K25" s="28">
        <v>-12897.37</v>
      </c>
      <c r="L25" s="28">
        <v>-11955.96</v>
      </c>
      <c r="M25" s="28">
        <v>-19433.52</v>
      </c>
      <c r="N25" s="28">
        <f t="shared" si="0"/>
        <v>-184302.20999999996</v>
      </c>
    </row>
    <row r="26" spans="1:14" x14ac:dyDescent="0.2">
      <c r="A26" s="42" t="s">
        <v>48</v>
      </c>
      <c r="B26" s="37" t="s">
        <v>24</v>
      </c>
      <c r="C26" s="37" t="s">
        <v>24</v>
      </c>
      <c r="D26" s="34">
        <v>-27.41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f t="shared" si="0"/>
        <v>-27.41</v>
      </c>
    </row>
    <row r="27" spans="1:14" s="1" customFormat="1" x14ac:dyDescent="0.2">
      <c r="A27" s="20" t="s">
        <v>0</v>
      </c>
      <c r="B27" s="40">
        <f>SUM(B11:B26)</f>
        <v>3164142.0500000003</v>
      </c>
      <c r="C27" s="40">
        <f t="shared" ref="C27:N27" si="1">SUM(C11:C26)</f>
        <v>2565391.7699999996</v>
      </c>
      <c r="D27" s="40">
        <f t="shared" si="1"/>
        <v>2661607.7999999998</v>
      </c>
      <c r="E27" s="40">
        <f t="shared" si="1"/>
        <v>2984100.85</v>
      </c>
      <c r="F27" s="40">
        <f t="shared" si="1"/>
        <v>2442321.0799999996</v>
      </c>
      <c r="G27" s="40">
        <f t="shared" si="1"/>
        <v>2646767.1500000004</v>
      </c>
      <c r="H27" s="40">
        <f t="shared" si="1"/>
        <v>2794234.84</v>
      </c>
      <c r="I27" s="40">
        <f t="shared" si="1"/>
        <v>2678833.1799999997</v>
      </c>
      <c r="J27" s="40">
        <f t="shared" si="1"/>
        <v>2424090.91</v>
      </c>
      <c r="K27" s="40">
        <f t="shared" si="1"/>
        <v>2843437.899999999</v>
      </c>
      <c r="L27" s="40">
        <f t="shared" si="1"/>
        <v>2603714.0000000009</v>
      </c>
      <c r="M27" s="40">
        <f t="shared" si="1"/>
        <v>2699251.12</v>
      </c>
      <c r="N27" s="40">
        <f t="shared" si="1"/>
        <v>32507892.650000002</v>
      </c>
    </row>
    <row r="28" spans="1:14" x14ac:dyDescent="0.2">
      <c r="A28" s="42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">
      <c r="A29" s="42" t="s">
        <v>50</v>
      </c>
      <c r="B29" s="28">
        <v>268952.06000000006</v>
      </c>
      <c r="C29" s="28">
        <v>218058.28999999998</v>
      </c>
      <c r="D29" s="28">
        <v>226945.16</v>
      </c>
      <c r="E29" s="28">
        <v>247105.11000000002</v>
      </c>
      <c r="F29" s="28">
        <v>207597.28999999998</v>
      </c>
      <c r="G29" s="28">
        <v>224975.21</v>
      </c>
      <c r="H29" s="28">
        <v>225607.16</v>
      </c>
      <c r="I29" s="28">
        <v>225441.87999999998</v>
      </c>
      <c r="J29" s="28">
        <v>213837.89999999997</v>
      </c>
      <c r="K29" s="28">
        <v>237442.22</v>
      </c>
      <c r="L29" s="28">
        <v>221315.68999999997</v>
      </c>
      <c r="M29" s="28">
        <v>226033.88</v>
      </c>
      <c r="N29" s="28">
        <f t="shared" ref="N29:N36" si="2">SUM(B29:M29)</f>
        <v>2743311.8499999996</v>
      </c>
    </row>
    <row r="30" spans="1:14" x14ac:dyDescent="0.2">
      <c r="A30" s="42" t="s">
        <v>51</v>
      </c>
      <c r="B30" s="28">
        <v>208833.37000000002</v>
      </c>
      <c r="C30" s="28">
        <v>169315.86000000002</v>
      </c>
      <c r="D30" s="28">
        <v>176216.25</v>
      </c>
      <c r="E30" s="28">
        <v>191869.84999999998</v>
      </c>
      <c r="F30" s="28">
        <v>161193.18000000002</v>
      </c>
      <c r="G30" s="28">
        <v>174686.64</v>
      </c>
      <c r="H30" s="28">
        <v>175177.33000000002</v>
      </c>
      <c r="I30" s="28">
        <v>175049</v>
      </c>
      <c r="J30" s="28">
        <v>166038.83000000002</v>
      </c>
      <c r="K30" s="28">
        <v>184366.91</v>
      </c>
      <c r="L30" s="28">
        <v>171845.12000000002</v>
      </c>
      <c r="M30" s="28">
        <v>175508.66</v>
      </c>
      <c r="N30" s="28">
        <f t="shared" si="2"/>
        <v>2130101</v>
      </c>
    </row>
    <row r="31" spans="1:14" s="27" customFormat="1" x14ac:dyDescent="0.2">
      <c r="A31" s="43" t="s">
        <v>135</v>
      </c>
      <c r="B31" s="22">
        <v>553724.87</v>
      </c>
      <c r="C31" s="22">
        <v>448943.55999999994</v>
      </c>
      <c r="D31" s="22">
        <v>467240.03</v>
      </c>
      <c r="E31" s="21">
        <v>508745.79</v>
      </c>
      <c r="F31" s="21">
        <v>427406.19999999995</v>
      </c>
      <c r="G31" s="21">
        <v>463184.26</v>
      </c>
      <c r="H31" s="21">
        <v>464485.34000000008</v>
      </c>
      <c r="I31" s="21">
        <v>464145.05</v>
      </c>
      <c r="J31" s="21">
        <v>440254.49</v>
      </c>
      <c r="K31" s="21">
        <v>488851.63</v>
      </c>
      <c r="L31" s="21">
        <v>455649.96</v>
      </c>
      <c r="M31" s="21">
        <v>465363.87</v>
      </c>
      <c r="N31" s="28">
        <f t="shared" si="2"/>
        <v>5647995.0499999998</v>
      </c>
    </row>
    <row r="32" spans="1:14" x14ac:dyDescent="0.2">
      <c r="A32" s="42" t="s">
        <v>136</v>
      </c>
      <c r="B32" s="30">
        <v>101252.56</v>
      </c>
      <c r="C32" s="30">
        <v>82092.55</v>
      </c>
      <c r="D32" s="30">
        <v>85438.18</v>
      </c>
      <c r="E32" s="30">
        <v>93027.8</v>
      </c>
      <c r="F32" s="30">
        <v>78154.259999999995</v>
      </c>
      <c r="G32" s="30">
        <v>84696.540000000008</v>
      </c>
      <c r="H32" s="30">
        <v>84934.470000000016</v>
      </c>
      <c r="I32" s="30">
        <v>84872.24</v>
      </c>
      <c r="J32" s="30">
        <v>80503.680000000008</v>
      </c>
      <c r="K32" s="30">
        <v>89390.00999999998</v>
      </c>
      <c r="L32" s="30">
        <v>83318.849999999991</v>
      </c>
      <c r="M32" s="30">
        <v>85095.11</v>
      </c>
      <c r="N32" s="28">
        <f t="shared" si="2"/>
        <v>1032776.25</v>
      </c>
    </row>
    <row r="33" spans="1:14" x14ac:dyDescent="0.2">
      <c r="A33" s="11" t="s">
        <v>137</v>
      </c>
      <c r="B33" s="30">
        <v>9492.4299999999967</v>
      </c>
      <c r="C33" s="30">
        <v>7696.1699999999992</v>
      </c>
      <c r="D33" s="30">
        <v>8009.8099999999995</v>
      </c>
      <c r="E33" s="30">
        <v>8721.369999999999</v>
      </c>
      <c r="F33" s="30">
        <v>7326.9700000000021</v>
      </c>
      <c r="G33" s="30">
        <v>7940.29</v>
      </c>
      <c r="H33" s="30">
        <v>7962.6</v>
      </c>
      <c r="I33" s="30">
        <v>7956.77</v>
      </c>
      <c r="J33" s="30">
        <v>7547.2100000000009</v>
      </c>
      <c r="K33" s="30">
        <v>8380.2999999999993</v>
      </c>
      <c r="L33" s="30">
        <v>7811.15</v>
      </c>
      <c r="M33" s="30">
        <v>7977.67</v>
      </c>
      <c r="N33" s="28">
        <f t="shared" si="2"/>
        <v>96822.74</v>
      </c>
    </row>
    <row r="34" spans="1:14" x14ac:dyDescent="0.2">
      <c r="A34" s="11" t="s">
        <v>138</v>
      </c>
      <c r="B34" s="30">
        <v>9492.4299999999967</v>
      </c>
      <c r="C34" s="30">
        <v>7696.1699999999992</v>
      </c>
      <c r="D34" s="30">
        <v>8009.8099999999995</v>
      </c>
      <c r="E34" s="30">
        <v>8721.369999999999</v>
      </c>
      <c r="F34" s="30">
        <v>7326.9700000000021</v>
      </c>
      <c r="G34" s="30">
        <v>7940.29</v>
      </c>
      <c r="H34" s="30">
        <v>7962.6</v>
      </c>
      <c r="I34" s="30">
        <v>7956.77</v>
      </c>
      <c r="J34" s="30">
        <v>7547.2100000000009</v>
      </c>
      <c r="K34" s="30">
        <v>8380.2999999999993</v>
      </c>
      <c r="L34" s="30">
        <v>7811.15</v>
      </c>
      <c r="M34" s="30">
        <v>7977.67</v>
      </c>
      <c r="N34" s="28">
        <f t="shared" si="2"/>
        <v>96822.74</v>
      </c>
    </row>
    <row r="35" spans="1:14" x14ac:dyDescent="0.2">
      <c r="A35" s="11" t="s">
        <v>139</v>
      </c>
      <c r="B35" s="30">
        <v>15820.719999999998</v>
      </c>
      <c r="C35" s="30">
        <v>12826.95</v>
      </c>
      <c r="D35" s="30">
        <v>13349.710000000003</v>
      </c>
      <c r="E35" s="30">
        <v>14535.579999999998</v>
      </c>
      <c r="F35" s="30">
        <v>12211.609999999999</v>
      </c>
      <c r="G35" s="30">
        <v>13233.830000000002</v>
      </c>
      <c r="H35" s="30">
        <v>13271.01</v>
      </c>
      <c r="I35" s="30">
        <v>13261.28</v>
      </c>
      <c r="J35" s="30">
        <v>12578.700000000003</v>
      </c>
      <c r="K35" s="30">
        <v>13967.18</v>
      </c>
      <c r="L35" s="30">
        <v>13018.550000000003</v>
      </c>
      <c r="M35" s="30">
        <v>13296.090000000002</v>
      </c>
      <c r="N35" s="28">
        <f t="shared" si="2"/>
        <v>161371.21</v>
      </c>
    </row>
    <row r="36" spans="1:14" x14ac:dyDescent="0.2">
      <c r="A36" s="11" t="s">
        <v>140</v>
      </c>
      <c r="B36" s="33">
        <v>25313.120000000003</v>
      </c>
      <c r="C36" s="33">
        <v>20523.120000000003</v>
      </c>
      <c r="D36" s="33">
        <v>21359.540000000005</v>
      </c>
      <c r="E36" s="33">
        <v>23256.969999999998</v>
      </c>
      <c r="F36" s="33">
        <v>19538.560000000001</v>
      </c>
      <c r="G36" s="33">
        <v>21174.159999999996</v>
      </c>
      <c r="H36" s="33">
        <v>21233.64</v>
      </c>
      <c r="I36" s="33">
        <v>21218.06</v>
      </c>
      <c r="J36" s="33">
        <v>20125.91</v>
      </c>
      <c r="K36" s="33">
        <v>22347.509999999995</v>
      </c>
      <c r="L36" s="33">
        <v>20829.710000000003</v>
      </c>
      <c r="M36" s="33">
        <v>21273.79</v>
      </c>
      <c r="N36" s="34">
        <f t="shared" si="2"/>
        <v>258194.08999999997</v>
      </c>
    </row>
    <row r="37" spans="1:14" s="1" customFormat="1" x14ac:dyDescent="0.2">
      <c r="A37" s="23" t="s">
        <v>1</v>
      </c>
      <c r="B37" s="38">
        <f>SUM(B29:B36)</f>
        <v>1192881.56</v>
      </c>
      <c r="C37" s="38">
        <f t="shared" ref="C37:N37" si="3">SUM(C29:C36)</f>
        <v>967152.67</v>
      </c>
      <c r="D37" s="38">
        <f t="shared" si="3"/>
        <v>1006568.4900000002</v>
      </c>
      <c r="E37" s="38">
        <f t="shared" si="3"/>
        <v>1095983.8400000003</v>
      </c>
      <c r="F37" s="38">
        <f t="shared" si="3"/>
        <v>920755.03999999992</v>
      </c>
      <c r="G37" s="38">
        <f t="shared" si="3"/>
        <v>997831.22000000009</v>
      </c>
      <c r="H37" s="38">
        <f t="shared" si="3"/>
        <v>1000634.15</v>
      </c>
      <c r="I37" s="38">
        <f t="shared" si="3"/>
        <v>999901.05</v>
      </c>
      <c r="J37" s="38">
        <f t="shared" si="3"/>
        <v>948433.92999999993</v>
      </c>
      <c r="K37" s="38">
        <f t="shared" si="3"/>
        <v>1053126.06</v>
      </c>
      <c r="L37" s="38">
        <f t="shared" si="3"/>
        <v>981600.18</v>
      </c>
      <c r="M37" s="38">
        <f t="shared" si="3"/>
        <v>1002526.7400000001</v>
      </c>
      <c r="N37" s="38">
        <f t="shared" si="3"/>
        <v>12167394.93</v>
      </c>
    </row>
    <row r="38" spans="1:14" x14ac:dyDescent="0.2">
      <c r="A38" s="11"/>
      <c r="B38" s="31"/>
      <c r="C38" s="31"/>
      <c r="D38" s="31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x14ac:dyDescent="0.2">
      <c r="A39" s="11" t="s">
        <v>52</v>
      </c>
      <c r="B39" s="30">
        <v>6776.45</v>
      </c>
      <c r="C39" s="30">
        <v>4456.5</v>
      </c>
      <c r="D39" s="30">
        <v>8957.66</v>
      </c>
      <c r="E39" s="30">
        <v>1456.65</v>
      </c>
      <c r="F39" s="30">
        <v>1905.14</v>
      </c>
      <c r="G39" s="30">
        <v>1628.15</v>
      </c>
      <c r="H39" s="30">
        <v>3473.52</v>
      </c>
      <c r="I39" s="30">
        <v>958.07</v>
      </c>
      <c r="J39" s="30">
        <v>1947.65</v>
      </c>
      <c r="K39" s="30">
        <v>2742.39</v>
      </c>
      <c r="L39" s="30">
        <v>7210.57</v>
      </c>
      <c r="M39" s="30">
        <v>3248.87</v>
      </c>
      <c r="N39" s="28">
        <f t="shared" ref="N39:N49" si="4">SUM(B39:M39)</f>
        <v>44761.62000000001</v>
      </c>
    </row>
    <row r="40" spans="1:14" x14ac:dyDescent="0.2">
      <c r="A40" s="11" t="s">
        <v>54</v>
      </c>
      <c r="B40" s="31" t="s">
        <v>24</v>
      </c>
      <c r="C40" s="31">
        <v>6753.17</v>
      </c>
      <c r="D40" s="31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28">
        <f t="shared" si="4"/>
        <v>6753.17</v>
      </c>
    </row>
    <row r="41" spans="1:14" x14ac:dyDescent="0.2">
      <c r="A41" s="11" t="s">
        <v>56</v>
      </c>
      <c r="B41" s="30">
        <v>14410.669999999998</v>
      </c>
      <c r="C41" s="30">
        <v>16560.039999999997</v>
      </c>
      <c r="D41" s="30">
        <v>17111.96</v>
      </c>
      <c r="E41" s="30">
        <v>17112.009999999998</v>
      </c>
      <c r="F41" s="30">
        <v>15456.02</v>
      </c>
      <c r="G41" s="30">
        <v>-3776.0300000000007</v>
      </c>
      <c r="H41" s="30">
        <v>41590.459999999992</v>
      </c>
      <c r="I41" s="30">
        <v>72772.72</v>
      </c>
      <c r="J41" s="30">
        <v>55596.4</v>
      </c>
      <c r="K41" s="30">
        <v>13178.76</v>
      </c>
      <c r="L41" s="30">
        <v>13178.730000000001</v>
      </c>
      <c r="M41" s="30">
        <v>18767.54</v>
      </c>
      <c r="N41" s="28">
        <f t="shared" si="4"/>
        <v>291959.27999999997</v>
      </c>
    </row>
    <row r="42" spans="1:14" x14ac:dyDescent="0.2">
      <c r="A42" s="11" t="s">
        <v>57</v>
      </c>
      <c r="B42" s="30">
        <v>11657.470000000001</v>
      </c>
      <c r="C42" s="30">
        <v>11281.369999999999</v>
      </c>
      <c r="D42" s="30">
        <v>11657.529999999999</v>
      </c>
      <c r="E42" s="30">
        <v>11657.39</v>
      </c>
      <c r="F42" s="30">
        <v>10529.35</v>
      </c>
      <c r="G42" s="30">
        <v>-7673.96</v>
      </c>
      <c r="H42" s="30">
        <v>21926.3</v>
      </c>
      <c r="I42" s="30">
        <v>50889.060000000005</v>
      </c>
      <c r="J42" s="30">
        <v>11707.09</v>
      </c>
      <c r="K42" s="30">
        <v>12997.17</v>
      </c>
      <c r="L42" s="30">
        <v>12997.21</v>
      </c>
      <c r="M42" s="30">
        <v>12577.919999999998</v>
      </c>
      <c r="N42" s="28">
        <f t="shared" si="4"/>
        <v>172203.90000000002</v>
      </c>
    </row>
    <row r="43" spans="1:14" x14ac:dyDescent="0.2">
      <c r="A43" s="11" t="s">
        <v>58</v>
      </c>
      <c r="B43" s="31">
        <v>2977.1499999999996</v>
      </c>
      <c r="C43" s="31">
        <v>22877.279999999999</v>
      </c>
      <c r="D43" s="30">
        <v>2575.2600000000002</v>
      </c>
      <c r="E43" s="30">
        <v>2575.2600000000002</v>
      </c>
      <c r="F43" s="30">
        <v>2326.0500000000002</v>
      </c>
      <c r="G43" s="30">
        <v>2575.2799999999997</v>
      </c>
      <c r="H43" s="30">
        <v>14352.4</v>
      </c>
      <c r="I43" s="30">
        <v>1909.3100000000002</v>
      </c>
      <c r="J43" s="30">
        <v>1847.74</v>
      </c>
      <c r="K43" s="30">
        <v>1993.8500000000001</v>
      </c>
      <c r="L43" s="30">
        <v>1993.88</v>
      </c>
      <c r="M43" s="30">
        <v>1929.54</v>
      </c>
      <c r="N43" s="28">
        <f t="shared" si="4"/>
        <v>59933</v>
      </c>
    </row>
    <row r="44" spans="1:14" x14ac:dyDescent="0.2">
      <c r="A44" s="11" t="s">
        <v>201</v>
      </c>
      <c r="B44" s="31" t="s">
        <v>24</v>
      </c>
      <c r="C44" s="31" t="s">
        <v>24</v>
      </c>
      <c r="D44" s="31" t="s">
        <v>24</v>
      </c>
      <c r="E44" s="31" t="s">
        <v>24</v>
      </c>
      <c r="F44" s="31" t="s">
        <v>24</v>
      </c>
      <c r="G44" s="31" t="s">
        <v>24</v>
      </c>
      <c r="H44" s="31" t="s">
        <v>24</v>
      </c>
      <c r="I44" s="31" t="s">
        <v>24</v>
      </c>
      <c r="J44" s="30">
        <v>15.8</v>
      </c>
      <c r="K44" s="30">
        <v>0</v>
      </c>
      <c r="L44" s="30">
        <v>0</v>
      </c>
      <c r="M44" s="30">
        <v>0</v>
      </c>
      <c r="N44" s="28">
        <f t="shared" si="4"/>
        <v>15.8</v>
      </c>
    </row>
    <row r="45" spans="1:14" x14ac:dyDescent="0.2">
      <c r="A45" s="11" t="s">
        <v>142</v>
      </c>
      <c r="B45" s="31" t="s">
        <v>24</v>
      </c>
      <c r="C45" s="31" t="s">
        <v>24</v>
      </c>
      <c r="D45" s="31" t="s">
        <v>24</v>
      </c>
      <c r="E45" s="31" t="s">
        <v>24</v>
      </c>
      <c r="F45" s="31" t="s">
        <v>24</v>
      </c>
      <c r="G45" s="31" t="s">
        <v>24</v>
      </c>
      <c r="H45" s="31" t="s">
        <v>24</v>
      </c>
      <c r="I45" s="31" t="s">
        <v>24</v>
      </c>
      <c r="J45" s="31" t="s">
        <v>24</v>
      </c>
      <c r="K45" s="30">
        <v>1700</v>
      </c>
      <c r="L45" s="30">
        <v>140.25</v>
      </c>
      <c r="M45" s="30">
        <v>0</v>
      </c>
      <c r="N45" s="28">
        <f t="shared" si="4"/>
        <v>1840.25</v>
      </c>
    </row>
    <row r="46" spans="1:14" x14ac:dyDescent="0.2">
      <c r="A46" s="11" t="s">
        <v>170</v>
      </c>
      <c r="B46" s="31" t="s">
        <v>24</v>
      </c>
      <c r="C46" s="31">
        <v>114.24</v>
      </c>
      <c r="D46" s="31">
        <v>1227.6500000000001</v>
      </c>
      <c r="E46" s="30">
        <v>471.65</v>
      </c>
      <c r="F46" s="30">
        <v>378.65</v>
      </c>
      <c r="G46" s="30">
        <v>765.7</v>
      </c>
      <c r="H46" s="30">
        <v>1811.05</v>
      </c>
      <c r="I46" s="30">
        <v>989.23</v>
      </c>
      <c r="J46" s="30">
        <v>622.71</v>
      </c>
      <c r="K46" s="30">
        <v>177.74</v>
      </c>
      <c r="L46" s="30">
        <v>955.78</v>
      </c>
      <c r="M46" s="30">
        <v>1498.54</v>
      </c>
      <c r="N46" s="28">
        <f t="shared" si="4"/>
        <v>9012.9399999999987</v>
      </c>
    </row>
    <row r="47" spans="1:14" x14ac:dyDescent="0.2">
      <c r="A47" s="11" t="s">
        <v>163</v>
      </c>
      <c r="B47" s="30">
        <v>43.22</v>
      </c>
      <c r="C47" s="30">
        <v>69</v>
      </c>
      <c r="D47" s="30">
        <v>355</v>
      </c>
      <c r="E47" s="30">
        <v>467.64</v>
      </c>
      <c r="F47" s="30">
        <v>0</v>
      </c>
      <c r="G47" s="30">
        <v>108.25</v>
      </c>
      <c r="H47" s="30">
        <v>0</v>
      </c>
      <c r="I47" s="30">
        <v>0</v>
      </c>
      <c r="J47" s="30">
        <v>1874.17</v>
      </c>
      <c r="K47" s="30">
        <v>0</v>
      </c>
      <c r="L47" s="30">
        <v>1326.01</v>
      </c>
      <c r="M47" s="30">
        <v>3975.55</v>
      </c>
      <c r="N47" s="28">
        <f t="shared" si="4"/>
        <v>8218.84</v>
      </c>
    </row>
    <row r="48" spans="1:14" x14ac:dyDescent="0.2">
      <c r="A48" s="11" t="s">
        <v>59</v>
      </c>
      <c r="B48" s="30">
        <v>8849.7099999999991</v>
      </c>
      <c r="C48" s="30">
        <v>15610.61</v>
      </c>
      <c r="D48" s="30">
        <v>8649.7599999999984</v>
      </c>
      <c r="E48" s="30">
        <v>8394.82</v>
      </c>
      <c r="F48" s="30">
        <v>7446.82</v>
      </c>
      <c r="G48" s="30">
        <v>8481.5000000000018</v>
      </c>
      <c r="H48" s="30">
        <v>6053.1200000000008</v>
      </c>
      <c r="I48" s="30">
        <v>11724.93</v>
      </c>
      <c r="J48" s="30">
        <v>3850.3</v>
      </c>
      <c r="K48" s="30">
        <v>16318.07</v>
      </c>
      <c r="L48" s="30">
        <v>8322.5400000000009</v>
      </c>
      <c r="M48" s="30">
        <v>14488.08</v>
      </c>
      <c r="N48" s="28">
        <f t="shared" si="4"/>
        <v>118190.26000000002</v>
      </c>
    </row>
    <row r="49" spans="1:14" x14ac:dyDescent="0.2">
      <c r="A49" s="11" t="s">
        <v>60</v>
      </c>
      <c r="B49" s="33">
        <v>101.61</v>
      </c>
      <c r="C49" s="33">
        <v>105.09</v>
      </c>
      <c r="D49" s="33">
        <v>51.21</v>
      </c>
      <c r="E49" s="33">
        <v>131.37</v>
      </c>
      <c r="F49" s="33">
        <v>136.38999999999999</v>
      </c>
      <c r="G49" s="33">
        <v>142.41</v>
      </c>
      <c r="H49" s="33">
        <v>20.66</v>
      </c>
      <c r="I49" s="33">
        <v>62.74</v>
      </c>
      <c r="J49" s="33">
        <v>61.57</v>
      </c>
      <c r="K49" s="33">
        <v>435.95</v>
      </c>
      <c r="L49" s="33">
        <v>19.41</v>
      </c>
      <c r="M49" s="33">
        <v>135.43</v>
      </c>
      <c r="N49" s="34">
        <f t="shared" si="4"/>
        <v>1403.8400000000001</v>
      </c>
    </row>
    <row r="50" spans="1:14" s="1" customFormat="1" x14ac:dyDescent="0.2">
      <c r="A50" s="23" t="s">
        <v>7</v>
      </c>
      <c r="B50" s="24">
        <f>SUM(B39:B49)</f>
        <v>44816.28</v>
      </c>
      <c r="C50" s="24">
        <f t="shared" ref="C50:N50" si="5">SUM(C39:C49)</f>
        <v>77827.299999999988</v>
      </c>
      <c r="D50" s="24">
        <f t="shared" si="5"/>
        <v>50586.029999999992</v>
      </c>
      <c r="E50" s="24">
        <f t="shared" si="5"/>
        <v>42266.79</v>
      </c>
      <c r="F50" s="24">
        <f t="shared" si="5"/>
        <v>38178.42</v>
      </c>
      <c r="G50" s="24">
        <f t="shared" si="5"/>
        <v>2251.3000000000011</v>
      </c>
      <c r="H50" s="24">
        <f t="shared" si="5"/>
        <v>89227.50999999998</v>
      </c>
      <c r="I50" s="24">
        <f t="shared" si="5"/>
        <v>139306.06</v>
      </c>
      <c r="J50" s="24">
        <f t="shared" si="5"/>
        <v>77523.430000000022</v>
      </c>
      <c r="K50" s="24">
        <f t="shared" si="5"/>
        <v>49543.929999999993</v>
      </c>
      <c r="L50" s="24">
        <f t="shared" si="5"/>
        <v>46144.380000000005</v>
      </c>
      <c r="M50" s="24">
        <f t="shared" si="5"/>
        <v>56621.470000000008</v>
      </c>
      <c r="N50" s="24">
        <f t="shared" si="5"/>
        <v>714292.89999999991</v>
      </c>
    </row>
    <row r="51" spans="1:14" x14ac:dyDescent="0.2">
      <c r="A51" s="1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x14ac:dyDescent="0.2">
      <c r="A52" s="11" t="s">
        <v>61</v>
      </c>
      <c r="B52" s="32" t="s">
        <v>24</v>
      </c>
      <c r="C52" s="32" t="s">
        <v>24</v>
      </c>
      <c r="D52" s="32" t="s">
        <v>24</v>
      </c>
      <c r="E52" s="33">
        <v>77568.39</v>
      </c>
      <c r="F52" s="33">
        <v>16804.13</v>
      </c>
      <c r="G52" s="33">
        <v>10881.52</v>
      </c>
      <c r="H52" s="33">
        <v>10881.52</v>
      </c>
      <c r="I52" s="33">
        <v>10881.52</v>
      </c>
      <c r="J52" s="33">
        <v>10881.52</v>
      </c>
      <c r="K52" s="33">
        <v>10881.52</v>
      </c>
      <c r="L52" s="33">
        <v>10881.52</v>
      </c>
      <c r="M52" s="33">
        <v>10881.52</v>
      </c>
      <c r="N52" s="34">
        <f t="shared" ref="N52" si="6">SUM(B52:M52)</f>
        <v>170543.15999999997</v>
      </c>
    </row>
    <row r="53" spans="1:14" s="1" customFormat="1" x14ac:dyDescent="0.2">
      <c r="A53" s="23" t="s">
        <v>5</v>
      </c>
      <c r="B53" s="38" t="str">
        <f>B52</f>
        <v>0</v>
      </c>
      <c r="C53" s="38" t="str">
        <f t="shared" ref="C53:N53" si="7">C52</f>
        <v>0</v>
      </c>
      <c r="D53" s="38" t="str">
        <f t="shared" si="7"/>
        <v>0</v>
      </c>
      <c r="E53" s="38">
        <f t="shared" si="7"/>
        <v>77568.39</v>
      </c>
      <c r="F53" s="38">
        <f t="shared" si="7"/>
        <v>16804.13</v>
      </c>
      <c r="G53" s="38">
        <f t="shared" si="7"/>
        <v>10881.52</v>
      </c>
      <c r="H53" s="38">
        <f t="shared" si="7"/>
        <v>10881.52</v>
      </c>
      <c r="I53" s="38">
        <f t="shared" si="7"/>
        <v>10881.52</v>
      </c>
      <c r="J53" s="38">
        <f t="shared" si="7"/>
        <v>10881.52</v>
      </c>
      <c r="K53" s="38">
        <f t="shared" si="7"/>
        <v>10881.52</v>
      </c>
      <c r="L53" s="38">
        <f t="shared" si="7"/>
        <v>10881.52</v>
      </c>
      <c r="M53" s="38">
        <f t="shared" si="7"/>
        <v>10881.52</v>
      </c>
      <c r="N53" s="38">
        <f t="shared" si="7"/>
        <v>170543.15999999997</v>
      </c>
    </row>
    <row r="54" spans="1:14" x14ac:dyDescent="0.2">
      <c r="A54" s="11"/>
      <c r="B54" s="31"/>
      <c r="C54" s="31"/>
      <c r="D54" s="31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A55" s="11" t="s">
        <v>63</v>
      </c>
      <c r="B55" s="30">
        <v>149985.68999999997</v>
      </c>
      <c r="C55" s="30">
        <v>149877.44</v>
      </c>
      <c r="D55" s="30">
        <v>149877.44</v>
      </c>
      <c r="E55" s="30">
        <v>149769.19</v>
      </c>
      <c r="F55" s="30">
        <v>149877.44</v>
      </c>
      <c r="G55" s="30">
        <v>150200.72</v>
      </c>
      <c r="H55" s="30">
        <v>150200.72</v>
      </c>
      <c r="I55" s="30">
        <v>150200.72</v>
      </c>
      <c r="J55" s="30">
        <v>150308.97</v>
      </c>
      <c r="K55" s="30">
        <v>150200.68</v>
      </c>
      <c r="L55" s="30">
        <v>150200.68</v>
      </c>
      <c r="M55" s="30">
        <v>150200.68</v>
      </c>
      <c r="N55" s="28">
        <f t="shared" ref="N55:N64" si="8">SUM(B55:M55)</f>
        <v>1800900.3699999996</v>
      </c>
    </row>
    <row r="56" spans="1:14" x14ac:dyDescent="0.2">
      <c r="A56" s="11" t="s">
        <v>202</v>
      </c>
      <c r="B56" s="31" t="s">
        <v>24</v>
      </c>
      <c r="C56" s="31" t="s">
        <v>24</v>
      </c>
      <c r="D56" s="31" t="s">
        <v>24</v>
      </c>
      <c r="E56" s="31" t="s">
        <v>24</v>
      </c>
      <c r="F56" s="31" t="s">
        <v>24</v>
      </c>
      <c r="G56" s="31" t="s">
        <v>24</v>
      </c>
      <c r="H56" s="31" t="s">
        <v>24</v>
      </c>
      <c r="I56" s="30">
        <v>1054.5999999999999</v>
      </c>
      <c r="J56" s="30">
        <v>0</v>
      </c>
      <c r="K56" s="30">
        <v>0</v>
      </c>
      <c r="L56" s="30">
        <v>0</v>
      </c>
      <c r="M56" s="30">
        <v>0</v>
      </c>
      <c r="N56" s="28">
        <f t="shared" si="8"/>
        <v>1054.5999999999999</v>
      </c>
    </row>
    <row r="57" spans="1:14" x14ac:dyDescent="0.2">
      <c r="A57" s="11" t="s">
        <v>64</v>
      </c>
      <c r="B57" s="30">
        <v>36461.769999999997</v>
      </c>
      <c r="C57" s="30">
        <v>55148.36</v>
      </c>
      <c r="D57" s="30">
        <v>57229.520000000004</v>
      </c>
      <c r="E57" s="30">
        <v>40741.15</v>
      </c>
      <c r="F57" s="30">
        <v>44879.32</v>
      </c>
      <c r="G57" s="30">
        <v>50480.21</v>
      </c>
      <c r="H57" s="30">
        <v>59423.17</v>
      </c>
      <c r="I57" s="30">
        <v>55197.53</v>
      </c>
      <c r="J57" s="30">
        <v>43418.59</v>
      </c>
      <c r="K57" s="30">
        <v>38928.97</v>
      </c>
      <c r="L57" s="30">
        <v>36893.699999999997</v>
      </c>
      <c r="M57" s="30">
        <v>52581.14</v>
      </c>
      <c r="N57" s="28">
        <f t="shared" si="8"/>
        <v>571383.42999999993</v>
      </c>
    </row>
    <row r="58" spans="1:14" x14ac:dyDescent="0.2">
      <c r="A58" s="11" t="s">
        <v>65</v>
      </c>
      <c r="B58" s="31" t="s">
        <v>24</v>
      </c>
      <c r="C58" s="31" t="s">
        <v>24</v>
      </c>
      <c r="D58" s="31" t="s">
        <v>24</v>
      </c>
      <c r="E58" s="31" t="s">
        <v>24</v>
      </c>
      <c r="F58" s="31" t="s">
        <v>24</v>
      </c>
      <c r="G58" s="30">
        <v>225</v>
      </c>
      <c r="H58" s="30">
        <v>18.559999999999999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28">
        <f t="shared" si="8"/>
        <v>243.56</v>
      </c>
    </row>
    <row r="59" spans="1:14" x14ac:dyDescent="0.2">
      <c r="A59" s="11" t="s">
        <v>66</v>
      </c>
      <c r="B59" s="31">
        <v>548.53</v>
      </c>
      <c r="C59" s="31">
        <v>1117.3399999999999</v>
      </c>
      <c r="D59" s="31">
        <v>1543.82</v>
      </c>
      <c r="E59" s="30">
        <v>1522.35</v>
      </c>
      <c r="F59" s="30">
        <v>3844.06</v>
      </c>
      <c r="G59" s="30">
        <v>1479.77</v>
      </c>
      <c r="H59" s="30">
        <v>846.83</v>
      </c>
      <c r="I59" s="30">
        <v>981.73</v>
      </c>
      <c r="J59" s="30">
        <v>951.25</v>
      </c>
      <c r="K59" s="30">
        <v>591.67999999999995</v>
      </c>
      <c r="L59" s="30">
        <v>670.1</v>
      </c>
      <c r="M59" s="30">
        <v>362.64</v>
      </c>
      <c r="N59" s="28">
        <f t="shared" si="8"/>
        <v>14460.099999999999</v>
      </c>
    </row>
    <row r="60" spans="1:14" x14ac:dyDescent="0.2">
      <c r="A60" s="11" t="s">
        <v>203</v>
      </c>
      <c r="B60" s="31" t="s">
        <v>24</v>
      </c>
      <c r="C60" s="31" t="s">
        <v>24</v>
      </c>
      <c r="D60" s="31" t="s">
        <v>24</v>
      </c>
      <c r="E60" s="30">
        <v>1379.43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86.9</v>
      </c>
      <c r="L60" s="30">
        <v>0</v>
      </c>
      <c r="M60" s="30">
        <v>0</v>
      </c>
      <c r="N60" s="28">
        <f t="shared" si="8"/>
        <v>1466.3300000000002</v>
      </c>
    </row>
    <row r="61" spans="1:14" x14ac:dyDescent="0.2">
      <c r="A61" s="11" t="s">
        <v>67</v>
      </c>
      <c r="B61" s="30">
        <v>874.22</v>
      </c>
      <c r="C61" s="30">
        <v>747.36</v>
      </c>
      <c r="D61" s="30">
        <v>916.23</v>
      </c>
      <c r="E61" s="30">
        <v>848.96</v>
      </c>
      <c r="F61" s="30">
        <v>702.7</v>
      </c>
      <c r="G61" s="30">
        <v>515.75</v>
      </c>
      <c r="H61" s="30">
        <v>699.87</v>
      </c>
      <c r="I61" s="30">
        <v>683.6</v>
      </c>
      <c r="J61" s="30">
        <v>651.9</v>
      </c>
      <c r="K61" s="30">
        <v>715.79</v>
      </c>
      <c r="L61" s="30">
        <v>751.83</v>
      </c>
      <c r="M61" s="30">
        <v>698.34</v>
      </c>
      <c r="N61" s="28">
        <f t="shared" si="8"/>
        <v>8806.5499999999993</v>
      </c>
    </row>
    <row r="62" spans="1:14" x14ac:dyDescent="0.2">
      <c r="A62" s="11" t="s">
        <v>172</v>
      </c>
      <c r="B62" s="30">
        <v>9131.48</v>
      </c>
      <c r="C62" s="30">
        <v>7572.43</v>
      </c>
      <c r="D62" s="30">
        <v>7279.73</v>
      </c>
      <c r="E62" s="30">
        <v>7449.23</v>
      </c>
      <c r="F62" s="30">
        <v>6747.5</v>
      </c>
      <c r="G62" s="30">
        <v>7079.09</v>
      </c>
      <c r="H62" s="30">
        <v>7755.81</v>
      </c>
      <c r="I62" s="30">
        <v>7908.48</v>
      </c>
      <c r="J62" s="30">
        <v>9437.98</v>
      </c>
      <c r="K62" s="30">
        <v>9519.66</v>
      </c>
      <c r="L62" s="30">
        <v>9600.5499999999993</v>
      </c>
      <c r="M62" s="30">
        <v>10694.42</v>
      </c>
      <c r="N62" s="28">
        <f t="shared" si="8"/>
        <v>100176.35999999999</v>
      </c>
    </row>
    <row r="63" spans="1:14" x14ac:dyDescent="0.2">
      <c r="A63" s="11" t="s">
        <v>68</v>
      </c>
      <c r="B63" s="30">
        <v>14682.94</v>
      </c>
      <c r="C63" s="30">
        <v>10676.58</v>
      </c>
      <c r="D63" s="30">
        <v>8554.14</v>
      </c>
      <c r="E63" s="30">
        <v>13309</v>
      </c>
      <c r="F63" s="30">
        <v>7672.95</v>
      </c>
      <c r="G63" s="30">
        <v>8603.93</v>
      </c>
      <c r="H63" s="30">
        <v>9101.83</v>
      </c>
      <c r="I63" s="30">
        <v>8709.14</v>
      </c>
      <c r="J63" s="30">
        <v>11198.49</v>
      </c>
      <c r="K63" s="30">
        <v>13996.16</v>
      </c>
      <c r="L63" s="30">
        <v>12878.08</v>
      </c>
      <c r="M63" s="30">
        <v>15993.56</v>
      </c>
      <c r="N63" s="28">
        <f t="shared" si="8"/>
        <v>135376.80000000002</v>
      </c>
    </row>
    <row r="64" spans="1:14" x14ac:dyDescent="0.2">
      <c r="A64" s="11" t="s">
        <v>69</v>
      </c>
      <c r="B64" s="32" t="s">
        <v>24</v>
      </c>
      <c r="C64" s="32" t="s">
        <v>24</v>
      </c>
      <c r="D64" s="32" t="s">
        <v>24</v>
      </c>
      <c r="E64" s="32" t="s">
        <v>24</v>
      </c>
      <c r="F64" s="32" t="s">
        <v>24</v>
      </c>
      <c r="G64" s="32" t="s">
        <v>24</v>
      </c>
      <c r="H64" s="33">
        <v>64.650000000000006</v>
      </c>
      <c r="I64" s="33">
        <v>5.33</v>
      </c>
      <c r="J64" s="33">
        <v>0</v>
      </c>
      <c r="K64" s="33">
        <v>0</v>
      </c>
      <c r="L64" s="33">
        <v>0</v>
      </c>
      <c r="M64" s="33">
        <v>0</v>
      </c>
      <c r="N64" s="34">
        <f t="shared" si="8"/>
        <v>69.98</v>
      </c>
    </row>
    <row r="65" spans="1:14" s="1" customFormat="1" x14ac:dyDescent="0.2">
      <c r="A65" s="23" t="s">
        <v>9</v>
      </c>
      <c r="B65" s="38">
        <f>SUM(B55:B64)</f>
        <v>211684.62999999998</v>
      </c>
      <c r="C65" s="38">
        <f t="shared" ref="C65:N65" si="9">SUM(C55:C64)</f>
        <v>225139.50999999995</v>
      </c>
      <c r="D65" s="38">
        <f t="shared" si="9"/>
        <v>225400.88000000006</v>
      </c>
      <c r="E65" s="38">
        <f t="shared" si="9"/>
        <v>215019.31</v>
      </c>
      <c r="F65" s="38">
        <f t="shared" si="9"/>
        <v>213723.97000000003</v>
      </c>
      <c r="G65" s="38">
        <f t="shared" si="9"/>
        <v>218584.46999999997</v>
      </c>
      <c r="H65" s="38">
        <f t="shared" si="9"/>
        <v>228111.43999999997</v>
      </c>
      <c r="I65" s="38">
        <f t="shared" si="9"/>
        <v>224741.13000000003</v>
      </c>
      <c r="J65" s="38">
        <f t="shared" si="9"/>
        <v>215967.18</v>
      </c>
      <c r="K65" s="38">
        <f t="shared" si="9"/>
        <v>214039.84</v>
      </c>
      <c r="L65" s="38">
        <f t="shared" si="9"/>
        <v>210994.93999999997</v>
      </c>
      <c r="M65" s="38">
        <f t="shared" si="9"/>
        <v>230530.78000000003</v>
      </c>
      <c r="N65" s="38">
        <f t="shared" si="9"/>
        <v>2633938.0799999991</v>
      </c>
    </row>
    <row r="66" spans="1:14" x14ac:dyDescent="0.2">
      <c r="A66" s="11"/>
      <c r="B66" s="31"/>
      <c r="C66" s="31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2">
      <c r="A67" s="11" t="s">
        <v>70</v>
      </c>
      <c r="B67" s="30">
        <v>1498.77</v>
      </c>
      <c r="C67" s="30">
        <v>1059.8499999999999</v>
      </c>
      <c r="D67" s="30">
        <v>2618.8200000000002</v>
      </c>
      <c r="E67" s="30">
        <v>1051.3699999999999</v>
      </c>
      <c r="F67" s="30">
        <v>2213.17</v>
      </c>
      <c r="G67" s="30">
        <v>1883.17</v>
      </c>
      <c r="H67" s="30">
        <v>1465.07</v>
      </c>
      <c r="I67" s="30">
        <v>-8426.2000000000007</v>
      </c>
      <c r="J67" s="30">
        <v>850.91000000000008</v>
      </c>
      <c r="K67" s="30">
        <v>851.46</v>
      </c>
      <c r="L67" s="30">
        <v>850.92000000000007</v>
      </c>
      <c r="M67" s="30">
        <v>849.33999999999992</v>
      </c>
      <c r="N67" s="28">
        <f t="shared" ref="N67:N71" si="10">SUM(B67:M67)</f>
        <v>6766.6499999999987</v>
      </c>
    </row>
    <row r="68" spans="1:14" x14ac:dyDescent="0.2">
      <c r="A68" s="11" t="s">
        <v>71</v>
      </c>
      <c r="B68" s="30">
        <v>559.88</v>
      </c>
      <c r="C68" s="30">
        <v>1827.52</v>
      </c>
      <c r="D68" s="30">
        <v>787.36</v>
      </c>
      <c r="E68" s="30">
        <v>773.06000000000006</v>
      </c>
      <c r="F68" s="30">
        <v>380.06</v>
      </c>
      <c r="G68" s="30">
        <v>892.54</v>
      </c>
      <c r="H68" s="30">
        <v>482.28</v>
      </c>
      <c r="I68" s="30">
        <v>270.89999999999998</v>
      </c>
      <c r="J68" s="30">
        <v>643.73</v>
      </c>
      <c r="K68" s="30">
        <v>862.26</v>
      </c>
      <c r="L68" s="30">
        <v>472.1</v>
      </c>
      <c r="M68" s="30">
        <v>586.57000000000005</v>
      </c>
      <c r="N68" s="28">
        <f t="shared" si="10"/>
        <v>8538.26</v>
      </c>
    </row>
    <row r="69" spans="1:14" x14ac:dyDescent="0.2">
      <c r="A69" s="11" t="s">
        <v>175</v>
      </c>
      <c r="B69" s="31" t="s">
        <v>24</v>
      </c>
      <c r="C69" s="31" t="s">
        <v>24</v>
      </c>
      <c r="D69" s="31" t="s">
        <v>24</v>
      </c>
      <c r="E69" s="31" t="s">
        <v>24</v>
      </c>
      <c r="F69" s="31" t="s">
        <v>24</v>
      </c>
      <c r="G69" s="31" t="s">
        <v>24</v>
      </c>
      <c r="H69" s="31" t="s">
        <v>24</v>
      </c>
      <c r="I69" s="31" t="s">
        <v>24</v>
      </c>
      <c r="J69" s="31" t="s">
        <v>24</v>
      </c>
      <c r="K69" s="31" t="s">
        <v>24</v>
      </c>
      <c r="L69" s="31" t="s">
        <v>24</v>
      </c>
      <c r="M69" s="30">
        <v>47.91</v>
      </c>
      <c r="N69" s="28">
        <f t="shared" si="10"/>
        <v>47.91</v>
      </c>
    </row>
    <row r="70" spans="1:14" x14ac:dyDescent="0.2">
      <c r="A70" s="11" t="s">
        <v>204</v>
      </c>
      <c r="B70" s="31" t="s">
        <v>24</v>
      </c>
      <c r="C70" s="31" t="s">
        <v>24</v>
      </c>
      <c r="D70" s="31" t="s">
        <v>24</v>
      </c>
      <c r="E70" s="31" t="s">
        <v>24</v>
      </c>
      <c r="F70" s="31" t="s">
        <v>24</v>
      </c>
      <c r="G70" s="31" t="s">
        <v>24</v>
      </c>
      <c r="H70" s="31" t="s">
        <v>24</v>
      </c>
      <c r="I70" s="30">
        <v>10</v>
      </c>
      <c r="J70" s="30">
        <v>0</v>
      </c>
      <c r="K70" s="30">
        <v>0</v>
      </c>
      <c r="L70" s="30">
        <v>275</v>
      </c>
      <c r="M70" s="30">
        <v>0</v>
      </c>
      <c r="N70" s="28">
        <f t="shared" si="10"/>
        <v>285</v>
      </c>
    </row>
    <row r="71" spans="1:14" x14ac:dyDescent="0.2">
      <c r="A71" s="11" t="s">
        <v>72</v>
      </c>
      <c r="B71" s="32">
        <v>83.01</v>
      </c>
      <c r="C71" s="32">
        <v>57.2</v>
      </c>
      <c r="D71" s="32">
        <v>29</v>
      </c>
      <c r="E71" s="33">
        <v>16</v>
      </c>
      <c r="F71" s="33">
        <v>0</v>
      </c>
      <c r="G71" s="33">
        <v>0</v>
      </c>
      <c r="H71" s="33">
        <v>36</v>
      </c>
      <c r="I71" s="33">
        <v>0</v>
      </c>
      <c r="J71" s="33">
        <v>20</v>
      </c>
      <c r="K71" s="33">
        <v>95.4</v>
      </c>
      <c r="L71" s="33">
        <v>189.64</v>
      </c>
      <c r="M71" s="33">
        <v>100.42</v>
      </c>
      <c r="N71" s="34">
        <f t="shared" si="10"/>
        <v>626.66999999999996</v>
      </c>
    </row>
    <row r="72" spans="1:14" s="1" customFormat="1" x14ac:dyDescent="0.2">
      <c r="A72" s="23" t="s">
        <v>3</v>
      </c>
      <c r="B72" s="24">
        <f>SUM(B67:B71)</f>
        <v>2141.6600000000003</v>
      </c>
      <c r="C72" s="24">
        <f t="shared" ref="C72:N72" si="11">SUM(C67:C71)</f>
        <v>2944.5699999999997</v>
      </c>
      <c r="D72" s="24">
        <f t="shared" si="11"/>
        <v>3435.1800000000003</v>
      </c>
      <c r="E72" s="24">
        <f t="shared" si="11"/>
        <v>1840.4299999999998</v>
      </c>
      <c r="F72" s="24">
        <f t="shared" si="11"/>
        <v>2593.23</v>
      </c>
      <c r="G72" s="24">
        <f t="shared" si="11"/>
        <v>2775.71</v>
      </c>
      <c r="H72" s="24">
        <f t="shared" si="11"/>
        <v>1983.35</v>
      </c>
      <c r="I72" s="24">
        <f t="shared" si="11"/>
        <v>-8145.3000000000011</v>
      </c>
      <c r="J72" s="24">
        <f t="shared" si="11"/>
        <v>1514.64</v>
      </c>
      <c r="K72" s="24">
        <f t="shared" si="11"/>
        <v>1809.1200000000001</v>
      </c>
      <c r="L72" s="24">
        <f t="shared" si="11"/>
        <v>1787.6599999999999</v>
      </c>
      <c r="M72" s="24">
        <f t="shared" si="11"/>
        <v>1584.24</v>
      </c>
      <c r="N72" s="24">
        <f t="shared" si="11"/>
        <v>16264.49</v>
      </c>
    </row>
    <row r="73" spans="1:14" x14ac:dyDescent="0.2">
      <c r="A73" s="11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x14ac:dyDescent="0.2">
      <c r="A74" s="11" t="s">
        <v>176</v>
      </c>
      <c r="B74" s="30">
        <v>43.29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20.239999999999998</v>
      </c>
      <c r="L74" s="30">
        <v>0</v>
      </c>
      <c r="M74" s="30">
        <v>0</v>
      </c>
      <c r="N74" s="28">
        <f t="shared" ref="N74:N81" si="12">SUM(B74:M74)</f>
        <v>63.53</v>
      </c>
    </row>
    <row r="75" spans="1:14" x14ac:dyDescent="0.2">
      <c r="A75" s="11" t="s">
        <v>164</v>
      </c>
      <c r="B75" s="31" t="s">
        <v>24</v>
      </c>
      <c r="C75" s="30">
        <v>11.88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10.37</v>
      </c>
      <c r="K75" s="30">
        <v>0</v>
      </c>
      <c r="L75" s="30">
        <v>0</v>
      </c>
      <c r="M75" s="30">
        <v>0</v>
      </c>
      <c r="N75" s="28">
        <f t="shared" si="12"/>
        <v>22.25</v>
      </c>
    </row>
    <row r="76" spans="1:14" x14ac:dyDescent="0.2">
      <c r="A76" s="11" t="s">
        <v>75</v>
      </c>
      <c r="B76" s="30">
        <v>16.21</v>
      </c>
      <c r="C76" s="30">
        <v>2.63</v>
      </c>
      <c r="D76" s="30">
        <v>31.72</v>
      </c>
      <c r="E76" s="30">
        <v>58.2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45.28</v>
      </c>
      <c r="L76" s="30">
        <v>31.18</v>
      </c>
      <c r="M76" s="30">
        <v>0</v>
      </c>
      <c r="N76" s="28">
        <f t="shared" si="12"/>
        <v>185.22000000000003</v>
      </c>
    </row>
    <row r="77" spans="1:14" x14ac:dyDescent="0.2">
      <c r="A77" s="11" t="s">
        <v>158</v>
      </c>
      <c r="B77" s="31">
        <v>139.23000000000002</v>
      </c>
      <c r="C77" s="31">
        <v>249.13</v>
      </c>
      <c r="D77" s="31">
        <v>132.38999999999999</v>
      </c>
      <c r="E77" s="30">
        <v>120.61</v>
      </c>
      <c r="F77" s="30">
        <v>89.34</v>
      </c>
      <c r="G77" s="30">
        <v>85.12</v>
      </c>
      <c r="H77" s="30">
        <v>238.05</v>
      </c>
      <c r="I77" s="30">
        <v>295.39</v>
      </c>
      <c r="J77" s="30">
        <v>276.7</v>
      </c>
      <c r="K77" s="30">
        <v>194.96</v>
      </c>
      <c r="L77" s="30">
        <v>294.74</v>
      </c>
      <c r="M77" s="30">
        <v>929.95</v>
      </c>
      <c r="N77" s="28">
        <f t="shared" si="12"/>
        <v>3045.6100000000006</v>
      </c>
    </row>
    <row r="78" spans="1:14" x14ac:dyDescent="0.2">
      <c r="A78" s="11" t="s">
        <v>165</v>
      </c>
      <c r="B78" s="30">
        <v>722.81</v>
      </c>
      <c r="C78" s="30">
        <v>47.21</v>
      </c>
      <c r="D78" s="30">
        <v>162.97999999999999</v>
      </c>
      <c r="E78" s="30">
        <v>663.77</v>
      </c>
      <c r="F78" s="30">
        <v>1137.42</v>
      </c>
      <c r="G78" s="30">
        <v>858.19999999999993</v>
      </c>
      <c r="H78" s="30">
        <v>326.42</v>
      </c>
      <c r="I78" s="30">
        <v>672.22</v>
      </c>
      <c r="J78" s="30">
        <v>133.44</v>
      </c>
      <c r="K78" s="30">
        <v>626.5</v>
      </c>
      <c r="L78" s="30">
        <v>522.34</v>
      </c>
      <c r="M78" s="30">
        <v>376.78</v>
      </c>
      <c r="N78" s="28">
        <f t="shared" si="12"/>
        <v>6250.0899999999992</v>
      </c>
    </row>
    <row r="79" spans="1:14" x14ac:dyDescent="0.2">
      <c r="A79" s="11" t="s">
        <v>78</v>
      </c>
      <c r="B79" s="30">
        <v>7384.5999999999995</v>
      </c>
      <c r="C79" s="30">
        <v>5580.37</v>
      </c>
      <c r="D79" s="30">
        <v>4922.5600000000004</v>
      </c>
      <c r="E79" s="30">
        <v>5091.4399999999996</v>
      </c>
      <c r="F79" s="30">
        <v>5171.01</v>
      </c>
      <c r="G79" s="30">
        <v>4008.25</v>
      </c>
      <c r="H79" s="30">
        <v>4294.0599999999995</v>
      </c>
      <c r="I79" s="30">
        <v>5315.3</v>
      </c>
      <c r="J79" s="30">
        <v>4016.5299999999997</v>
      </c>
      <c r="K79" s="30">
        <v>9463.49</v>
      </c>
      <c r="L79" s="30">
        <v>4558.84</v>
      </c>
      <c r="M79" s="30">
        <v>12141.31</v>
      </c>
      <c r="N79" s="28">
        <f t="shared" si="12"/>
        <v>71947.759999999995</v>
      </c>
    </row>
    <row r="80" spans="1:14" x14ac:dyDescent="0.2">
      <c r="A80" s="11" t="s">
        <v>81</v>
      </c>
      <c r="B80" s="30">
        <v>32.61</v>
      </c>
      <c r="C80" s="30">
        <v>0</v>
      </c>
      <c r="D80" s="30">
        <v>0</v>
      </c>
      <c r="E80" s="30">
        <v>0</v>
      </c>
      <c r="F80" s="30">
        <v>0</v>
      </c>
      <c r="G80" s="30">
        <v>48.98</v>
      </c>
      <c r="H80" s="30">
        <v>0</v>
      </c>
      <c r="I80" s="30">
        <v>0</v>
      </c>
      <c r="J80" s="30">
        <v>0</v>
      </c>
      <c r="K80" s="30">
        <v>45.37</v>
      </c>
      <c r="L80" s="30">
        <v>0</v>
      </c>
      <c r="M80" s="30">
        <v>0</v>
      </c>
      <c r="N80" s="28">
        <f t="shared" si="12"/>
        <v>126.96000000000001</v>
      </c>
    </row>
    <row r="81" spans="1:14" x14ac:dyDescent="0.2">
      <c r="A81" s="11" t="s">
        <v>205</v>
      </c>
      <c r="B81" s="32" t="s">
        <v>24</v>
      </c>
      <c r="C81" s="32" t="s">
        <v>24</v>
      </c>
      <c r="D81" s="32" t="s">
        <v>24</v>
      </c>
      <c r="E81" s="32" t="s">
        <v>24</v>
      </c>
      <c r="F81" s="32" t="s">
        <v>24</v>
      </c>
      <c r="G81" s="32" t="s">
        <v>24</v>
      </c>
      <c r="H81" s="32" t="s">
        <v>24</v>
      </c>
      <c r="I81" s="32" t="s">
        <v>24</v>
      </c>
      <c r="J81" s="32" t="s">
        <v>24</v>
      </c>
      <c r="K81" s="33">
        <v>1161.32</v>
      </c>
      <c r="L81" s="33">
        <v>0</v>
      </c>
      <c r="M81" s="33">
        <v>0</v>
      </c>
      <c r="N81" s="34">
        <f t="shared" si="12"/>
        <v>1161.32</v>
      </c>
    </row>
    <row r="82" spans="1:14" s="1" customFormat="1" x14ac:dyDescent="0.2">
      <c r="A82" s="23" t="s">
        <v>2</v>
      </c>
      <c r="B82" s="38">
        <f>SUM(B74:B81)</f>
        <v>8338.75</v>
      </c>
      <c r="C82" s="38">
        <f t="shared" ref="C82:N82" si="13">SUM(C74:C81)</f>
        <v>5891.22</v>
      </c>
      <c r="D82" s="38">
        <f t="shared" si="13"/>
        <v>5249.6500000000005</v>
      </c>
      <c r="E82" s="38">
        <f t="shared" si="13"/>
        <v>5934.0199999999995</v>
      </c>
      <c r="F82" s="38">
        <f t="shared" si="13"/>
        <v>6397.77</v>
      </c>
      <c r="G82" s="38">
        <f t="shared" si="13"/>
        <v>5000.5499999999993</v>
      </c>
      <c r="H82" s="38">
        <f t="shared" si="13"/>
        <v>4858.53</v>
      </c>
      <c r="I82" s="38">
        <f t="shared" si="13"/>
        <v>6282.91</v>
      </c>
      <c r="J82" s="38">
        <f t="shared" si="13"/>
        <v>4437.04</v>
      </c>
      <c r="K82" s="38">
        <f t="shared" si="13"/>
        <v>11557.16</v>
      </c>
      <c r="L82" s="38">
        <f t="shared" si="13"/>
        <v>5407.1</v>
      </c>
      <c r="M82" s="38">
        <f t="shared" si="13"/>
        <v>13448.039999999999</v>
      </c>
      <c r="N82" s="38">
        <f t="shared" si="13"/>
        <v>82802.740000000005</v>
      </c>
    </row>
    <row r="83" spans="1:14" x14ac:dyDescent="0.2">
      <c r="A83" s="11"/>
      <c r="B83" s="31"/>
      <c r="C83" s="31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x14ac:dyDescent="0.2">
      <c r="A84" s="11" t="s">
        <v>82</v>
      </c>
      <c r="B84" s="30">
        <v>536.55999999999995</v>
      </c>
      <c r="C84" s="30">
        <v>919.59999999999991</v>
      </c>
      <c r="D84" s="30">
        <v>3858.34</v>
      </c>
      <c r="E84" s="30">
        <v>809.41</v>
      </c>
      <c r="F84" s="30">
        <v>536.55999999999995</v>
      </c>
      <c r="G84" s="30">
        <v>885.8599999999999</v>
      </c>
      <c r="H84" s="30">
        <v>-165.76</v>
      </c>
      <c r="I84" s="30">
        <v>598.75</v>
      </c>
      <c r="J84" s="30">
        <v>86.56</v>
      </c>
      <c r="K84" s="30">
        <v>2522.84</v>
      </c>
      <c r="L84" s="30">
        <v>249.92</v>
      </c>
      <c r="M84" s="30">
        <v>6108.24</v>
      </c>
      <c r="N84" s="28">
        <f t="shared" ref="N84:N93" si="14">SUM(B84:M84)</f>
        <v>16946.879999999997</v>
      </c>
    </row>
    <row r="85" spans="1:14" x14ac:dyDescent="0.2">
      <c r="A85" s="11" t="s">
        <v>83</v>
      </c>
      <c r="B85" s="31" t="s">
        <v>24</v>
      </c>
      <c r="C85" s="31" t="s">
        <v>24</v>
      </c>
      <c r="D85" s="31" t="s">
        <v>24</v>
      </c>
      <c r="E85" s="31" t="s">
        <v>24</v>
      </c>
      <c r="F85" s="31" t="s">
        <v>24</v>
      </c>
      <c r="G85" s="31" t="s">
        <v>24</v>
      </c>
      <c r="H85" s="31" t="s">
        <v>24</v>
      </c>
      <c r="I85" s="30">
        <v>215.86</v>
      </c>
      <c r="J85" s="30">
        <v>0</v>
      </c>
      <c r="K85" s="30">
        <v>0</v>
      </c>
      <c r="L85" s="30">
        <v>0</v>
      </c>
      <c r="M85" s="30">
        <v>0</v>
      </c>
      <c r="N85" s="28">
        <f t="shared" si="14"/>
        <v>215.86</v>
      </c>
    </row>
    <row r="86" spans="1:14" x14ac:dyDescent="0.2">
      <c r="A86" s="11" t="s">
        <v>84</v>
      </c>
      <c r="B86" s="31">
        <v>272452.07</v>
      </c>
      <c r="C86" s="31">
        <v>263507.94</v>
      </c>
      <c r="D86" s="31">
        <v>265769.06</v>
      </c>
      <c r="E86" s="30">
        <v>269454.03000000003</v>
      </c>
      <c r="F86" s="30">
        <v>269875.88999999996</v>
      </c>
      <c r="G86" s="30">
        <v>269588.55</v>
      </c>
      <c r="H86" s="30">
        <v>267071.35999999999</v>
      </c>
      <c r="I86" s="30">
        <v>268748.33</v>
      </c>
      <c r="J86" s="30">
        <v>268748.33999999997</v>
      </c>
      <c r="K86" s="30">
        <v>273687.02</v>
      </c>
      <c r="L86" s="30">
        <v>282178.18</v>
      </c>
      <c r="M86" s="30">
        <v>282909.88</v>
      </c>
      <c r="N86" s="28">
        <f t="shared" si="14"/>
        <v>3253990.65</v>
      </c>
    </row>
    <row r="87" spans="1:14" x14ac:dyDescent="0.2">
      <c r="A87" s="11" t="s">
        <v>180</v>
      </c>
      <c r="B87" s="30">
        <v>571.6</v>
      </c>
      <c r="C87" s="30">
        <v>571.6</v>
      </c>
      <c r="D87" s="30">
        <v>571.6</v>
      </c>
      <c r="E87" s="30">
        <v>571.6</v>
      </c>
      <c r="F87" s="30">
        <v>571.6</v>
      </c>
      <c r="G87" s="30">
        <v>571.6</v>
      </c>
      <c r="H87" s="30">
        <v>571.6</v>
      </c>
      <c r="I87" s="30">
        <v>571.6</v>
      </c>
      <c r="J87" s="30">
        <v>571.6</v>
      </c>
      <c r="K87" s="30">
        <v>571.6</v>
      </c>
      <c r="L87" s="30">
        <v>571.6</v>
      </c>
      <c r="M87" s="30">
        <v>571.6</v>
      </c>
      <c r="N87" s="28">
        <f t="shared" si="14"/>
        <v>6859.2000000000016</v>
      </c>
    </row>
    <row r="88" spans="1:14" x14ac:dyDescent="0.2">
      <c r="A88" s="11" t="s">
        <v>206</v>
      </c>
      <c r="B88" s="31" t="s">
        <v>24</v>
      </c>
      <c r="C88" s="31" t="s">
        <v>24</v>
      </c>
      <c r="D88" s="31" t="s">
        <v>24</v>
      </c>
      <c r="E88" s="31" t="s">
        <v>24</v>
      </c>
      <c r="F88" s="31" t="s">
        <v>24</v>
      </c>
      <c r="G88" s="31" t="s">
        <v>24</v>
      </c>
      <c r="H88" s="31" t="s">
        <v>24</v>
      </c>
      <c r="I88" s="31" t="s">
        <v>24</v>
      </c>
      <c r="J88" s="31" t="s">
        <v>24</v>
      </c>
      <c r="K88" s="31" t="s">
        <v>24</v>
      </c>
      <c r="L88" s="31" t="s">
        <v>24</v>
      </c>
      <c r="M88" s="30">
        <v>158.83000000000001</v>
      </c>
      <c r="N88" s="28">
        <f t="shared" si="14"/>
        <v>158.83000000000001</v>
      </c>
    </row>
    <row r="89" spans="1:14" x14ac:dyDescent="0.2">
      <c r="A89" s="11" t="s">
        <v>192</v>
      </c>
      <c r="B89" s="31" t="s">
        <v>24</v>
      </c>
      <c r="C89" s="31" t="s">
        <v>24</v>
      </c>
      <c r="D89" s="31" t="s">
        <v>24</v>
      </c>
      <c r="E89" s="31" t="s">
        <v>24</v>
      </c>
      <c r="F89" s="31" t="s">
        <v>24</v>
      </c>
      <c r="G89" s="31" t="s">
        <v>24</v>
      </c>
      <c r="H89" s="31" t="s">
        <v>24</v>
      </c>
      <c r="I89" s="30">
        <v>250</v>
      </c>
      <c r="J89" s="30">
        <v>0</v>
      </c>
      <c r="K89" s="30">
        <v>34.630000000000003</v>
      </c>
      <c r="L89" s="30">
        <v>0</v>
      </c>
      <c r="M89" s="30">
        <v>0</v>
      </c>
      <c r="N89" s="28">
        <f t="shared" si="14"/>
        <v>284.63</v>
      </c>
    </row>
    <row r="90" spans="1:14" x14ac:dyDescent="0.2">
      <c r="A90" s="11" t="s">
        <v>207</v>
      </c>
      <c r="B90" s="31" t="s">
        <v>24</v>
      </c>
      <c r="C90" s="31" t="s">
        <v>24</v>
      </c>
      <c r="D90" s="30">
        <v>279.66000000000003</v>
      </c>
      <c r="E90" s="30">
        <v>279.64999999999998</v>
      </c>
      <c r="F90" s="30">
        <v>279.68</v>
      </c>
      <c r="G90" s="30">
        <v>491.12</v>
      </c>
      <c r="H90" s="30">
        <v>18966.419999999998</v>
      </c>
      <c r="I90" s="30">
        <v>279.72000000000003</v>
      </c>
      <c r="J90" s="30">
        <v>-18391.009999999998</v>
      </c>
      <c r="K90" s="30">
        <v>279.66000000000003</v>
      </c>
      <c r="L90" s="30">
        <v>279.64999999999998</v>
      </c>
      <c r="M90" s="30">
        <v>303.2</v>
      </c>
      <c r="N90" s="28">
        <f t="shared" si="14"/>
        <v>3047.7500000000014</v>
      </c>
    </row>
    <row r="91" spans="1:14" x14ac:dyDescent="0.2">
      <c r="A91" s="11" t="s">
        <v>85</v>
      </c>
      <c r="B91" s="31">
        <v>4256.6000000000004</v>
      </c>
      <c r="C91" s="31">
        <v>604.95000000000005</v>
      </c>
      <c r="D91" s="30">
        <v>465.86</v>
      </c>
      <c r="E91" s="30">
        <v>353.61</v>
      </c>
      <c r="F91" s="30">
        <v>283.45</v>
      </c>
      <c r="G91" s="30">
        <v>311.66999999999996</v>
      </c>
      <c r="H91" s="30">
        <v>5258.5</v>
      </c>
      <c r="I91" s="30">
        <v>18548.48</v>
      </c>
      <c r="J91" s="30">
        <v>277.14</v>
      </c>
      <c r="K91" s="30">
        <v>277.14</v>
      </c>
      <c r="L91" s="30">
        <v>6606.21</v>
      </c>
      <c r="M91" s="30">
        <v>2449.71</v>
      </c>
      <c r="N91" s="28">
        <f t="shared" si="14"/>
        <v>39693.32</v>
      </c>
    </row>
    <row r="92" spans="1:14" x14ac:dyDescent="0.2">
      <c r="A92" s="11" t="s">
        <v>208</v>
      </c>
      <c r="B92" s="31" t="s">
        <v>24</v>
      </c>
      <c r="C92" s="30">
        <v>104.98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28">
        <f t="shared" si="14"/>
        <v>104.98</v>
      </c>
    </row>
    <row r="93" spans="1:14" x14ac:dyDescent="0.2">
      <c r="A93" s="11" t="s">
        <v>86</v>
      </c>
      <c r="B93" s="33">
        <v>309.36</v>
      </c>
      <c r="C93" s="33">
        <v>264.35000000000002</v>
      </c>
      <c r="D93" s="33">
        <v>3388.5699999999997</v>
      </c>
      <c r="E93" s="33">
        <v>659.48</v>
      </c>
      <c r="F93" s="33">
        <v>54.41</v>
      </c>
      <c r="G93" s="33">
        <v>0</v>
      </c>
      <c r="H93" s="33">
        <v>1364.6</v>
      </c>
      <c r="I93" s="33">
        <v>216.05999999999997</v>
      </c>
      <c r="J93" s="33">
        <v>12.54</v>
      </c>
      <c r="K93" s="33">
        <v>98.44</v>
      </c>
      <c r="L93" s="33">
        <v>0</v>
      </c>
      <c r="M93" s="33">
        <v>1135.42</v>
      </c>
      <c r="N93" s="34">
        <f t="shared" si="14"/>
        <v>7503.2300000000005</v>
      </c>
    </row>
    <row r="94" spans="1:14" s="1" customFormat="1" x14ac:dyDescent="0.2">
      <c r="A94" s="23" t="s">
        <v>8</v>
      </c>
      <c r="B94" s="24">
        <f>SUM(B84:B93)</f>
        <v>278126.18999999994</v>
      </c>
      <c r="C94" s="24">
        <f t="shared" ref="C94:N94" si="15">SUM(C84:C93)</f>
        <v>265973.41999999993</v>
      </c>
      <c r="D94" s="24">
        <f t="shared" si="15"/>
        <v>274333.08999999997</v>
      </c>
      <c r="E94" s="24">
        <f t="shared" si="15"/>
        <v>272127.77999999997</v>
      </c>
      <c r="F94" s="24">
        <f t="shared" si="15"/>
        <v>271601.58999999991</v>
      </c>
      <c r="G94" s="24">
        <f t="shared" si="15"/>
        <v>271848.79999999993</v>
      </c>
      <c r="H94" s="24">
        <f t="shared" si="15"/>
        <v>293066.71999999991</v>
      </c>
      <c r="I94" s="24">
        <f t="shared" si="15"/>
        <v>289428.79999999993</v>
      </c>
      <c r="J94" s="24">
        <f t="shared" si="15"/>
        <v>251305.16999999995</v>
      </c>
      <c r="K94" s="24">
        <f t="shared" si="15"/>
        <v>277471.33</v>
      </c>
      <c r="L94" s="24">
        <f t="shared" si="15"/>
        <v>289885.56</v>
      </c>
      <c r="M94" s="24">
        <f t="shared" si="15"/>
        <v>293636.88</v>
      </c>
      <c r="N94" s="24">
        <f t="shared" si="15"/>
        <v>3328805.33</v>
      </c>
    </row>
    <row r="95" spans="1:14" x14ac:dyDescent="0.2">
      <c r="A95" s="11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x14ac:dyDescent="0.2">
      <c r="A96" s="11" t="s">
        <v>87</v>
      </c>
      <c r="B96" s="30">
        <v>21604.31</v>
      </c>
      <c r="C96" s="30">
        <v>26049.35</v>
      </c>
      <c r="D96" s="30">
        <v>24349.65</v>
      </c>
      <c r="E96" s="30">
        <v>29375.74</v>
      </c>
      <c r="F96" s="30">
        <v>26292.59</v>
      </c>
      <c r="G96" s="30">
        <v>24608.37</v>
      </c>
      <c r="H96" s="30">
        <v>24329.33</v>
      </c>
      <c r="I96" s="30">
        <v>32012.26</v>
      </c>
      <c r="J96" s="30">
        <v>31397.91</v>
      </c>
      <c r="K96" s="30">
        <v>28852.71</v>
      </c>
      <c r="L96" s="30">
        <v>20274.36</v>
      </c>
      <c r="M96" s="30">
        <v>39934.97</v>
      </c>
      <c r="N96" s="28">
        <f t="shared" ref="N96:N107" si="16">SUM(B96:M96)</f>
        <v>329081.55000000005</v>
      </c>
    </row>
    <row r="97" spans="1:14" x14ac:dyDescent="0.2">
      <c r="A97" s="11" t="s">
        <v>88</v>
      </c>
      <c r="B97" s="31">
        <v>1708.1</v>
      </c>
      <c r="C97" s="31">
        <v>1699.28</v>
      </c>
      <c r="D97" s="31">
        <v>1804.1</v>
      </c>
      <c r="E97" s="30">
        <v>1764.1299999999999</v>
      </c>
      <c r="F97" s="30">
        <v>3825.12</v>
      </c>
      <c r="G97" s="30">
        <v>2135.17</v>
      </c>
      <c r="H97" s="30">
        <v>2010.98</v>
      </c>
      <c r="I97" s="30">
        <v>1774.83</v>
      </c>
      <c r="J97" s="30">
        <v>1888.5</v>
      </c>
      <c r="K97" s="30">
        <v>1855.7099999999998</v>
      </c>
      <c r="L97" s="30">
        <v>1881.8600000000001</v>
      </c>
      <c r="M97" s="30">
        <v>2065.2800000000002</v>
      </c>
      <c r="N97" s="28">
        <f t="shared" si="16"/>
        <v>24413.059999999998</v>
      </c>
    </row>
    <row r="98" spans="1:14" x14ac:dyDescent="0.2">
      <c r="A98" s="11" t="s">
        <v>193</v>
      </c>
      <c r="B98" s="31" t="s">
        <v>24</v>
      </c>
      <c r="C98" s="31" t="s">
        <v>24</v>
      </c>
      <c r="D98" s="31" t="s">
        <v>24</v>
      </c>
      <c r="E98" s="31" t="s">
        <v>24</v>
      </c>
      <c r="F98" s="30">
        <v>14.95</v>
      </c>
      <c r="G98" s="30">
        <v>0</v>
      </c>
      <c r="H98" s="30">
        <v>9.9499999999999993</v>
      </c>
      <c r="I98" s="30">
        <v>0</v>
      </c>
      <c r="J98" s="30">
        <v>0</v>
      </c>
      <c r="K98" s="30">
        <v>0</v>
      </c>
      <c r="L98" s="30">
        <v>0</v>
      </c>
      <c r="M98" s="30">
        <v>38</v>
      </c>
      <c r="N98" s="28">
        <f t="shared" si="16"/>
        <v>62.9</v>
      </c>
    </row>
    <row r="99" spans="1:14" x14ac:dyDescent="0.2">
      <c r="A99" s="11" t="s">
        <v>89</v>
      </c>
      <c r="B99" s="30">
        <v>5725.8200000000006</v>
      </c>
      <c r="C99" s="30">
        <v>5311.08</v>
      </c>
      <c r="D99" s="30">
        <v>7016.5</v>
      </c>
      <c r="E99" s="30">
        <v>6067.96</v>
      </c>
      <c r="F99" s="30">
        <v>12540.09</v>
      </c>
      <c r="G99" s="30">
        <v>6613.93</v>
      </c>
      <c r="H99" s="30">
        <v>162008.88999999998</v>
      </c>
      <c r="I99" s="30">
        <v>6392.48</v>
      </c>
      <c r="J99" s="30">
        <v>6052.43</v>
      </c>
      <c r="K99" s="30">
        <v>6204.0599999999995</v>
      </c>
      <c r="L99" s="30">
        <v>7264.91</v>
      </c>
      <c r="M99" s="30">
        <v>8476.5</v>
      </c>
      <c r="N99" s="28">
        <f t="shared" si="16"/>
        <v>239674.65</v>
      </c>
    </row>
    <row r="100" spans="1:14" x14ac:dyDescent="0.2">
      <c r="A100" s="11" t="s">
        <v>90</v>
      </c>
      <c r="B100" s="30">
        <v>26528.43</v>
      </c>
      <c r="C100" s="30">
        <v>28708.079999999998</v>
      </c>
      <c r="D100" s="30">
        <v>28562.52</v>
      </c>
      <c r="E100" s="30">
        <v>28039.98</v>
      </c>
      <c r="F100" s="30">
        <v>27987.05</v>
      </c>
      <c r="G100" s="30">
        <v>27987.13</v>
      </c>
      <c r="H100" s="30">
        <v>10266.06</v>
      </c>
      <c r="I100" s="30">
        <v>26853.01</v>
      </c>
      <c r="J100" s="30">
        <v>25096.76</v>
      </c>
      <c r="K100" s="30">
        <v>25630.76</v>
      </c>
      <c r="L100" s="30">
        <v>25140.82</v>
      </c>
      <c r="M100" s="30">
        <v>25096.73</v>
      </c>
      <c r="N100" s="28">
        <f t="shared" si="16"/>
        <v>305897.33</v>
      </c>
    </row>
    <row r="101" spans="1:14" x14ac:dyDescent="0.2">
      <c r="A101" s="11" t="s">
        <v>209</v>
      </c>
      <c r="B101" s="31" t="s">
        <v>24</v>
      </c>
      <c r="C101" s="30">
        <v>167.14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28">
        <f t="shared" si="16"/>
        <v>167.14</v>
      </c>
    </row>
    <row r="102" spans="1:14" x14ac:dyDescent="0.2">
      <c r="A102" s="11" t="s">
        <v>91</v>
      </c>
      <c r="B102" s="31">
        <v>48305.14</v>
      </c>
      <c r="C102" s="31">
        <v>30053.29</v>
      </c>
      <c r="D102" s="30">
        <v>54757.9</v>
      </c>
      <c r="E102" s="30">
        <v>55535.62</v>
      </c>
      <c r="F102" s="30">
        <v>45511.89</v>
      </c>
      <c r="G102" s="30">
        <v>59726.16</v>
      </c>
      <c r="H102" s="30">
        <v>25140.1</v>
      </c>
      <c r="I102" s="30">
        <v>61067.08</v>
      </c>
      <c r="J102" s="30">
        <v>41007.24</v>
      </c>
      <c r="K102" s="30">
        <v>55122.74</v>
      </c>
      <c r="L102" s="30">
        <v>45577.85</v>
      </c>
      <c r="M102" s="30">
        <v>43680.93</v>
      </c>
      <c r="N102" s="28">
        <f t="shared" si="16"/>
        <v>565485.93999999994</v>
      </c>
    </row>
    <row r="103" spans="1:14" x14ac:dyDescent="0.2">
      <c r="A103" s="11" t="s">
        <v>92</v>
      </c>
      <c r="B103" s="30">
        <v>11671.77</v>
      </c>
      <c r="C103" s="30">
        <v>11602.079999999998</v>
      </c>
      <c r="D103" s="30">
        <v>116.24000000000001</v>
      </c>
      <c r="E103" s="30">
        <v>23664.63</v>
      </c>
      <c r="F103" s="30">
        <v>10765.650000000001</v>
      </c>
      <c r="G103" s="30">
        <v>11656.439999999999</v>
      </c>
      <c r="H103" s="30">
        <v>9874.7200000000012</v>
      </c>
      <c r="I103" s="30">
        <v>11473.14</v>
      </c>
      <c r="J103" s="30">
        <v>9863.9399999999987</v>
      </c>
      <c r="K103" s="30">
        <v>10532.02</v>
      </c>
      <c r="L103" s="30">
        <v>10368.119999999999</v>
      </c>
      <c r="M103" s="30">
        <v>10736.09</v>
      </c>
      <c r="N103" s="28">
        <f t="shared" si="16"/>
        <v>132324.84</v>
      </c>
    </row>
    <row r="104" spans="1:14" x14ac:dyDescent="0.2">
      <c r="A104" s="11" t="s">
        <v>93</v>
      </c>
      <c r="B104" s="30">
        <v>320.48</v>
      </c>
      <c r="C104" s="30">
        <v>320.27</v>
      </c>
      <c r="D104" s="30">
        <v>0</v>
      </c>
      <c r="E104" s="30">
        <v>642.66</v>
      </c>
      <c r="F104" s="30">
        <v>320.27</v>
      </c>
      <c r="G104" s="30">
        <v>322.42</v>
      </c>
      <c r="H104" s="30">
        <v>369.78</v>
      </c>
      <c r="I104" s="30">
        <v>355.72999999999996</v>
      </c>
      <c r="J104" s="30">
        <v>349.14</v>
      </c>
      <c r="K104" s="30">
        <v>349.84</v>
      </c>
      <c r="L104" s="30">
        <v>350.74</v>
      </c>
      <c r="M104" s="30">
        <v>290.05</v>
      </c>
      <c r="N104" s="28">
        <f t="shared" si="16"/>
        <v>3991.38</v>
      </c>
    </row>
    <row r="105" spans="1:14" x14ac:dyDescent="0.2">
      <c r="A105" s="11" t="s">
        <v>94</v>
      </c>
      <c r="B105" s="30">
        <v>248.65</v>
      </c>
      <c r="C105" s="30">
        <v>2165.63</v>
      </c>
      <c r="D105" s="30">
        <v>76.34</v>
      </c>
      <c r="E105" s="30">
        <v>2189.1999999999998</v>
      </c>
      <c r="F105" s="30">
        <v>1242.58</v>
      </c>
      <c r="G105" s="30">
        <v>1053.5999999999999</v>
      </c>
      <c r="H105" s="30">
        <v>1162.72</v>
      </c>
      <c r="I105" s="30">
        <v>2057.23</v>
      </c>
      <c r="J105" s="30">
        <v>588.05999999999995</v>
      </c>
      <c r="K105" s="30">
        <v>1590.27</v>
      </c>
      <c r="L105" s="30">
        <v>1131.21</v>
      </c>
      <c r="M105" s="30">
        <v>11.99</v>
      </c>
      <c r="N105" s="28">
        <f t="shared" si="16"/>
        <v>13517.480000000001</v>
      </c>
    </row>
    <row r="106" spans="1:14" x14ac:dyDescent="0.2">
      <c r="A106" s="11" t="s">
        <v>210</v>
      </c>
      <c r="B106" s="30">
        <v>108.24</v>
      </c>
      <c r="C106" s="30">
        <v>57.54</v>
      </c>
      <c r="D106" s="30">
        <v>30</v>
      </c>
      <c r="E106" s="30">
        <v>85.51</v>
      </c>
      <c r="F106" s="30">
        <v>0</v>
      </c>
      <c r="G106" s="30">
        <v>97.41</v>
      </c>
      <c r="H106" s="30">
        <v>191.51999999999998</v>
      </c>
      <c r="I106" s="30">
        <v>140.71</v>
      </c>
      <c r="J106" s="30">
        <v>64.95</v>
      </c>
      <c r="K106" s="30">
        <v>43.29</v>
      </c>
      <c r="L106" s="30">
        <v>96.34</v>
      </c>
      <c r="M106" s="30">
        <v>0</v>
      </c>
      <c r="N106" s="28">
        <f t="shared" si="16"/>
        <v>915.5100000000001</v>
      </c>
    </row>
    <row r="107" spans="1:14" x14ac:dyDescent="0.2">
      <c r="A107" s="11" t="s">
        <v>183</v>
      </c>
      <c r="B107" s="32" t="s">
        <v>24</v>
      </c>
      <c r="C107" s="32" t="s">
        <v>24</v>
      </c>
      <c r="D107" s="33">
        <v>57.11</v>
      </c>
      <c r="E107" s="33">
        <v>0</v>
      </c>
      <c r="F107" s="33">
        <v>0</v>
      </c>
      <c r="G107" s="33">
        <v>0</v>
      </c>
      <c r="H107" s="33">
        <v>0</v>
      </c>
      <c r="I107" s="33">
        <v>96.45</v>
      </c>
      <c r="J107" s="33">
        <v>0</v>
      </c>
      <c r="K107" s="33">
        <v>0</v>
      </c>
      <c r="L107" s="33">
        <v>0</v>
      </c>
      <c r="M107" s="33">
        <v>0</v>
      </c>
      <c r="N107" s="34">
        <f t="shared" si="16"/>
        <v>153.56</v>
      </c>
    </row>
    <row r="108" spans="1:14" s="1" customFormat="1" x14ac:dyDescent="0.2">
      <c r="A108" s="23" t="s">
        <v>11</v>
      </c>
      <c r="B108" s="24">
        <f>SUM(B96:B107)</f>
        <v>116220.94</v>
      </c>
      <c r="C108" s="24">
        <f t="shared" ref="C108:N108" si="17">SUM(C96:C107)</f>
        <v>106133.74</v>
      </c>
      <c r="D108" s="24">
        <f t="shared" si="17"/>
        <v>116770.36000000002</v>
      </c>
      <c r="E108" s="24">
        <f t="shared" si="17"/>
        <v>147365.43000000002</v>
      </c>
      <c r="F108" s="24">
        <f t="shared" si="17"/>
        <v>128500.19</v>
      </c>
      <c r="G108" s="24">
        <f t="shared" si="17"/>
        <v>134200.63000000003</v>
      </c>
      <c r="H108" s="24">
        <f t="shared" si="17"/>
        <v>235364.05</v>
      </c>
      <c r="I108" s="24">
        <f t="shared" si="17"/>
        <v>142222.92000000001</v>
      </c>
      <c r="J108" s="24">
        <f t="shared" si="17"/>
        <v>116308.93</v>
      </c>
      <c r="K108" s="24">
        <f t="shared" si="17"/>
        <v>130181.39999999998</v>
      </c>
      <c r="L108" s="24">
        <f t="shared" si="17"/>
        <v>112086.20999999999</v>
      </c>
      <c r="M108" s="24">
        <f t="shared" si="17"/>
        <v>130330.54000000001</v>
      </c>
      <c r="N108" s="24">
        <f t="shared" si="17"/>
        <v>1615685.3399999999</v>
      </c>
    </row>
    <row r="109" spans="1:14" x14ac:dyDescent="0.2">
      <c r="A109" s="11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1:14" x14ac:dyDescent="0.2">
      <c r="A110" s="11" t="s">
        <v>95</v>
      </c>
      <c r="B110" s="31" t="s">
        <v>24</v>
      </c>
      <c r="C110" s="31" t="s">
        <v>24</v>
      </c>
      <c r="D110" s="31" t="s">
        <v>24</v>
      </c>
      <c r="E110" s="31" t="s">
        <v>24</v>
      </c>
      <c r="F110" s="30">
        <v>600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28">
        <f t="shared" ref="N110:N112" si="18">SUM(B110:M110)</f>
        <v>600</v>
      </c>
    </row>
    <row r="111" spans="1:14" x14ac:dyDescent="0.2">
      <c r="A111" s="11" t="s">
        <v>96</v>
      </c>
      <c r="B111" s="31" t="s">
        <v>24</v>
      </c>
      <c r="C111" s="31" t="s">
        <v>24</v>
      </c>
      <c r="D111" s="31" t="s">
        <v>24</v>
      </c>
      <c r="E111" s="30">
        <v>970</v>
      </c>
      <c r="F111" s="30">
        <v>700</v>
      </c>
      <c r="G111" s="30">
        <v>0</v>
      </c>
      <c r="H111" s="30">
        <v>0</v>
      </c>
      <c r="I111" s="30">
        <v>75.5</v>
      </c>
      <c r="J111" s="30">
        <v>350</v>
      </c>
      <c r="K111" s="30">
        <v>0</v>
      </c>
      <c r="L111" s="30">
        <v>0</v>
      </c>
      <c r="M111" s="30">
        <v>625</v>
      </c>
      <c r="N111" s="28">
        <f t="shared" si="18"/>
        <v>2720.5</v>
      </c>
    </row>
    <row r="112" spans="1:14" x14ac:dyDescent="0.2">
      <c r="A112" s="11" t="s">
        <v>211</v>
      </c>
      <c r="B112" s="32" t="s">
        <v>24</v>
      </c>
      <c r="C112" s="32" t="s">
        <v>24</v>
      </c>
      <c r="D112" s="32" t="s">
        <v>24</v>
      </c>
      <c r="E112" s="32" t="s">
        <v>24</v>
      </c>
      <c r="F112" s="32" t="s">
        <v>24</v>
      </c>
      <c r="G112" s="32" t="s">
        <v>24</v>
      </c>
      <c r="H112" s="33">
        <v>231.85</v>
      </c>
      <c r="I112" s="33">
        <v>48.29</v>
      </c>
      <c r="J112" s="33">
        <v>0</v>
      </c>
      <c r="K112" s="33">
        <v>0</v>
      </c>
      <c r="L112" s="33">
        <v>0</v>
      </c>
      <c r="M112" s="33">
        <v>0</v>
      </c>
      <c r="N112" s="34">
        <f t="shared" si="18"/>
        <v>280.14</v>
      </c>
    </row>
    <row r="113" spans="1:14" s="1" customFormat="1" x14ac:dyDescent="0.2">
      <c r="A113" s="23" t="s">
        <v>6</v>
      </c>
      <c r="B113" s="38">
        <f>SUM(B110:B112)</f>
        <v>0</v>
      </c>
      <c r="C113" s="38">
        <f t="shared" ref="C113:N113" si="19">SUM(C110:C112)</f>
        <v>0</v>
      </c>
      <c r="D113" s="38">
        <f t="shared" si="19"/>
        <v>0</v>
      </c>
      <c r="E113" s="38">
        <f t="shared" si="19"/>
        <v>970</v>
      </c>
      <c r="F113" s="38">
        <f t="shared" si="19"/>
        <v>1300</v>
      </c>
      <c r="G113" s="38">
        <f t="shared" si="19"/>
        <v>0</v>
      </c>
      <c r="H113" s="38">
        <f t="shared" si="19"/>
        <v>231.85</v>
      </c>
      <c r="I113" s="38">
        <f t="shared" si="19"/>
        <v>123.78999999999999</v>
      </c>
      <c r="J113" s="38">
        <f t="shared" si="19"/>
        <v>350</v>
      </c>
      <c r="K113" s="38">
        <f t="shared" si="19"/>
        <v>0</v>
      </c>
      <c r="L113" s="38">
        <f t="shared" si="19"/>
        <v>0</v>
      </c>
      <c r="M113" s="38">
        <f t="shared" si="19"/>
        <v>625</v>
      </c>
      <c r="N113" s="38">
        <f t="shared" si="19"/>
        <v>3600.64</v>
      </c>
    </row>
    <row r="114" spans="1:14" x14ac:dyDescent="0.2">
      <c r="A114" s="11"/>
      <c r="B114" s="31"/>
      <c r="C114" s="31"/>
      <c r="D114" s="31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2">
      <c r="A115" s="11" t="s">
        <v>144</v>
      </c>
      <c r="B115" s="30">
        <v>51567.15</v>
      </c>
      <c r="C115" s="30">
        <v>-3389.43</v>
      </c>
      <c r="D115" s="30">
        <v>-2757.41</v>
      </c>
      <c r="E115" s="30">
        <v>9814.56</v>
      </c>
      <c r="F115" s="30">
        <v>1197.56</v>
      </c>
      <c r="G115" s="30">
        <v>6027.64</v>
      </c>
      <c r="H115" s="30">
        <v>17716.04</v>
      </c>
      <c r="I115" s="30">
        <v>-3555.65</v>
      </c>
      <c r="J115" s="30">
        <v>-2587.33</v>
      </c>
      <c r="K115" s="30">
        <v>42179.89</v>
      </c>
      <c r="L115" s="30">
        <v>2229.38</v>
      </c>
      <c r="M115" s="30">
        <v>6486.69</v>
      </c>
      <c r="N115" s="28">
        <f t="shared" ref="N115:N117" si="20">SUM(B115:M115)</f>
        <v>124929.09</v>
      </c>
    </row>
    <row r="116" spans="1:14" x14ac:dyDescent="0.2">
      <c r="A116" s="11" t="s">
        <v>97</v>
      </c>
      <c r="B116" s="31">
        <v>541.25</v>
      </c>
      <c r="C116" s="31">
        <v>541.25</v>
      </c>
      <c r="D116" s="30">
        <v>576.25</v>
      </c>
      <c r="E116" s="30">
        <v>541.25</v>
      </c>
      <c r="F116" s="30">
        <v>541.25</v>
      </c>
      <c r="G116" s="30">
        <v>541.25</v>
      </c>
      <c r="H116" s="30">
        <v>541.25</v>
      </c>
      <c r="I116" s="30">
        <v>549.91</v>
      </c>
      <c r="J116" s="30">
        <v>549.91</v>
      </c>
      <c r="K116" s="30">
        <v>549.91</v>
      </c>
      <c r="L116" s="30">
        <v>549.91</v>
      </c>
      <c r="M116" s="30">
        <v>549.91</v>
      </c>
      <c r="N116" s="28">
        <f t="shared" si="20"/>
        <v>6573.2999999999993</v>
      </c>
    </row>
    <row r="117" spans="1:14" x14ac:dyDescent="0.2">
      <c r="A117" s="11" t="s">
        <v>159</v>
      </c>
      <c r="B117" s="32" t="s">
        <v>24</v>
      </c>
      <c r="C117" s="32" t="s">
        <v>24</v>
      </c>
      <c r="D117" s="32" t="s">
        <v>24</v>
      </c>
      <c r="E117" s="32" t="s">
        <v>24</v>
      </c>
      <c r="F117" s="32" t="s">
        <v>24</v>
      </c>
      <c r="G117" s="32" t="s">
        <v>24</v>
      </c>
      <c r="H117" s="32" t="s">
        <v>24</v>
      </c>
      <c r="I117" s="32" t="s">
        <v>24</v>
      </c>
      <c r="J117" s="32" t="s">
        <v>24</v>
      </c>
      <c r="K117" s="33">
        <v>279</v>
      </c>
      <c r="L117" s="33">
        <v>-279</v>
      </c>
      <c r="M117" s="32" t="s">
        <v>24</v>
      </c>
      <c r="N117" s="34">
        <f t="shared" si="20"/>
        <v>0</v>
      </c>
    </row>
    <row r="118" spans="1:14" s="1" customFormat="1" x14ac:dyDescent="0.2">
      <c r="A118" s="23" t="s">
        <v>10</v>
      </c>
      <c r="B118" s="24">
        <f>SUM(B115:B117)</f>
        <v>52108.4</v>
      </c>
      <c r="C118" s="24">
        <f t="shared" ref="C118:N118" si="21">SUM(C115:C117)</f>
        <v>-2848.18</v>
      </c>
      <c r="D118" s="24">
        <f t="shared" si="21"/>
        <v>-2181.16</v>
      </c>
      <c r="E118" s="24">
        <f t="shared" si="21"/>
        <v>10355.81</v>
      </c>
      <c r="F118" s="24">
        <f t="shared" si="21"/>
        <v>1738.81</v>
      </c>
      <c r="G118" s="24">
        <f t="shared" si="21"/>
        <v>6568.89</v>
      </c>
      <c r="H118" s="24">
        <f t="shared" si="21"/>
        <v>18257.29</v>
      </c>
      <c r="I118" s="24">
        <f t="shared" si="21"/>
        <v>-3005.7400000000002</v>
      </c>
      <c r="J118" s="24">
        <f t="shared" si="21"/>
        <v>-2037.42</v>
      </c>
      <c r="K118" s="24">
        <f t="shared" si="21"/>
        <v>43008.800000000003</v>
      </c>
      <c r="L118" s="24">
        <f t="shared" si="21"/>
        <v>2500.29</v>
      </c>
      <c r="M118" s="24">
        <f t="shared" si="21"/>
        <v>7036.5999999999995</v>
      </c>
      <c r="N118" s="24">
        <f t="shared" si="21"/>
        <v>131502.38999999998</v>
      </c>
    </row>
    <row r="119" spans="1:14" x14ac:dyDescent="0.2">
      <c r="A119" s="11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4" x14ac:dyDescent="0.2">
      <c r="A120" s="11" t="s">
        <v>212</v>
      </c>
      <c r="B120" s="31" t="s">
        <v>24</v>
      </c>
      <c r="C120" s="31" t="s">
        <v>24</v>
      </c>
      <c r="D120" s="30">
        <v>250</v>
      </c>
      <c r="E120" s="30">
        <v>185</v>
      </c>
      <c r="F120" s="30">
        <v>249</v>
      </c>
      <c r="G120" s="30">
        <v>0</v>
      </c>
      <c r="H120" s="30">
        <v>25</v>
      </c>
      <c r="I120" s="30">
        <v>0</v>
      </c>
      <c r="J120" s="30">
        <v>641</v>
      </c>
      <c r="K120" s="30">
        <v>235</v>
      </c>
      <c r="L120" s="30">
        <v>895</v>
      </c>
      <c r="M120" s="30">
        <v>0</v>
      </c>
      <c r="N120" s="28">
        <f t="shared" ref="N120:N125" si="22">SUM(B120:M120)</f>
        <v>2480</v>
      </c>
    </row>
    <row r="121" spans="1:14" x14ac:dyDescent="0.2">
      <c r="A121" s="11" t="s">
        <v>100</v>
      </c>
      <c r="B121" s="30">
        <v>50</v>
      </c>
      <c r="C121" s="30">
        <v>3000</v>
      </c>
      <c r="D121" s="30">
        <v>280</v>
      </c>
      <c r="E121" s="30">
        <v>0</v>
      </c>
      <c r="F121" s="30">
        <v>90</v>
      </c>
      <c r="G121" s="30">
        <v>422.5</v>
      </c>
      <c r="H121" s="30">
        <v>220</v>
      </c>
      <c r="I121" s="30">
        <v>0</v>
      </c>
      <c r="J121" s="30">
        <v>0</v>
      </c>
      <c r="K121" s="30">
        <v>150</v>
      </c>
      <c r="L121" s="30">
        <v>0</v>
      </c>
      <c r="M121" s="30">
        <v>5750</v>
      </c>
      <c r="N121" s="28">
        <f t="shared" si="22"/>
        <v>9962.5</v>
      </c>
    </row>
    <row r="122" spans="1:14" x14ac:dyDescent="0.2">
      <c r="A122" s="11" t="s">
        <v>213</v>
      </c>
      <c r="B122" s="31" t="s">
        <v>24</v>
      </c>
      <c r="C122" s="30">
        <v>176.25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28">
        <f t="shared" si="22"/>
        <v>176.25</v>
      </c>
    </row>
    <row r="123" spans="1:14" x14ac:dyDescent="0.2">
      <c r="A123" s="11" t="s">
        <v>214</v>
      </c>
      <c r="B123" s="31" t="s">
        <v>24</v>
      </c>
      <c r="C123" s="31" t="s">
        <v>24</v>
      </c>
      <c r="D123" s="30">
        <v>312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28">
        <f t="shared" si="22"/>
        <v>312</v>
      </c>
    </row>
    <row r="124" spans="1:14" x14ac:dyDescent="0.2">
      <c r="A124" s="11" t="s">
        <v>103</v>
      </c>
      <c r="B124" s="31" t="s">
        <v>24</v>
      </c>
      <c r="C124" s="31" t="s">
        <v>24</v>
      </c>
      <c r="D124" s="31" t="s">
        <v>24</v>
      </c>
      <c r="E124" s="31" t="s">
        <v>24</v>
      </c>
      <c r="F124" s="31" t="s">
        <v>24</v>
      </c>
      <c r="G124" s="31" t="s">
        <v>24</v>
      </c>
      <c r="H124" s="31" t="s">
        <v>24</v>
      </c>
      <c r="I124" s="31" t="s">
        <v>24</v>
      </c>
      <c r="J124" s="31" t="s">
        <v>24</v>
      </c>
      <c r="K124" s="31" t="s">
        <v>24</v>
      </c>
      <c r="L124" s="31" t="s">
        <v>24</v>
      </c>
      <c r="M124" s="30">
        <v>5750</v>
      </c>
      <c r="N124" s="28">
        <f t="shared" si="22"/>
        <v>5750</v>
      </c>
    </row>
    <row r="125" spans="1:14" x14ac:dyDescent="0.2">
      <c r="A125" s="11" t="s">
        <v>215</v>
      </c>
      <c r="B125" s="32" t="s">
        <v>24</v>
      </c>
      <c r="C125" s="32" t="s">
        <v>24</v>
      </c>
      <c r="D125" s="32" t="s">
        <v>24</v>
      </c>
      <c r="E125" s="33">
        <v>141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4">
        <f t="shared" si="22"/>
        <v>141</v>
      </c>
    </row>
    <row r="126" spans="1:14" s="1" customFormat="1" x14ac:dyDescent="0.2">
      <c r="A126" s="23" t="s">
        <v>13</v>
      </c>
      <c r="B126" s="24">
        <f>SUM(B120:B125)</f>
        <v>50</v>
      </c>
      <c r="C126" s="24">
        <f t="shared" ref="C126:N126" si="23">SUM(C120:C125)</f>
        <v>3176.25</v>
      </c>
      <c r="D126" s="24">
        <f t="shared" si="23"/>
        <v>842</v>
      </c>
      <c r="E126" s="24">
        <f t="shared" si="23"/>
        <v>326</v>
      </c>
      <c r="F126" s="24">
        <f t="shared" si="23"/>
        <v>339</v>
      </c>
      <c r="G126" s="24">
        <f t="shared" si="23"/>
        <v>422.5</v>
      </c>
      <c r="H126" s="24">
        <f t="shared" si="23"/>
        <v>245</v>
      </c>
      <c r="I126" s="24">
        <f t="shared" si="23"/>
        <v>0</v>
      </c>
      <c r="J126" s="24">
        <f t="shared" si="23"/>
        <v>641</v>
      </c>
      <c r="K126" s="24">
        <f t="shared" si="23"/>
        <v>385</v>
      </c>
      <c r="L126" s="24">
        <f t="shared" si="23"/>
        <v>895</v>
      </c>
      <c r="M126" s="24">
        <f t="shared" si="23"/>
        <v>11500</v>
      </c>
      <c r="N126" s="24">
        <f t="shared" si="23"/>
        <v>18821.75</v>
      </c>
    </row>
    <row r="127" spans="1:14" x14ac:dyDescent="0.2">
      <c r="A127" s="11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1:14" x14ac:dyDescent="0.2">
      <c r="A128" s="11" t="s">
        <v>216</v>
      </c>
      <c r="B128" s="30">
        <v>55.35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21.56</v>
      </c>
      <c r="I128" s="30">
        <v>0</v>
      </c>
      <c r="J128" s="30">
        <v>29.07</v>
      </c>
      <c r="K128" s="30">
        <v>42.74</v>
      </c>
      <c r="L128" s="30">
        <v>13.67</v>
      </c>
      <c r="M128" s="30">
        <v>0</v>
      </c>
      <c r="N128" s="28">
        <f t="shared" ref="N128:N129" si="24">SUM(B128:M128)</f>
        <v>162.38999999999999</v>
      </c>
    </row>
    <row r="129" spans="1:14" x14ac:dyDescent="0.2">
      <c r="A129" s="11" t="s">
        <v>105</v>
      </c>
      <c r="B129" s="33">
        <v>1660.6999999999998</v>
      </c>
      <c r="C129" s="33">
        <v>1355.11</v>
      </c>
      <c r="D129" s="33">
        <v>1541.47</v>
      </c>
      <c r="E129" s="33">
        <v>1741.9</v>
      </c>
      <c r="F129" s="33">
        <v>1865.54</v>
      </c>
      <c r="G129" s="33">
        <v>2587.1200000000003</v>
      </c>
      <c r="H129" s="33">
        <v>1229.2</v>
      </c>
      <c r="I129" s="33">
        <v>1730.75</v>
      </c>
      <c r="J129" s="33">
        <v>1976.17</v>
      </c>
      <c r="K129" s="33">
        <v>1067.3999999999999</v>
      </c>
      <c r="L129" s="33">
        <v>2109.02</v>
      </c>
      <c r="M129" s="33">
        <v>3511.48</v>
      </c>
      <c r="N129" s="34">
        <f t="shared" si="24"/>
        <v>22375.86</v>
      </c>
    </row>
    <row r="130" spans="1:14" s="1" customFormat="1" x14ac:dyDescent="0.2">
      <c r="A130" s="23" t="s">
        <v>4</v>
      </c>
      <c r="B130" s="38">
        <f>SUM(B128:B129)</f>
        <v>1716.0499999999997</v>
      </c>
      <c r="C130" s="38">
        <f t="shared" ref="C130:N130" si="25">SUM(C128:C129)</f>
        <v>1355.11</v>
      </c>
      <c r="D130" s="38">
        <f t="shared" si="25"/>
        <v>1541.47</v>
      </c>
      <c r="E130" s="38">
        <f t="shared" si="25"/>
        <v>1741.9</v>
      </c>
      <c r="F130" s="38">
        <f t="shared" si="25"/>
        <v>1865.54</v>
      </c>
      <c r="G130" s="38">
        <f t="shared" si="25"/>
        <v>2587.1200000000003</v>
      </c>
      <c r="H130" s="38">
        <f t="shared" si="25"/>
        <v>1250.76</v>
      </c>
      <c r="I130" s="38">
        <f t="shared" si="25"/>
        <v>1730.75</v>
      </c>
      <c r="J130" s="38">
        <f t="shared" si="25"/>
        <v>2005.24</v>
      </c>
      <c r="K130" s="38">
        <f t="shared" si="25"/>
        <v>1110.1399999999999</v>
      </c>
      <c r="L130" s="38">
        <f t="shared" si="25"/>
        <v>2122.69</v>
      </c>
      <c r="M130" s="38">
        <f t="shared" si="25"/>
        <v>3511.48</v>
      </c>
      <c r="N130" s="38">
        <f t="shared" si="25"/>
        <v>22538.25</v>
      </c>
    </row>
    <row r="131" spans="1:14" x14ac:dyDescent="0.2">
      <c r="A131" s="11"/>
      <c r="B131" s="31"/>
      <c r="C131" s="31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1:14" x14ac:dyDescent="0.2">
      <c r="A132" s="11" t="s">
        <v>106</v>
      </c>
      <c r="B132" s="31" t="s">
        <v>24</v>
      </c>
      <c r="C132" s="31" t="s">
        <v>24</v>
      </c>
      <c r="D132" s="30">
        <v>306.94</v>
      </c>
      <c r="E132" s="30">
        <v>0</v>
      </c>
      <c r="F132" s="30">
        <v>0</v>
      </c>
      <c r="G132" s="30">
        <v>4.3</v>
      </c>
      <c r="H132" s="30">
        <v>0</v>
      </c>
      <c r="I132" s="30">
        <v>0</v>
      </c>
      <c r="J132" s="30">
        <v>0</v>
      </c>
      <c r="K132" s="30">
        <v>0</v>
      </c>
      <c r="L132" s="30">
        <v>226.96</v>
      </c>
      <c r="M132" s="30">
        <v>0</v>
      </c>
      <c r="N132" s="28">
        <f t="shared" ref="N132:N151" si="26">SUM(B132:M132)</f>
        <v>538.20000000000005</v>
      </c>
    </row>
    <row r="133" spans="1:14" x14ac:dyDescent="0.2">
      <c r="A133" s="11" t="s">
        <v>153</v>
      </c>
      <c r="B133" s="31">
        <v>3080.73</v>
      </c>
      <c r="C133" s="31">
        <v>4940.1200000000008</v>
      </c>
      <c r="D133" s="30">
        <v>11400.44</v>
      </c>
      <c r="E133" s="30">
        <v>5466.6500000000005</v>
      </c>
      <c r="F133" s="30">
        <v>5885.4</v>
      </c>
      <c r="G133" s="30">
        <v>8737.11</v>
      </c>
      <c r="H133" s="30">
        <v>9277.4699999999993</v>
      </c>
      <c r="I133" s="30">
        <v>13591.02</v>
      </c>
      <c r="J133" s="30">
        <v>8179.8899999999994</v>
      </c>
      <c r="K133" s="30">
        <v>16030.57</v>
      </c>
      <c r="L133" s="30">
        <v>19353.930000000004</v>
      </c>
      <c r="M133" s="30">
        <v>20091.989999999998</v>
      </c>
      <c r="N133" s="28">
        <f t="shared" si="26"/>
        <v>126035.32</v>
      </c>
    </row>
    <row r="134" spans="1:14" x14ac:dyDescent="0.2">
      <c r="A134" s="11" t="s">
        <v>107</v>
      </c>
      <c r="B134" s="31" t="s">
        <v>24</v>
      </c>
      <c r="C134" s="31" t="s">
        <v>24</v>
      </c>
      <c r="D134" s="31" t="s">
        <v>24</v>
      </c>
      <c r="E134" s="31" t="s">
        <v>24</v>
      </c>
      <c r="F134" s="31" t="s">
        <v>24</v>
      </c>
      <c r="G134" s="30">
        <v>1415.93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28">
        <f t="shared" si="26"/>
        <v>1415.93</v>
      </c>
    </row>
    <row r="135" spans="1:14" x14ac:dyDescent="0.2">
      <c r="A135" s="11" t="s">
        <v>108</v>
      </c>
      <c r="B135" s="30">
        <v>2644.3199999999997</v>
      </c>
      <c r="C135" s="30">
        <v>1365.9399999999998</v>
      </c>
      <c r="D135" s="30">
        <v>5856.08</v>
      </c>
      <c r="E135" s="30">
        <v>4540.6399999999994</v>
      </c>
      <c r="F135" s="30">
        <v>617.58000000000015</v>
      </c>
      <c r="G135" s="30">
        <v>3758.95</v>
      </c>
      <c r="H135" s="30">
        <v>2896.91</v>
      </c>
      <c r="I135" s="30">
        <v>1688.03</v>
      </c>
      <c r="J135" s="30">
        <v>3959.72</v>
      </c>
      <c r="K135" s="30">
        <v>18816.289999999997</v>
      </c>
      <c r="L135" s="30">
        <v>8277.6400000000012</v>
      </c>
      <c r="M135" s="30">
        <v>10145.51</v>
      </c>
      <c r="N135" s="28">
        <f t="shared" si="26"/>
        <v>64567.609999999993</v>
      </c>
    </row>
    <row r="136" spans="1:14" x14ac:dyDescent="0.2">
      <c r="A136" s="11" t="s">
        <v>109</v>
      </c>
      <c r="B136" s="30">
        <v>7783.44</v>
      </c>
      <c r="C136" s="30">
        <v>3996.41</v>
      </c>
      <c r="D136" s="30">
        <v>15773.6</v>
      </c>
      <c r="E136" s="30">
        <v>9913.02</v>
      </c>
      <c r="F136" s="30">
        <v>7177.3200000000006</v>
      </c>
      <c r="G136" s="30">
        <v>7802.58</v>
      </c>
      <c r="H136" s="30">
        <v>6461.8899999999994</v>
      </c>
      <c r="I136" s="30">
        <v>12468.21</v>
      </c>
      <c r="J136" s="30">
        <v>6805.46</v>
      </c>
      <c r="K136" s="30">
        <v>11772.98</v>
      </c>
      <c r="L136" s="30">
        <v>8724.5199999999986</v>
      </c>
      <c r="M136" s="30">
        <v>15935.34</v>
      </c>
      <c r="N136" s="28">
        <f t="shared" si="26"/>
        <v>114614.77</v>
      </c>
    </row>
    <row r="137" spans="1:14" x14ac:dyDescent="0.2">
      <c r="A137" s="11" t="s">
        <v>111</v>
      </c>
      <c r="B137" s="30">
        <v>68</v>
      </c>
      <c r="C137" s="30">
        <v>0</v>
      </c>
      <c r="D137" s="30">
        <v>34</v>
      </c>
      <c r="E137" s="30">
        <v>34</v>
      </c>
      <c r="F137" s="30">
        <v>0</v>
      </c>
      <c r="G137" s="30">
        <v>0</v>
      </c>
      <c r="H137" s="30">
        <v>68</v>
      </c>
      <c r="I137" s="30">
        <v>34</v>
      </c>
      <c r="J137" s="30">
        <v>34</v>
      </c>
      <c r="K137" s="30">
        <v>0</v>
      </c>
      <c r="L137" s="30">
        <v>34</v>
      </c>
      <c r="M137" s="30">
        <v>0</v>
      </c>
      <c r="N137" s="28">
        <f t="shared" si="26"/>
        <v>306</v>
      </c>
    </row>
    <row r="138" spans="1:14" x14ac:dyDescent="0.2">
      <c r="A138" s="11" t="s">
        <v>217</v>
      </c>
      <c r="B138" s="31" t="s">
        <v>24</v>
      </c>
      <c r="C138" s="31" t="s">
        <v>24</v>
      </c>
      <c r="D138" s="30">
        <v>599.15</v>
      </c>
      <c r="E138" s="30">
        <v>63.49</v>
      </c>
      <c r="F138" s="30">
        <v>157.80000000000001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141.25</v>
      </c>
      <c r="M138" s="30">
        <v>1276.46</v>
      </c>
      <c r="N138" s="28">
        <f t="shared" si="26"/>
        <v>2238.15</v>
      </c>
    </row>
    <row r="139" spans="1:14" x14ac:dyDescent="0.2">
      <c r="A139" s="11" t="s">
        <v>218</v>
      </c>
      <c r="B139" s="31" t="s">
        <v>24</v>
      </c>
      <c r="C139" s="31" t="s">
        <v>24</v>
      </c>
      <c r="D139" s="30">
        <v>29.61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929.67</v>
      </c>
      <c r="K139" s="30">
        <v>0</v>
      </c>
      <c r="L139" s="30">
        <v>170.97</v>
      </c>
      <c r="M139" s="30">
        <v>0</v>
      </c>
      <c r="N139" s="28">
        <f t="shared" si="26"/>
        <v>1130.25</v>
      </c>
    </row>
    <row r="140" spans="1:14" x14ac:dyDescent="0.2">
      <c r="A140" s="11" t="s">
        <v>112</v>
      </c>
      <c r="B140" s="31" t="s">
        <v>24</v>
      </c>
      <c r="C140" s="31" t="s">
        <v>24</v>
      </c>
      <c r="D140" s="30">
        <v>1760.87</v>
      </c>
      <c r="E140" s="30">
        <v>140</v>
      </c>
      <c r="F140" s="30">
        <v>6.99</v>
      </c>
      <c r="G140" s="30">
        <v>0</v>
      </c>
      <c r="H140" s="30">
        <v>0</v>
      </c>
      <c r="I140" s="30">
        <v>99.14</v>
      </c>
      <c r="J140" s="30">
        <v>0</v>
      </c>
      <c r="K140" s="30">
        <v>2899.66</v>
      </c>
      <c r="L140" s="30">
        <v>1077.8900000000001</v>
      </c>
      <c r="M140" s="30">
        <v>388.66</v>
      </c>
      <c r="N140" s="28">
        <f t="shared" si="26"/>
        <v>6373.21</v>
      </c>
    </row>
    <row r="141" spans="1:14" x14ac:dyDescent="0.2">
      <c r="A141" s="11" t="s">
        <v>113</v>
      </c>
      <c r="B141" s="30">
        <v>11293.75</v>
      </c>
      <c r="C141" s="30">
        <v>5462.1500000000005</v>
      </c>
      <c r="D141" s="30">
        <v>10568.49</v>
      </c>
      <c r="E141" s="30">
        <v>2557.19</v>
      </c>
      <c r="F141" s="30">
        <v>8992.9599999999991</v>
      </c>
      <c r="G141" s="30">
        <v>9513.2900000000009</v>
      </c>
      <c r="H141" s="30">
        <v>11563.310000000001</v>
      </c>
      <c r="I141" s="30">
        <v>12448.36</v>
      </c>
      <c r="J141" s="30">
        <v>5353.3200000000006</v>
      </c>
      <c r="K141" s="30">
        <v>18603.13</v>
      </c>
      <c r="L141" s="30">
        <v>14090.64</v>
      </c>
      <c r="M141" s="30">
        <v>15037.99</v>
      </c>
      <c r="N141" s="28">
        <f t="shared" si="26"/>
        <v>125484.58000000002</v>
      </c>
    </row>
    <row r="142" spans="1:14" x14ac:dyDescent="0.2">
      <c r="A142" s="11" t="s">
        <v>154</v>
      </c>
      <c r="B142" s="31" t="s">
        <v>24</v>
      </c>
      <c r="C142" s="31" t="s">
        <v>24</v>
      </c>
      <c r="D142" s="31" t="s">
        <v>24</v>
      </c>
      <c r="E142" s="31" t="s">
        <v>24</v>
      </c>
      <c r="F142" s="30">
        <v>474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28">
        <f t="shared" si="26"/>
        <v>474</v>
      </c>
    </row>
    <row r="143" spans="1:14" x14ac:dyDescent="0.2">
      <c r="A143" s="11" t="s">
        <v>155</v>
      </c>
      <c r="B143" s="30">
        <v>2684.2599999999998</v>
      </c>
      <c r="C143" s="30">
        <v>6762.38</v>
      </c>
      <c r="D143" s="30">
        <v>8013.2800000000007</v>
      </c>
      <c r="E143" s="30">
        <v>3179.45</v>
      </c>
      <c r="F143" s="30">
        <v>9533.67</v>
      </c>
      <c r="G143" s="30">
        <v>18008.649999999998</v>
      </c>
      <c r="H143" s="30">
        <v>13713.479999999998</v>
      </c>
      <c r="I143" s="30">
        <v>16923.899999999998</v>
      </c>
      <c r="J143" s="30">
        <v>20673.29</v>
      </c>
      <c r="K143" s="30">
        <v>11885.95</v>
      </c>
      <c r="L143" s="30">
        <v>15081.879999999997</v>
      </c>
      <c r="M143" s="30">
        <v>22659.800000000003</v>
      </c>
      <c r="N143" s="28">
        <f t="shared" si="26"/>
        <v>149119.99</v>
      </c>
    </row>
    <row r="144" spans="1:14" x14ac:dyDescent="0.2">
      <c r="A144" s="11" t="s">
        <v>115</v>
      </c>
      <c r="B144" s="30">
        <v>2421.6799999999998</v>
      </c>
      <c r="C144" s="30">
        <v>1284.42</v>
      </c>
      <c r="D144" s="30">
        <v>394.53000000000003</v>
      </c>
      <c r="E144" s="30">
        <v>1455.48</v>
      </c>
      <c r="F144" s="30">
        <v>707.7</v>
      </c>
      <c r="G144" s="30">
        <v>5378.4</v>
      </c>
      <c r="H144" s="30">
        <v>3116.36</v>
      </c>
      <c r="I144" s="30">
        <v>2386.71</v>
      </c>
      <c r="J144" s="30">
        <v>2389.81</v>
      </c>
      <c r="K144" s="30">
        <v>9070.9399999999987</v>
      </c>
      <c r="L144" s="30">
        <v>6051.65</v>
      </c>
      <c r="M144" s="30">
        <v>3050.0699999999997</v>
      </c>
      <c r="N144" s="28">
        <f t="shared" si="26"/>
        <v>37707.75</v>
      </c>
    </row>
    <row r="145" spans="1:14" x14ac:dyDescent="0.2">
      <c r="A145" s="11" t="s">
        <v>116</v>
      </c>
      <c r="B145" s="30">
        <v>10775.48</v>
      </c>
      <c r="C145" s="30">
        <v>5773.11</v>
      </c>
      <c r="D145" s="30">
        <v>5165.75</v>
      </c>
      <c r="E145" s="30">
        <v>725.63</v>
      </c>
      <c r="F145" s="30">
        <v>2572.5</v>
      </c>
      <c r="G145" s="30">
        <v>2627.1400000000003</v>
      </c>
      <c r="H145" s="30">
        <v>11455.560000000001</v>
      </c>
      <c r="I145" s="30">
        <v>4655.93</v>
      </c>
      <c r="J145" s="30">
        <v>7405.73</v>
      </c>
      <c r="K145" s="30">
        <v>8662.68</v>
      </c>
      <c r="L145" s="30">
        <v>6986.0300000000007</v>
      </c>
      <c r="M145" s="30">
        <v>12132.74</v>
      </c>
      <c r="N145" s="28">
        <f t="shared" si="26"/>
        <v>78938.280000000013</v>
      </c>
    </row>
    <row r="146" spans="1:14" x14ac:dyDescent="0.2">
      <c r="A146" s="11" t="s">
        <v>148</v>
      </c>
      <c r="B146" s="31" t="s">
        <v>24</v>
      </c>
      <c r="C146" s="31" t="s">
        <v>24</v>
      </c>
      <c r="D146" s="31" t="s">
        <v>24</v>
      </c>
      <c r="E146" s="31" t="s">
        <v>24</v>
      </c>
      <c r="F146" s="31" t="s">
        <v>24</v>
      </c>
      <c r="G146" s="30">
        <v>222.95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28">
        <f t="shared" si="26"/>
        <v>222.95</v>
      </c>
    </row>
    <row r="147" spans="1:14" x14ac:dyDescent="0.2">
      <c r="A147" s="11" t="s">
        <v>156</v>
      </c>
      <c r="B147" s="30">
        <v>2226.15</v>
      </c>
      <c r="C147" s="30">
        <v>3052.3099999999995</v>
      </c>
      <c r="D147" s="30">
        <v>9248.5500000000011</v>
      </c>
      <c r="E147" s="30">
        <v>2633.94</v>
      </c>
      <c r="F147" s="30">
        <v>4734.3100000000004</v>
      </c>
      <c r="G147" s="30">
        <v>21331.040000000001</v>
      </c>
      <c r="H147" s="30">
        <v>9386.64</v>
      </c>
      <c r="I147" s="30">
        <v>5854.619999999999</v>
      </c>
      <c r="J147" s="30">
        <v>7011.5</v>
      </c>
      <c r="K147" s="30">
        <v>4382.33</v>
      </c>
      <c r="L147" s="30">
        <v>30531.090000000004</v>
      </c>
      <c r="M147" s="30">
        <v>11447.8</v>
      </c>
      <c r="N147" s="28">
        <f t="shared" si="26"/>
        <v>111840.28000000001</v>
      </c>
    </row>
    <row r="148" spans="1:14" x14ac:dyDescent="0.2">
      <c r="A148" s="11" t="s">
        <v>118</v>
      </c>
      <c r="B148" s="30">
        <v>1728.58</v>
      </c>
      <c r="C148" s="30">
        <v>2151.5</v>
      </c>
      <c r="D148" s="30">
        <v>559.88</v>
      </c>
      <c r="E148" s="30">
        <v>688.19</v>
      </c>
      <c r="F148" s="30">
        <v>288.97000000000003</v>
      </c>
      <c r="G148" s="30">
        <v>2163.7999999999997</v>
      </c>
      <c r="H148" s="30">
        <v>717.57</v>
      </c>
      <c r="I148" s="30">
        <v>919.75</v>
      </c>
      <c r="J148" s="30">
        <v>5619.98</v>
      </c>
      <c r="K148" s="30">
        <v>5758.91</v>
      </c>
      <c r="L148" s="30">
        <v>3999.75</v>
      </c>
      <c r="M148" s="30">
        <v>3691.7299999999996</v>
      </c>
      <c r="N148" s="28">
        <f t="shared" si="26"/>
        <v>28288.609999999997</v>
      </c>
    </row>
    <row r="149" spans="1:14" x14ac:dyDescent="0.2">
      <c r="A149" s="11" t="s">
        <v>119</v>
      </c>
      <c r="B149" s="30">
        <v>21.31</v>
      </c>
      <c r="C149" s="30">
        <v>0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62.18</v>
      </c>
      <c r="K149" s="30">
        <v>3749.46</v>
      </c>
      <c r="L149" s="30">
        <v>0</v>
      </c>
      <c r="M149" s="30">
        <v>54.07</v>
      </c>
      <c r="N149" s="28">
        <f t="shared" si="26"/>
        <v>3887.02</v>
      </c>
    </row>
    <row r="150" spans="1:14" x14ac:dyDescent="0.2">
      <c r="A150" s="11" t="s">
        <v>219</v>
      </c>
      <c r="B150" s="31" t="s">
        <v>24</v>
      </c>
      <c r="C150" s="30">
        <v>54.43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28">
        <f t="shared" si="26"/>
        <v>54.43</v>
      </c>
    </row>
    <row r="151" spans="1:14" x14ac:dyDescent="0.2">
      <c r="A151" s="11" t="s">
        <v>220</v>
      </c>
      <c r="B151" s="32" t="s">
        <v>24</v>
      </c>
      <c r="C151" s="32" t="s">
        <v>24</v>
      </c>
      <c r="D151" s="33">
        <v>60.85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14</v>
      </c>
      <c r="L151" s="33">
        <v>0</v>
      </c>
      <c r="M151" s="33">
        <v>0</v>
      </c>
      <c r="N151" s="34">
        <f t="shared" si="26"/>
        <v>74.849999999999994</v>
      </c>
    </row>
    <row r="152" spans="1:14" s="1" customFormat="1" x14ac:dyDescent="0.2">
      <c r="A152" s="23" t="s">
        <v>12</v>
      </c>
      <c r="B152" s="24">
        <f>SUM(B132:B151)</f>
        <v>44727.7</v>
      </c>
      <c r="C152" s="24">
        <f t="shared" ref="C152:N152" si="27">SUM(C132:C151)</f>
        <v>34842.770000000004</v>
      </c>
      <c r="D152" s="24">
        <f t="shared" si="27"/>
        <v>69772.02</v>
      </c>
      <c r="E152" s="24">
        <f t="shared" si="27"/>
        <v>31397.68</v>
      </c>
      <c r="F152" s="24">
        <f t="shared" si="27"/>
        <v>41149.19999999999</v>
      </c>
      <c r="G152" s="24">
        <f t="shared" si="27"/>
        <v>80964.14</v>
      </c>
      <c r="H152" s="24">
        <f t="shared" si="27"/>
        <v>68657.19</v>
      </c>
      <c r="I152" s="24">
        <f t="shared" si="27"/>
        <v>71069.67</v>
      </c>
      <c r="J152" s="24">
        <f t="shared" si="27"/>
        <v>68424.549999999988</v>
      </c>
      <c r="K152" s="24">
        <f t="shared" si="27"/>
        <v>111646.90000000002</v>
      </c>
      <c r="L152" s="24">
        <f t="shared" si="27"/>
        <v>114748.19999999998</v>
      </c>
      <c r="M152" s="24">
        <f t="shared" si="27"/>
        <v>115912.16000000002</v>
      </c>
      <c r="N152" s="24">
        <f t="shared" si="27"/>
        <v>853312.18</v>
      </c>
    </row>
    <row r="153" spans="1:14" x14ac:dyDescent="0.2">
      <c r="A153" s="11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</row>
    <row r="154" spans="1:14" x14ac:dyDescent="0.2">
      <c r="A154" s="11" t="s">
        <v>221</v>
      </c>
      <c r="B154" s="31" t="s">
        <v>24</v>
      </c>
      <c r="C154" s="31" t="s">
        <v>24</v>
      </c>
      <c r="D154" s="30">
        <v>35</v>
      </c>
      <c r="E154" s="30">
        <v>1390</v>
      </c>
      <c r="F154" s="30">
        <v>0</v>
      </c>
      <c r="G154" s="30">
        <v>995</v>
      </c>
      <c r="H154" s="30">
        <v>795</v>
      </c>
      <c r="I154" s="30">
        <v>5963.94</v>
      </c>
      <c r="J154" s="30">
        <v>1965</v>
      </c>
      <c r="K154" s="30">
        <v>655</v>
      </c>
      <c r="L154" s="30">
        <v>4667.8600000000006</v>
      </c>
      <c r="M154" s="30">
        <v>0</v>
      </c>
      <c r="N154" s="28">
        <f t="shared" ref="N154:N162" si="28">SUM(B154:M154)</f>
        <v>16466.8</v>
      </c>
    </row>
    <row r="155" spans="1:14" x14ac:dyDescent="0.2">
      <c r="A155" s="11" t="s">
        <v>120</v>
      </c>
      <c r="B155" s="31" t="s">
        <v>24</v>
      </c>
      <c r="C155" s="31" t="s">
        <v>24</v>
      </c>
      <c r="D155" s="31" t="s">
        <v>24</v>
      </c>
      <c r="E155" s="31" t="s">
        <v>24</v>
      </c>
      <c r="F155" s="31" t="s">
        <v>24</v>
      </c>
      <c r="G155" s="31" t="s">
        <v>24</v>
      </c>
      <c r="H155" s="31" t="s">
        <v>24</v>
      </c>
      <c r="I155" s="31" t="s">
        <v>24</v>
      </c>
      <c r="J155" s="31" t="s">
        <v>24</v>
      </c>
      <c r="K155" s="30">
        <v>350</v>
      </c>
      <c r="L155" s="30">
        <v>1255</v>
      </c>
      <c r="M155" s="30">
        <v>0</v>
      </c>
      <c r="N155" s="28">
        <f t="shared" si="28"/>
        <v>1605</v>
      </c>
    </row>
    <row r="156" spans="1:14" x14ac:dyDescent="0.2">
      <c r="A156" s="11" t="s">
        <v>121</v>
      </c>
      <c r="B156" s="31" t="s">
        <v>24</v>
      </c>
      <c r="C156" s="31" t="s">
        <v>24</v>
      </c>
      <c r="D156" s="30">
        <v>1350</v>
      </c>
      <c r="E156" s="30">
        <v>1390</v>
      </c>
      <c r="F156" s="30">
        <v>7460</v>
      </c>
      <c r="G156" s="30">
        <v>0</v>
      </c>
      <c r="H156" s="30">
        <v>775</v>
      </c>
      <c r="I156" s="30">
        <v>158.83000000000001</v>
      </c>
      <c r="J156" s="30">
        <v>0</v>
      </c>
      <c r="K156" s="30">
        <v>3790</v>
      </c>
      <c r="L156" s="30">
        <v>0</v>
      </c>
      <c r="M156" s="30">
        <v>13600</v>
      </c>
      <c r="N156" s="28">
        <f t="shared" si="28"/>
        <v>28523.83</v>
      </c>
    </row>
    <row r="157" spans="1:14" x14ac:dyDescent="0.2">
      <c r="A157" s="11" t="s">
        <v>222</v>
      </c>
      <c r="B157" s="31" t="s">
        <v>24</v>
      </c>
      <c r="C157" s="31" t="s">
        <v>24</v>
      </c>
      <c r="D157" s="30">
        <v>38</v>
      </c>
      <c r="E157" s="30">
        <v>0</v>
      </c>
      <c r="F157" s="30">
        <v>0</v>
      </c>
      <c r="G157" s="30">
        <v>6345</v>
      </c>
      <c r="H157" s="30">
        <v>385</v>
      </c>
      <c r="I157" s="30">
        <v>0</v>
      </c>
      <c r="J157" s="30">
        <v>63.87</v>
      </c>
      <c r="K157" s="30">
        <v>0</v>
      </c>
      <c r="L157" s="30">
        <v>0</v>
      </c>
      <c r="M157" s="30">
        <v>0</v>
      </c>
      <c r="N157" s="28">
        <f t="shared" si="28"/>
        <v>6831.87</v>
      </c>
    </row>
    <row r="158" spans="1:14" x14ac:dyDescent="0.2">
      <c r="A158" s="11" t="s">
        <v>122</v>
      </c>
      <c r="B158" s="31" t="s">
        <v>24</v>
      </c>
      <c r="C158" s="31" t="s">
        <v>24</v>
      </c>
      <c r="D158" s="31" t="s">
        <v>24</v>
      </c>
      <c r="E158" s="31" t="s">
        <v>24</v>
      </c>
      <c r="F158" s="31" t="s">
        <v>24</v>
      </c>
      <c r="G158" s="30">
        <v>10355</v>
      </c>
      <c r="H158" s="30">
        <v>0</v>
      </c>
      <c r="I158" s="30">
        <v>0</v>
      </c>
      <c r="J158" s="30">
        <v>0</v>
      </c>
      <c r="K158" s="30">
        <v>840</v>
      </c>
      <c r="L158" s="30">
        <v>16200</v>
      </c>
      <c r="M158" s="30">
        <v>21981.5</v>
      </c>
      <c r="N158" s="28">
        <f t="shared" si="28"/>
        <v>49376.5</v>
      </c>
    </row>
    <row r="159" spans="1:14" x14ac:dyDescent="0.2">
      <c r="A159" s="11" t="s">
        <v>223</v>
      </c>
      <c r="B159" s="31" t="s">
        <v>24</v>
      </c>
      <c r="C159" s="31" t="s">
        <v>24</v>
      </c>
      <c r="D159" s="31" t="s">
        <v>24</v>
      </c>
      <c r="E159" s="30">
        <v>57.5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28">
        <f t="shared" si="28"/>
        <v>57.5</v>
      </c>
    </row>
    <row r="160" spans="1:14" x14ac:dyDescent="0.2">
      <c r="A160" s="11" t="s">
        <v>123</v>
      </c>
      <c r="B160" s="31" t="s">
        <v>24</v>
      </c>
      <c r="C160" s="31" t="s">
        <v>24</v>
      </c>
      <c r="D160" s="31" t="s">
        <v>24</v>
      </c>
      <c r="E160" s="30">
        <v>313.02999999999997</v>
      </c>
      <c r="F160" s="30">
        <v>324.18</v>
      </c>
      <c r="G160" s="30">
        <v>10.38</v>
      </c>
      <c r="H160" s="30">
        <v>380.25</v>
      </c>
      <c r="I160" s="30">
        <v>0</v>
      </c>
      <c r="J160" s="30">
        <v>509.21</v>
      </c>
      <c r="K160" s="30">
        <v>109.92</v>
      </c>
      <c r="L160" s="30">
        <v>780.44</v>
      </c>
      <c r="M160" s="30">
        <v>0</v>
      </c>
      <c r="N160" s="28">
        <f t="shared" si="28"/>
        <v>2427.4100000000003</v>
      </c>
    </row>
    <row r="161" spans="1:14" x14ac:dyDescent="0.2">
      <c r="A161" s="11" t="s">
        <v>124</v>
      </c>
      <c r="B161" s="31" t="s">
        <v>24</v>
      </c>
      <c r="C161" s="31" t="s">
        <v>24</v>
      </c>
      <c r="D161" s="31" t="s">
        <v>24</v>
      </c>
      <c r="E161" s="31" t="s">
        <v>24</v>
      </c>
      <c r="F161" s="31" t="s">
        <v>24</v>
      </c>
      <c r="G161" s="31" t="s">
        <v>24</v>
      </c>
      <c r="H161" s="31" t="s">
        <v>24</v>
      </c>
      <c r="I161" s="31" t="s">
        <v>24</v>
      </c>
      <c r="J161" s="31" t="s">
        <v>24</v>
      </c>
      <c r="K161" s="31" t="s">
        <v>24</v>
      </c>
      <c r="L161" s="30">
        <v>3190</v>
      </c>
      <c r="M161" s="30">
        <v>0</v>
      </c>
      <c r="N161" s="28">
        <f t="shared" si="28"/>
        <v>3190</v>
      </c>
    </row>
    <row r="162" spans="1:14" x14ac:dyDescent="0.2">
      <c r="A162" s="11" t="s">
        <v>157</v>
      </c>
      <c r="B162" s="32" t="s">
        <v>24</v>
      </c>
      <c r="C162" s="32" t="s">
        <v>24</v>
      </c>
      <c r="D162" s="32" t="s">
        <v>24</v>
      </c>
      <c r="E162" s="33">
        <v>5208.3599999999997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4">
        <f t="shared" si="28"/>
        <v>5208.3599999999997</v>
      </c>
    </row>
    <row r="163" spans="1:14" s="1" customFormat="1" x14ac:dyDescent="0.2">
      <c r="A163" s="23" t="s">
        <v>14</v>
      </c>
      <c r="B163" s="38">
        <f>SUM(B154:B162)</f>
        <v>0</v>
      </c>
      <c r="C163" s="38">
        <f t="shared" ref="C163:N163" si="29">SUM(C154:C162)</f>
        <v>0</v>
      </c>
      <c r="D163" s="38">
        <f t="shared" si="29"/>
        <v>1423</v>
      </c>
      <c r="E163" s="38">
        <f t="shared" si="29"/>
        <v>8358.89</v>
      </c>
      <c r="F163" s="38">
        <f t="shared" si="29"/>
        <v>7784.18</v>
      </c>
      <c r="G163" s="38">
        <f t="shared" si="29"/>
        <v>17705.38</v>
      </c>
      <c r="H163" s="38">
        <f t="shared" si="29"/>
        <v>2335.25</v>
      </c>
      <c r="I163" s="38">
        <f t="shared" si="29"/>
        <v>6122.7699999999995</v>
      </c>
      <c r="J163" s="38">
        <f t="shared" si="29"/>
        <v>2538.08</v>
      </c>
      <c r="K163" s="38">
        <f t="shared" si="29"/>
        <v>5744.92</v>
      </c>
      <c r="L163" s="38">
        <f t="shared" si="29"/>
        <v>26093.3</v>
      </c>
      <c r="M163" s="38">
        <f t="shared" si="29"/>
        <v>35581.5</v>
      </c>
      <c r="N163" s="38">
        <f t="shared" si="29"/>
        <v>113687.27</v>
      </c>
    </row>
    <row r="164" spans="1:14" x14ac:dyDescent="0.2">
      <c r="A164" s="11"/>
      <c r="B164" s="31"/>
      <c r="C164" s="31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</row>
    <row r="165" spans="1:14" x14ac:dyDescent="0.2">
      <c r="A165" s="11" t="s">
        <v>161</v>
      </c>
      <c r="B165" s="31" t="s">
        <v>24</v>
      </c>
      <c r="C165" s="31" t="s">
        <v>24</v>
      </c>
      <c r="D165" s="31" t="s">
        <v>24</v>
      </c>
      <c r="E165" s="31" t="s">
        <v>24</v>
      </c>
      <c r="F165" s="31" t="s">
        <v>24</v>
      </c>
      <c r="G165" s="31" t="s">
        <v>24</v>
      </c>
      <c r="H165" s="31" t="s">
        <v>24</v>
      </c>
      <c r="I165" s="30">
        <v>850</v>
      </c>
      <c r="J165" s="30">
        <v>0</v>
      </c>
      <c r="K165" s="30">
        <v>0</v>
      </c>
      <c r="L165" s="30">
        <v>0</v>
      </c>
      <c r="M165" s="30">
        <v>0</v>
      </c>
      <c r="N165" s="28">
        <f t="shared" ref="N165:N172" si="30">SUM(B165:M165)</f>
        <v>850</v>
      </c>
    </row>
    <row r="166" spans="1:14" x14ac:dyDescent="0.2">
      <c r="A166" s="11" t="s">
        <v>188</v>
      </c>
      <c r="B166" s="31" t="s">
        <v>24</v>
      </c>
      <c r="C166" s="31" t="s">
        <v>24</v>
      </c>
      <c r="D166" s="31" t="s">
        <v>24</v>
      </c>
      <c r="E166" s="31" t="s">
        <v>24</v>
      </c>
      <c r="F166" s="31" t="s">
        <v>24</v>
      </c>
      <c r="G166" s="31" t="s">
        <v>24</v>
      </c>
      <c r="H166" s="31" t="s">
        <v>24</v>
      </c>
      <c r="I166" s="31" t="s">
        <v>24</v>
      </c>
      <c r="J166" s="31" t="s">
        <v>24</v>
      </c>
      <c r="K166" s="31" t="s">
        <v>24</v>
      </c>
      <c r="L166" s="30">
        <v>1149.75</v>
      </c>
      <c r="M166" s="30">
        <v>0</v>
      </c>
      <c r="N166" s="28">
        <f t="shared" si="30"/>
        <v>1149.75</v>
      </c>
    </row>
    <row r="167" spans="1:14" x14ac:dyDescent="0.2">
      <c r="A167" s="11" t="s">
        <v>126</v>
      </c>
      <c r="B167" s="30">
        <v>39000</v>
      </c>
      <c r="C167" s="30">
        <v>55051.5</v>
      </c>
      <c r="D167" s="30">
        <v>35587.5</v>
      </c>
      <c r="E167" s="30">
        <v>83500.88</v>
      </c>
      <c r="F167" s="30">
        <v>88872.26999999999</v>
      </c>
      <c r="G167" s="30">
        <v>38124</v>
      </c>
      <c r="H167" s="30">
        <v>76095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28">
        <f t="shared" si="30"/>
        <v>416231.15</v>
      </c>
    </row>
    <row r="168" spans="1:14" x14ac:dyDescent="0.2">
      <c r="A168" s="11" t="s">
        <v>162</v>
      </c>
      <c r="B168" s="31" t="s">
        <v>24</v>
      </c>
      <c r="C168" s="31" t="s">
        <v>24</v>
      </c>
      <c r="D168" s="31" t="s">
        <v>24</v>
      </c>
      <c r="E168" s="31" t="s">
        <v>24</v>
      </c>
      <c r="F168" s="30">
        <v>2976.88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28">
        <f t="shared" si="30"/>
        <v>2976.88</v>
      </c>
    </row>
    <row r="169" spans="1:14" x14ac:dyDescent="0.2">
      <c r="A169" s="11" t="s">
        <v>128</v>
      </c>
      <c r="B169" s="30">
        <v>351580.81</v>
      </c>
      <c r="C169" s="30">
        <v>312222.88</v>
      </c>
      <c r="D169" s="30">
        <v>231228.12</v>
      </c>
      <c r="E169" s="30">
        <v>222925.75</v>
      </c>
      <c r="F169" s="30">
        <v>205164.67</v>
      </c>
      <c r="G169" s="30">
        <v>331936.43999999994</v>
      </c>
      <c r="H169" s="30">
        <v>254573.49</v>
      </c>
      <c r="I169" s="30">
        <v>333848.94999999995</v>
      </c>
      <c r="J169" s="30">
        <v>403968.31</v>
      </c>
      <c r="K169" s="30">
        <v>336247.18</v>
      </c>
      <c r="L169" s="30">
        <v>451884.76</v>
      </c>
      <c r="M169" s="30">
        <v>592884.22</v>
      </c>
      <c r="N169" s="28">
        <f t="shared" si="30"/>
        <v>4028465.58</v>
      </c>
    </row>
    <row r="170" spans="1:14" x14ac:dyDescent="0.2">
      <c r="A170" s="11" t="s">
        <v>129</v>
      </c>
      <c r="B170" s="30">
        <v>47491.47</v>
      </c>
      <c r="C170" s="30">
        <v>50708.320000000007</v>
      </c>
      <c r="D170" s="30">
        <v>37170.54</v>
      </c>
      <c r="E170" s="30">
        <v>43190.369999999995</v>
      </c>
      <c r="F170" s="30">
        <v>466.65999999999997</v>
      </c>
      <c r="G170" s="30">
        <v>42877.97</v>
      </c>
      <c r="H170" s="30">
        <v>24240.920000000002</v>
      </c>
      <c r="I170" s="30">
        <v>26927.21</v>
      </c>
      <c r="J170" s="30">
        <v>41389.86</v>
      </c>
      <c r="K170" s="30">
        <v>36451.310000000005</v>
      </c>
      <c r="L170" s="30">
        <v>29008.26</v>
      </c>
      <c r="M170" s="30">
        <v>117660.48</v>
      </c>
      <c r="N170" s="28">
        <f t="shared" si="30"/>
        <v>497583.37</v>
      </c>
    </row>
    <row r="171" spans="1:14" x14ac:dyDescent="0.2">
      <c r="A171" s="11" t="s">
        <v>130</v>
      </c>
      <c r="B171" s="31" t="s">
        <v>24</v>
      </c>
      <c r="C171" s="31" t="s">
        <v>24</v>
      </c>
      <c r="D171" s="31" t="s">
        <v>24</v>
      </c>
      <c r="E171" s="31" t="s">
        <v>24</v>
      </c>
      <c r="F171" s="31" t="s">
        <v>24</v>
      </c>
      <c r="G171" s="31" t="s">
        <v>24</v>
      </c>
      <c r="H171" s="31" t="s">
        <v>24</v>
      </c>
      <c r="I171" s="31" t="s">
        <v>24</v>
      </c>
      <c r="J171" s="31" t="s">
        <v>24</v>
      </c>
      <c r="K171" s="31" t="s">
        <v>24</v>
      </c>
      <c r="L171" s="31" t="s">
        <v>24</v>
      </c>
      <c r="M171" s="30">
        <v>15136.81</v>
      </c>
      <c r="N171" s="28">
        <f t="shared" si="30"/>
        <v>15136.81</v>
      </c>
    </row>
    <row r="172" spans="1:14" x14ac:dyDescent="0.2">
      <c r="A172" s="11" t="s">
        <v>199</v>
      </c>
      <c r="B172" s="32" t="s">
        <v>24</v>
      </c>
      <c r="C172" s="33">
        <v>24566.69</v>
      </c>
      <c r="D172" s="33">
        <v>14675.22</v>
      </c>
      <c r="E172" s="33">
        <v>17159.77</v>
      </c>
      <c r="F172" s="33">
        <v>275.57</v>
      </c>
      <c r="G172" s="33">
        <v>86.22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4">
        <f t="shared" si="30"/>
        <v>56763.469999999994</v>
      </c>
    </row>
    <row r="173" spans="1:14" s="1" customFormat="1" x14ac:dyDescent="0.2">
      <c r="A173" s="23" t="s">
        <v>15</v>
      </c>
      <c r="B173" s="24">
        <f>SUM(B165:B172)</f>
        <v>438072.28</v>
      </c>
      <c r="C173" s="24">
        <f t="shared" ref="C173:N173" si="31">SUM(C165:C172)</f>
        <v>442549.39</v>
      </c>
      <c r="D173" s="24">
        <f t="shared" si="31"/>
        <v>318661.37999999995</v>
      </c>
      <c r="E173" s="24">
        <f t="shared" si="31"/>
        <v>366776.77</v>
      </c>
      <c r="F173" s="24">
        <f t="shared" si="31"/>
        <v>297756.05</v>
      </c>
      <c r="G173" s="24">
        <f t="shared" si="31"/>
        <v>413024.62999999989</v>
      </c>
      <c r="H173" s="24">
        <f t="shared" si="31"/>
        <v>354909.41</v>
      </c>
      <c r="I173" s="24">
        <f t="shared" si="31"/>
        <v>361626.16</v>
      </c>
      <c r="J173" s="24">
        <f t="shared" si="31"/>
        <v>445358.17</v>
      </c>
      <c r="K173" s="24">
        <f t="shared" si="31"/>
        <v>372698.49</v>
      </c>
      <c r="L173" s="24">
        <f t="shared" si="31"/>
        <v>482042.77</v>
      </c>
      <c r="M173" s="24">
        <f t="shared" si="31"/>
        <v>725681.51</v>
      </c>
      <c r="N173" s="24">
        <f t="shared" si="31"/>
        <v>5019157.01</v>
      </c>
    </row>
    <row r="174" spans="1:14" x14ac:dyDescent="0.2">
      <c r="A174" s="11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</row>
    <row r="175" spans="1:14" x14ac:dyDescent="0.2">
      <c r="A175" s="11" t="s">
        <v>190</v>
      </c>
      <c r="B175" s="30">
        <v>4</v>
      </c>
      <c r="C175" s="30">
        <v>20</v>
      </c>
      <c r="D175" s="30">
        <v>506.72</v>
      </c>
      <c r="E175" s="30">
        <v>116</v>
      </c>
      <c r="F175" s="30">
        <v>0</v>
      </c>
      <c r="G175" s="30">
        <v>0</v>
      </c>
      <c r="H175" s="30">
        <v>4397.04</v>
      </c>
      <c r="I175" s="30">
        <v>0</v>
      </c>
      <c r="J175" s="30">
        <v>30.03</v>
      </c>
      <c r="K175" s="30">
        <v>0</v>
      </c>
      <c r="L175" s="30">
        <v>116</v>
      </c>
      <c r="M175" s="30">
        <v>226.37</v>
      </c>
      <c r="N175" s="28">
        <f t="shared" ref="N175:N178" si="32">SUM(B175:M175)</f>
        <v>5416.16</v>
      </c>
    </row>
    <row r="176" spans="1:14" x14ac:dyDescent="0.2">
      <c r="A176" s="11" t="s">
        <v>167</v>
      </c>
      <c r="B176" s="31" t="s">
        <v>24</v>
      </c>
      <c r="C176" s="31" t="s">
        <v>24</v>
      </c>
      <c r="D176" s="31" t="s">
        <v>24</v>
      </c>
      <c r="E176" s="30">
        <v>86.43</v>
      </c>
      <c r="F176" s="30">
        <v>0</v>
      </c>
      <c r="G176" s="30">
        <v>149.08000000000001</v>
      </c>
      <c r="H176" s="30">
        <v>74.540000000000006</v>
      </c>
      <c r="I176" s="30">
        <v>0</v>
      </c>
      <c r="J176" s="30">
        <v>86.62</v>
      </c>
      <c r="K176" s="30">
        <v>235.59000000000003</v>
      </c>
      <c r="L176" s="30">
        <v>0</v>
      </c>
      <c r="M176" s="30">
        <v>0</v>
      </c>
      <c r="N176" s="28">
        <f t="shared" si="32"/>
        <v>632.26</v>
      </c>
    </row>
    <row r="177" spans="1:14" x14ac:dyDescent="0.2">
      <c r="A177" s="11" t="s">
        <v>132</v>
      </c>
      <c r="B177" s="30">
        <v>783.11</v>
      </c>
      <c r="C177" s="30">
        <v>1023.9000000000001</v>
      </c>
      <c r="D177" s="30">
        <v>395.94</v>
      </c>
      <c r="E177" s="30">
        <v>377.53</v>
      </c>
      <c r="F177" s="30">
        <v>733.37</v>
      </c>
      <c r="G177" s="30">
        <v>419.26</v>
      </c>
      <c r="H177" s="30">
        <v>286.76</v>
      </c>
      <c r="I177" s="30">
        <v>338.71999999999997</v>
      </c>
      <c r="J177" s="30">
        <v>308.67</v>
      </c>
      <c r="K177" s="30">
        <v>368.13</v>
      </c>
      <c r="L177" s="30">
        <v>374.82</v>
      </c>
      <c r="M177" s="30">
        <v>332.74</v>
      </c>
      <c r="N177" s="28">
        <f t="shared" si="32"/>
        <v>5742.9500000000007</v>
      </c>
    </row>
    <row r="178" spans="1:14" x14ac:dyDescent="0.2">
      <c r="A178" s="11" t="s">
        <v>224</v>
      </c>
      <c r="B178" s="32" t="s">
        <v>24</v>
      </c>
      <c r="C178" s="32" t="s">
        <v>24</v>
      </c>
      <c r="D178" s="32" t="s">
        <v>24</v>
      </c>
      <c r="E178" s="32" t="s">
        <v>24</v>
      </c>
      <c r="F178" s="32" t="s">
        <v>24</v>
      </c>
      <c r="G178" s="32" t="s">
        <v>24</v>
      </c>
      <c r="H178" s="32" t="s">
        <v>24</v>
      </c>
      <c r="I178" s="32" t="s">
        <v>24</v>
      </c>
      <c r="J178" s="32" t="s">
        <v>24</v>
      </c>
      <c r="K178" s="32" t="s">
        <v>24</v>
      </c>
      <c r="L178" s="33">
        <v>27.22</v>
      </c>
      <c r="M178" s="33">
        <v>0</v>
      </c>
      <c r="N178" s="34">
        <f t="shared" si="32"/>
        <v>27.22</v>
      </c>
    </row>
    <row r="179" spans="1:14" s="1" customFormat="1" x14ac:dyDescent="0.2">
      <c r="A179" s="23" t="s">
        <v>16</v>
      </c>
      <c r="B179" s="24">
        <f>SUM(B175:B178)</f>
        <v>787.11</v>
      </c>
      <c r="C179" s="24">
        <f t="shared" ref="C179:N179" si="33">SUM(C175:C178)</f>
        <v>1043.9000000000001</v>
      </c>
      <c r="D179" s="24">
        <f t="shared" si="33"/>
        <v>902.66000000000008</v>
      </c>
      <c r="E179" s="24">
        <f t="shared" si="33"/>
        <v>579.96</v>
      </c>
      <c r="F179" s="24">
        <f t="shared" si="33"/>
        <v>733.37</v>
      </c>
      <c r="G179" s="24">
        <f t="shared" si="33"/>
        <v>568.34</v>
      </c>
      <c r="H179" s="24">
        <f t="shared" si="33"/>
        <v>4758.34</v>
      </c>
      <c r="I179" s="24">
        <f t="shared" si="33"/>
        <v>338.71999999999997</v>
      </c>
      <c r="J179" s="24">
        <f t="shared" si="33"/>
        <v>425.32000000000005</v>
      </c>
      <c r="K179" s="24">
        <f t="shared" si="33"/>
        <v>603.72</v>
      </c>
      <c r="L179" s="24">
        <f t="shared" si="33"/>
        <v>518.04</v>
      </c>
      <c r="M179" s="24">
        <f t="shared" si="33"/>
        <v>559.11</v>
      </c>
      <c r="N179" s="24">
        <f t="shared" si="33"/>
        <v>11818.59</v>
      </c>
    </row>
    <row r="180" spans="1:14" x14ac:dyDescent="0.2">
      <c r="A180" s="11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</row>
    <row r="181" spans="1:14" x14ac:dyDescent="0.2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</row>
    <row r="182" spans="1:14" s="1" customFormat="1" ht="13.5" thickBot="1" x14ac:dyDescent="0.25">
      <c r="A182" s="23" t="s">
        <v>19</v>
      </c>
      <c r="B182" s="26">
        <f>B27+B37+B50+B53+B65+B72+B82+B94+B108+B113+B118+B126+B130+B152+B163+B173+B179</f>
        <v>5555813.6000000024</v>
      </c>
      <c r="C182" s="26">
        <f t="shared" ref="C182:N182" si="34">C27+C37+C50+C53+C65+C72+C82+C94+C108+C113+C118+C126+C130+C152+C163+C173+C179</f>
        <v>4696573.4399999995</v>
      </c>
      <c r="D182" s="26">
        <f t="shared" si="34"/>
        <v>4734912.8499999996</v>
      </c>
      <c r="E182" s="26">
        <f t="shared" si="34"/>
        <v>5262713.8499999987</v>
      </c>
      <c r="F182" s="26">
        <f t="shared" si="34"/>
        <v>4393541.57</v>
      </c>
      <c r="G182" s="26">
        <f t="shared" si="34"/>
        <v>4811982.3499999987</v>
      </c>
      <c r="H182" s="26">
        <f t="shared" si="34"/>
        <v>5109007.1999999993</v>
      </c>
      <c r="I182" s="26">
        <f t="shared" si="34"/>
        <v>4921458.3899999987</v>
      </c>
      <c r="J182" s="26">
        <f t="shared" si="34"/>
        <v>4568167.6900000013</v>
      </c>
      <c r="K182" s="26">
        <f t="shared" si="34"/>
        <v>5127246.2299999995</v>
      </c>
      <c r="L182" s="26">
        <f t="shared" si="34"/>
        <v>4891421.8400000026</v>
      </c>
      <c r="M182" s="26">
        <f t="shared" si="34"/>
        <v>5339218.6900000013</v>
      </c>
      <c r="N182" s="26">
        <f t="shared" si="34"/>
        <v>59412057.699999996</v>
      </c>
    </row>
    <row r="183" spans="1:14" ht="13.5" thickTop="1" x14ac:dyDescent="0.2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</row>
    <row r="184" spans="1:14" x14ac:dyDescent="0.2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</row>
    <row r="185" spans="1:14" x14ac:dyDescent="0.2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</row>
    <row r="186" spans="1:14" x14ac:dyDescent="0.2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</row>
    <row r="187" spans="1:14" x14ac:dyDescent="0.2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</row>
    <row r="188" spans="1:14" x14ac:dyDescent="0.2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</row>
    <row r="189" spans="1:14" x14ac:dyDescent="0.2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</row>
    <row r="190" spans="1:14" x14ac:dyDescent="0.2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</row>
    <row r="191" spans="1:14" x14ac:dyDescent="0.2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</row>
    <row r="192" spans="1:14" x14ac:dyDescent="0.2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</row>
    <row r="193" spans="2:14" x14ac:dyDescent="0.2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</row>
    <row r="194" spans="2:14" x14ac:dyDescent="0.2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</row>
    <row r="195" spans="2:14" x14ac:dyDescent="0.2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</row>
    <row r="196" spans="2:14" x14ac:dyDescent="0.2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</row>
    <row r="197" spans="2:14" x14ac:dyDescent="0.2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2:14" x14ac:dyDescent="0.2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</row>
    <row r="199" spans="2:14" x14ac:dyDescent="0.2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</row>
    <row r="200" spans="2:14" x14ac:dyDescent="0.2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</row>
    <row r="201" spans="2:14" x14ac:dyDescent="0.2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</row>
    <row r="202" spans="2:14" x14ac:dyDescent="0.2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</row>
    <row r="203" spans="2:14" x14ac:dyDescent="0.2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</row>
    <row r="204" spans="2:14" x14ac:dyDescent="0.2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</row>
    <row r="205" spans="2:14" x14ac:dyDescent="0.2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</row>
    <row r="206" spans="2:14" x14ac:dyDescent="0.2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2:14" x14ac:dyDescent="0.2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</row>
    <row r="208" spans="2:14" x14ac:dyDescent="0.2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</row>
    <row r="209" spans="2:14" x14ac:dyDescent="0.2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</row>
    <row r="210" spans="2:14" x14ac:dyDescent="0.2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</row>
    <row r="211" spans="2:14" x14ac:dyDescent="0.2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</row>
    <row r="212" spans="2:14" x14ac:dyDescent="0.2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</row>
    <row r="213" spans="2:14" x14ac:dyDescent="0.2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</row>
    <row r="214" spans="2:14" x14ac:dyDescent="0.2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</row>
    <row r="215" spans="2:14" x14ac:dyDescent="0.2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</row>
    <row r="216" spans="2:14" x14ac:dyDescent="0.2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</row>
    <row r="217" spans="2:14" x14ac:dyDescent="0.2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</row>
    <row r="218" spans="2:14" x14ac:dyDescent="0.2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</row>
    <row r="219" spans="2:14" x14ac:dyDescent="0.2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</row>
    <row r="220" spans="2:14" x14ac:dyDescent="0.2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</row>
    <row r="221" spans="2:14" x14ac:dyDescent="0.2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</row>
    <row r="222" spans="2:14" x14ac:dyDescent="0.2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</row>
    <row r="223" spans="2:14" x14ac:dyDescent="0.2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</row>
    <row r="224" spans="2:14" x14ac:dyDescent="0.2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</row>
    <row r="225" spans="2:14" x14ac:dyDescent="0.2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</row>
    <row r="226" spans="2:14" x14ac:dyDescent="0.2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</row>
    <row r="227" spans="2:14" x14ac:dyDescent="0.2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</row>
    <row r="228" spans="2:14" x14ac:dyDescent="0.2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</row>
    <row r="229" spans="2:14" x14ac:dyDescent="0.2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</row>
  </sheetData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1-06</oddHeader>
  </headerFooter>
  <ignoredErrors>
    <ignoredError sqref="B17:N2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zoomScale="75" zoomScaleNormal="75" workbookViewId="0"/>
  </sheetViews>
  <sheetFormatPr defaultRowHeight="12.75" x14ac:dyDescent="0.2"/>
  <cols>
    <col min="1" max="1" width="81.42578125" bestFit="1" customWidth="1"/>
    <col min="2" max="3" width="15" bestFit="1" customWidth="1"/>
    <col min="4" max="4" width="15" customWidth="1"/>
    <col min="5" max="5" width="15" bestFit="1" customWidth="1"/>
    <col min="6" max="7" width="15" customWidth="1"/>
    <col min="8" max="8" width="15" bestFit="1" customWidth="1"/>
    <col min="9" max="14" width="15" customWidth="1"/>
    <col min="15" max="15" width="5.42578125" customWidth="1"/>
    <col min="16" max="16" width="5.7109375" customWidth="1"/>
    <col min="17" max="17" width="27.42578125" bestFit="1" customWidth="1"/>
    <col min="18" max="18" width="12.7109375" bestFit="1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3"/>
      <c r="R1" s="13"/>
    </row>
    <row r="2" spans="1:18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x14ac:dyDescent="0.4">
      <c r="A3" s="1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s="5" customFormat="1" ht="23.25" x14ac:dyDescent="0.35">
      <c r="A5" s="14" t="s">
        <v>17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8" ht="18" x14ac:dyDescent="0.25">
      <c r="A6" s="15" t="s">
        <v>236</v>
      </c>
      <c r="B6" s="8"/>
      <c r="C6" s="9"/>
      <c r="D6" s="9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1:18" x14ac:dyDescent="0.2">
      <c r="A7" s="2"/>
      <c r="B7" s="2"/>
      <c r="C7" s="2"/>
      <c r="D7" s="2"/>
      <c r="E7" s="2"/>
      <c r="F7" s="2"/>
      <c r="G7" s="2"/>
    </row>
    <row r="8" spans="1:18" x14ac:dyDescent="0.2">
      <c r="A8" s="2"/>
      <c r="B8" s="2"/>
      <c r="C8" s="2"/>
      <c r="D8" s="2"/>
      <c r="E8" s="2"/>
      <c r="F8" s="2"/>
      <c r="G8" s="2"/>
    </row>
    <row r="9" spans="1:18" s="27" customFormat="1" x14ac:dyDescent="0.2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 t="s">
        <v>134</v>
      </c>
    </row>
    <row r="10" spans="1:18" x14ac:dyDescent="0.2">
      <c r="A10" s="7"/>
      <c r="B10" s="19" t="s">
        <v>273</v>
      </c>
      <c r="C10" s="16" t="s">
        <v>274</v>
      </c>
      <c r="D10" s="16" t="s">
        <v>275</v>
      </c>
      <c r="E10" s="16" t="s">
        <v>276</v>
      </c>
      <c r="F10" s="16" t="s">
        <v>277</v>
      </c>
      <c r="G10" s="16" t="s">
        <v>278</v>
      </c>
      <c r="H10" s="16" t="s">
        <v>279</v>
      </c>
      <c r="I10" s="16" t="s">
        <v>280</v>
      </c>
      <c r="J10" s="16" t="s">
        <v>281</v>
      </c>
      <c r="K10" s="17" t="s">
        <v>282</v>
      </c>
      <c r="L10" s="16" t="s">
        <v>283</v>
      </c>
      <c r="M10" s="17" t="s">
        <v>284</v>
      </c>
      <c r="N10" s="16" t="s">
        <v>23</v>
      </c>
    </row>
    <row r="11" spans="1:18" x14ac:dyDescent="0.2">
      <c r="A11" s="42" t="s">
        <v>25</v>
      </c>
      <c r="B11" s="28">
        <v>642226.81999999995</v>
      </c>
      <c r="C11" s="28">
        <v>435916.81999999995</v>
      </c>
      <c r="D11" s="28">
        <v>402179.03</v>
      </c>
      <c r="E11" s="28">
        <v>408310.19000000006</v>
      </c>
      <c r="F11" s="28">
        <v>419631.96</v>
      </c>
      <c r="G11" s="28">
        <v>418975.66000000003</v>
      </c>
      <c r="H11" s="28">
        <v>422827.58999999997</v>
      </c>
      <c r="I11" s="28">
        <v>623407.6</v>
      </c>
      <c r="J11" s="28">
        <v>419647.41</v>
      </c>
      <c r="K11" s="28">
        <v>417265.67</v>
      </c>
      <c r="L11" s="28">
        <v>413104.79000000004</v>
      </c>
      <c r="M11" s="28">
        <v>504951.57000000007</v>
      </c>
      <c r="N11" s="28">
        <f>SUM(B11:M11)</f>
        <v>5528445.1100000003</v>
      </c>
    </row>
    <row r="12" spans="1:18" x14ac:dyDescent="0.2">
      <c r="A12" s="42" t="s">
        <v>27</v>
      </c>
      <c r="B12" s="28">
        <v>2570524.71</v>
      </c>
      <c r="C12" s="28">
        <v>1707863.9799999997</v>
      </c>
      <c r="D12" s="28">
        <v>1658856.3800000001</v>
      </c>
      <c r="E12" s="28">
        <v>1765137.79</v>
      </c>
      <c r="F12" s="28">
        <v>1792033.0899999999</v>
      </c>
      <c r="G12" s="28">
        <v>1799333.6200000003</v>
      </c>
      <c r="H12" s="28">
        <v>1831959.9500000002</v>
      </c>
      <c r="I12" s="28">
        <v>2710375.33</v>
      </c>
      <c r="J12" s="28">
        <v>1744921.8800000001</v>
      </c>
      <c r="K12" s="28">
        <v>1736803.27</v>
      </c>
      <c r="L12" s="28">
        <v>1700794.1400000001</v>
      </c>
      <c r="M12" s="28">
        <v>1777005.1</v>
      </c>
      <c r="N12" s="28">
        <f t="shared" ref="N12:N31" si="0">SUM(B12:M12)</f>
        <v>22795609.240000002</v>
      </c>
    </row>
    <row r="13" spans="1:18" x14ac:dyDescent="0.2">
      <c r="A13" s="42" t="s">
        <v>29</v>
      </c>
      <c r="B13" s="28">
        <v>524585.78</v>
      </c>
      <c r="C13" s="28">
        <v>333032.97000000003</v>
      </c>
      <c r="D13" s="28">
        <v>332613.87999999995</v>
      </c>
      <c r="E13" s="28">
        <v>341649.74</v>
      </c>
      <c r="F13" s="28">
        <v>339105.05000000005</v>
      </c>
      <c r="G13" s="28">
        <v>351080.75999999995</v>
      </c>
      <c r="H13" s="28">
        <v>326994.24</v>
      </c>
      <c r="I13" s="28">
        <v>480794.79000000004</v>
      </c>
      <c r="J13" s="28">
        <v>313627.42</v>
      </c>
      <c r="K13" s="28">
        <v>317765.94</v>
      </c>
      <c r="L13" s="28">
        <v>343474.46</v>
      </c>
      <c r="M13" s="28">
        <v>343441.19000000006</v>
      </c>
      <c r="N13" s="28">
        <f t="shared" si="0"/>
        <v>4348166.22</v>
      </c>
    </row>
    <row r="14" spans="1:18" x14ac:dyDescent="0.2">
      <c r="A14" s="42" t="s">
        <v>33</v>
      </c>
      <c r="B14" s="28">
        <v>54049.710000000006</v>
      </c>
      <c r="C14" s="28">
        <v>46630.44</v>
      </c>
      <c r="D14" s="28">
        <v>54927.86</v>
      </c>
      <c r="E14" s="28">
        <v>26995.32</v>
      </c>
      <c r="F14" s="28">
        <v>60097.770000000004</v>
      </c>
      <c r="G14" s="28">
        <v>45916.54</v>
      </c>
      <c r="H14" s="28">
        <v>64070.929999999993</v>
      </c>
      <c r="I14" s="28">
        <v>130731.42</v>
      </c>
      <c r="J14" s="28">
        <v>108306.87</v>
      </c>
      <c r="K14" s="28">
        <v>92790.239999999991</v>
      </c>
      <c r="L14" s="28">
        <v>74526.33</v>
      </c>
      <c r="M14" s="28">
        <v>52265.270000000004</v>
      </c>
      <c r="N14" s="28">
        <f t="shared" si="0"/>
        <v>811308.7</v>
      </c>
    </row>
    <row r="15" spans="1:18" x14ac:dyDescent="0.2">
      <c r="A15" s="42" t="s">
        <v>35</v>
      </c>
      <c r="B15" s="28">
        <v>-100358.71</v>
      </c>
      <c r="C15" s="28">
        <v>-67853.320000000007</v>
      </c>
      <c r="D15" s="28">
        <v>-74748.06</v>
      </c>
      <c r="E15" s="28">
        <v>-40084.47</v>
      </c>
      <c r="F15" s="28">
        <v>-83308.61</v>
      </c>
      <c r="G15" s="28">
        <v>-69378.460000000006</v>
      </c>
      <c r="H15" s="28">
        <v>-74375.789999999994</v>
      </c>
      <c r="I15" s="28">
        <v>-133476.57999999999</v>
      </c>
      <c r="J15" s="28">
        <v>-90984.38</v>
      </c>
      <c r="K15" s="28">
        <v>-87580.98</v>
      </c>
      <c r="L15" s="28">
        <v>-82656.09</v>
      </c>
      <c r="M15" s="28">
        <v>-108623.26</v>
      </c>
      <c r="N15" s="28">
        <f t="shared" si="0"/>
        <v>-1013428.71</v>
      </c>
    </row>
    <row r="16" spans="1:18" x14ac:dyDescent="0.2">
      <c r="A16" s="42" t="s">
        <v>38</v>
      </c>
      <c r="B16" s="28">
        <v>-141048.58000000002</v>
      </c>
      <c r="C16" s="28">
        <v>1941.38</v>
      </c>
      <c r="D16" s="28">
        <v>51892.4</v>
      </c>
      <c r="E16" s="28">
        <v>43283.5</v>
      </c>
      <c r="F16" s="28">
        <v>1900.88</v>
      </c>
      <c r="G16" s="28">
        <v>45329.42</v>
      </c>
      <c r="H16" s="28">
        <v>44593.919999999998</v>
      </c>
      <c r="I16" s="28">
        <v>-192078.03999999998</v>
      </c>
      <c r="J16" s="28">
        <v>42975.32</v>
      </c>
      <c r="K16" s="28">
        <v>61756.240000000005</v>
      </c>
      <c r="L16" s="28">
        <v>18574.79</v>
      </c>
      <c r="M16" s="28">
        <v>101010.89</v>
      </c>
      <c r="N16" s="28">
        <f t="shared" si="0"/>
        <v>80132.120000000024</v>
      </c>
    </row>
    <row r="17" spans="1:14" x14ac:dyDescent="0.2">
      <c r="A17" s="42" t="s">
        <v>40</v>
      </c>
      <c r="B17" s="28">
        <v>-611138.70000000007</v>
      </c>
      <c r="C17" s="28">
        <v>-1454.7700000000009</v>
      </c>
      <c r="D17" s="28">
        <v>236576.54</v>
      </c>
      <c r="E17" s="28">
        <v>219026.34</v>
      </c>
      <c r="F17" s="28">
        <v>13447.66</v>
      </c>
      <c r="G17" s="28">
        <v>183583.61000000002</v>
      </c>
      <c r="H17" s="28">
        <v>181771.80000000002</v>
      </c>
      <c r="I17" s="28">
        <v>-809642.75</v>
      </c>
      <c r="J17" s="28">
        <v>158993.43</v>
      </c>
      <c r="K17" s="28">
        <v>257679.01</v>
      </c>
      <c r="L17" s="28">
        <v>67035.12</v>
      </c>
      <c r="M17" s="28">
        <v>219616.53</v>
      </c>
      <c r="N17" s="28">
        <f t="shared" si="0"/>
        <v>115493.81999999998</v>
      </c>
    </row>
    <row r="18" spans="1:14" x14ac:dyDescent="0.2">
      <c r="A18" s="42" t="s">
        <v>42</v>
      </c>
      <c r="B18" s="28">
        <v>-83905.9</v>
      </c>
      <c r="C18" s="28">
        <v>-4172.72</v>
      </c>
      <c r="D18" s="28">
        <v>49787.3</v>
      </c>
      <c r="E18" s="28">
        <v>37779.33</v>
      </c>
      <c r="F18" s="28">
        <v>-1272.3500000000008</v>
      </c>
      <c r="G18" s="28">
        <v>41095.919999999998</v>
      </c>
      <c r="H18" s="28">
        <v>18247.52</v>
      </c>
      <c r="I18" s="28">
        <v>-148763.5</v>
      </c>
      <c r="J18" s="28">
        <v>29637.129999999997</v>
      </c>
      <c r="K18" s="28">
        <v>49113.380000000005</v>
      </c>
      <c r="L18" s="28">
        <v>30027.969999999998</v>
      </c>
      <c r="M18" s="28">
        <v>34325.83</v>
      </c>
      <c r="N18" s="28">
        <f t="shared" si="0"/>
        <v>51899.91</v>
      </c>
    </row>
    <row r="19" spans="1:14" x14ac:dyDescent="0.2">
      <c r="A19" s="42" t="s">
        <v>44</v>
      </c>
      <c r="B19" s="29" t="s">
        <v>24</v>
      </c>
      <c r="C19" s="29" t="s">
        <v>24</v>
      </c>
      <c r="D19" s="28">
        <v>32945.410000000003</v>
      </c>
      <c r="E19" s="28">
        <v>0</v>
      </c>
      <c r="F19" s="28">
        <v>0</v>
      </c>
      <c r="G19" s="28">
        <v>5485</v>
      </c>
      <c r="H19" s="28">
        <v>0</v>
      </c>
      <c r="I19" s="28">
        <v>0</v>
      </c>
      <c r="J19" s="28">
        <v>-15663</v>
      </c>
      <c r="K19" s="28">
        <v>0</v>
      </c>
      <c r="L19" s="28">
        <v>0</v>
      </c>
      <c r="M19" s="28">
        <v>-21829.01</v>
      </c>
      <c r="N19" s="28">
        <f t="shared" si="0"/>
        <v>938.40000000000509</v>
      </c>
    </row>
    <row r="20" spans="1:14" x14ac:dyDescent="0.2">
      <c r="A20" s="42" t="s">
        <v>45</v>
      </c>
      <c r="B20" s="28">
        <v>69937.16</v>
      </c>
      <c r="C20" s="28">
        <v>27672.78</v>
      </c>
      <c r="D20" s="28">
        <v>53844.52</v>
      </c>
      <c r="E20" s="28">
        <v>24886.5</v>
      </c>
      <c r="F20" s="28">
        <v>54388.800000000003</v>
      </c>
      <c r="G20" s="28">
        <v>52949.26</v>
      </c>
      <c r="H20" s="28">
        <v>48919.72</v>
      </c>
      <c r="I20" s="28">
        <v>80681.789999999994</v>
      </c>
      <c r="J20" s="28">
        <v>58082.66</v>
      </c>
      <c r="K20" s="28">
        <v>55104.49</v>
      </c>
      <c r="L20" s="28">
        <v>55320.94</v>
      </c>
      <c r="M20" s="28">
        <v>74588.14</v>
      </c>
      <c r="N20" s="28">
        <f t="shared" si="0"/>
        <v>656376.75999999989</v>
      </c>
    </row>
    <row r="21" spans="1:14" x14ac:dyDescent="0.2">
      <c r="A21" s="42" t="s">
        <v>47</v>
      </c>
      <c r="B21" s="34">
        <v>-23628.160000000003</v>
      </c>
      <c r="C21" s="34">
        <v>-6449.9</v>
      </c>
      <c r="D21" s="34">
        <v>-34024.32</v>
      </c>
      <c r="E21" s="34">
        <v>-11797.349999999999</v>
      </c>
      <c r="F21" s="34">
        <v>-31177.960000000003</v>
      </c>
      <c r="G21" s="34">
        <v>-29487.34</v>
      </c>
      <c r="H21" s="34">
        <v>-38614.86</v>
      </c>
      <c r="I21" s="34">
        <v>-77936.63</v>
      </c>
      <c r="J21" s="34">
        <v>-75405.149999999994</v>
      </c>
      <c r="K21" s="34">
        <v>-60313.75</v>
      </c>
      <c r="L21" s="34">
        <v>-47191.18</v>
      </c>
      <c r="M21" s="34">
        <v>-18230.149999999998</v>
      </c>
      <c r="N21" s="34">
        <f t="shared" si="0"/>
        <v>-454256.75000000006</v>
      </c>
    </row>
    <row r="22" spans="1:14" s="1" customFormat="1" x14ac:dyDescent="0.2">
      <c r="A22" s="20" t="s">
        <v>0</v>
      </c>
      <c r="B22" s="40">
        <f>SUM(B11:B21)</f>
        <v>2901244.1299999994</v>
      </c>
      <c r="C22" s="40">
        <f t="shared" ref="C22:N22" si="1">SUM(C11:C21)</f>
        <v>2473127.6599999997</v>
      </c>
      <c r="D22" s="40">
        <f t="shared" si="1"/>
        <v>2764850.94</v>
      </c>
      <c r="E22" s="40">
        <f t="shared" si="1"/>
        <v>2815186.8899999992</v>
      </c>
      <c r="F22" s="40">
        <f t="shared" si="1"/>
        <v>2564846.2899999996</v>
      </c>
      <c r="G22" s="40">
        <f t="shared" si="1"/>
        <v>2844883.9899999998</v>
      </c>
      <c r="H22" s="40">
        <f t="shared" si="1"/>
        <v>2826395.0200000005</v>
      </c>
      <c r="I22" s="40">
        <f t="shared" si="1"/>
        <v>2664093.4300000002</v>
      </c>
      <c r="J22" s="40">
        <f t="shared" si="1"/>
        <v>2694139.5900000003</v>
      </c>
      <c r="K22" s="40">
        <f t="shared" si="1"/>
        <v>2840383.5100000007</v>
      </c>
      <c r="L22" s="40">
        <f t="shared" si="1"/>
        <v>2573011.2700000005</v>
      </c>
      <c r="M22" s="40">
        <f t="shared" si="1"/>
        <v>2958522.1000000006</v>
      </c>
      <c r="N22" s="40">
        <f t="shared" si="1"/>
        <v>32920684.82</v>
      </c>
    </row>
    <row r="23" spans="1:14" x14ac:dyDescent="0.2">
      <c r="A23" s="42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x14ac:dyDescent="0.2">
      <c r="A24" s="42" t="s">
        <v>50</v>
      </c>
      <c r="B24" s="28">
        <v>232099.53000000003</v>
      </c>
      <c r="C24" s="28">
        <v>197850.19999999998</v>
      </c>
      <c r="D24" s="28">
        <v>218552.44</v>
      </c>
      <c r="E24" s="28">
        <v>225214.95</v>
      </c>
      <c r="F24" s="28">
        <v>204586.11000000002</v>
      </c>
      <c r="G24" s="28">
        <v>227151.91999999998</v>
      </c>
      <c r="H24" s="28">
        <v>223711.62000000002</v>
      </c>
      <c r="I24" s="28">
        <v>213127.49</v>
      </c>
      <c r="J24" s="28">
        <v>216784.2</v>
      </c>
      <c r="K24" s="28">
        <v>227230.68</v>
      </c>
      <c r="L24" s="28">
        <v>205840.87999999998</v>
      </c>
      <c r="M24" s="28">
        <v>238428.09999999998</v>
      </c>
      <c r="N24" s="28">
        <f t="shared" si="0"/>
        <v>2630578.12</v>
      </c>
    </row>
    <row r="25" spans="1:14" x14ac:dyDescent="0.2">
      <c r="A25" s="42" t="s">
        <v>51</v>
      </c>
      <c r="B25" s="28">
        <v>185679.63</v>
      </c>
      <c r="C25" s="28">
        <v>158280.16000000003</v>
      </c>
      <c r="D25" s="28">
        <v>174841.97</v>
      </c>
      <c r="E25" s="28">
        <v>180171.96999999997</v>
      </c>
      <c r="F25" s="28">
        <v>163668.88</v>
      </c>
      <c r="G25" s="28">
        <v>181721.52999999997</v>
      </c>
      <c r="H25" s="28">
        <v>178969.28000000003</v>
      </c>
      <c r="I25" s="28">
        <v>170501.96999999997</v>
      </c>
      <c r="J25" s="28">
        <v>173427.34999999995</v>
      </c>
      <c r="K25" s="28">
        <v>181784.55000000002</v>
      </c>
      <c r="L25" s="28">
        <v>164672.71999999997</v>
      </c>
      <c r="M25" s="28">
        <v>190742.46000000002</v>
      </c>
      <c r="N25" s="28">
        <f t="shared" si="0"/>
        <v>2104462.4699999997</v>
      </c>
    </row>
    <row r="26" spans="1:14" x14ac:dyDescent="0.2">
      <c r="A26" s="42" t="s">
        <v>135</v>
      </c>
      <c r="B26" s="28">
        <v>478705.3</v>
      </c>
      <c r="C26" s="28">
        <v>408066.06</v>
      </c>
      <c r="D26" s="28">
        <v>450764.40000000008</v>
      </c>
      <c r="E26" s="28">
        <v>464505.84</v>
      </c>
      <c r="F26" s="28">
        <v>421958.82999999996</v>
      </c>
      <c r="G26" s="28">
        <v>468500.84</v>
      </c>
      <c r="H26" s="28">
        <v>461405.18999999994</v>
      </c>
      <c r="I26" s="28">
        <v>439575.42000000004</v>
      </c>
      <c r="J26" s="28">
        <v>447117.41</v>
      </c>
      <c r="K26" s="28">
        <v>468663.27999999997</v>
      </c>
      <c r="L26" s="28">
        <v>424546.85</v>
      </c>
      <c r="M26" s="28">
        <v>491757.94</v>
      </c>
      <c r="N26" s="28">
        <f t="shared" si="0"/>
        <v>5425567.3600000003</v>
      </c>
    </row>
    <row r="27" spans="1:14" x14ac:dyDescent="0.2">
      <c r="A27" s="42" t="s">
        <v>136</v>
      </c>
      <c r="B27" s="28">
        <v>104444.79</v>
      </c>
      <c r="C27" s="28">
        <v>89032.579999999987</v>
      </c>
      <c r="D27" s="28">
        <v>98348.61</v>
      </c>
      <c r="E27" s="28">
        <v>101346.73999999999</v>
      </c>
      <c r="F27" s="28">
        <v>92063.739999999991</v>
      </c>
      <c r="G27" s="28">
        <v>102218.37</v>
      </c>
      <c r="H27" s="28">
        <v>100670.22</v>
      </c>
      <c r="I27" s="28">
        <v>95907.349999999977</v>
      </c>
      <c r="J27" s="28">
        <v>97552.88</v>
      </c>
      <c r="K27" s="28">
        <v>102253.8</v>
      </c>
      <c r="L27" s="28">
        <v>92628.41</v>
      </c>
      <c r="M27" s="28">
        <v>107292.65</v>
      </c>
      <c r="N27" s="28">
        <f t="shared" si="0"/>
        <v>1183760.1399999999</v>
      </c>
    </row>
    <row r="28" spans="1:14" x14ac:dyDescent="0.2">
      <c r="A28" s="42" t="s">
        <v>137</v>
      </c>
      <c r="B28" s="29">
        <v>2901.2299999999996</v>
      </c>
      <c r="C28" s="29">
        <v>2473.1200000000003</v>
      </c>
      <c r="D28" s="29">
        <v>2731.91</v>
      </c>
      <c r="E28" s="29">
        <v>2815.18</v>
      </c>
      <c r="F28" s="29">
        <v>2557.3399999999997</v>
      </c>
      <c r="G28" s="29">
        <v>2839.3900000000003</v>
      </c>
      <c r="H28" s="29">
        <v>2796.39</v>
      </c>
      <c r="I28" s="29">
        <v>2664.0800000000004</v>
      </c>
      <c r="J28" s="29">
        <v>2709.8</v>
      </c>
      <c r="K28" s="29">
        <v>2840.38</v>
      </c>
      <c r="L28" s="29">
        <v>2573.0099999999998</v>
      </c>
      <c r="M28" s="29">
        <v>2980.36</v>
      </c>
      <c r="N28" s="28">
        <f t="shared" si="0"/>
        <v>32882.19</v>
      </c>
    </row>
    <row r="29" spans="1:14" x14ac:dyDescent="0.2">
      <c r="A29" s="42" t="s">
        <v>138</v>
      </c>
      <c r="B29" s="28">
        <v>20308.689999999999</v>
      </c>
      <c r="C29" s="28">
        <v>17311.88</v>
      </c>
      <c r="D29" s="28">
        <v>19123.349999999999</v>
      </c>
      <c r="E29" s="28">
        <v>19706.32</v>
      </c>
      <c r="F29" s="28">
        <v>17901.28</v>
      </c>
      <c r="G29" s="28">
        <v>19875.79</v>
      </c>
      <c r="H29" s="28">
        <v>19574.760000000002</v>
      </c>
      <c r="I29" s="28">
        <v>18648.66</v>
      </c>
      <c r="J29" s="28">
        <v>18968.609999999997</v>
      </c>
      <c r="K29" s="28">
        <v>19882.690000000002</v>
      </c>
      <c r="L29" s="28">
        <v>18011.079999999998</v>
      </c>
      <c r="M29" s="28">
        <v>20862.460000000006</v>
      </c>
      <c r="N29" s="28">
        <f t="shared" si="0"/>
        <v>230175.57</v>
      </c>
    </row>
    <row r="30" spans="1:14" x14ac:dyDescent="0.2">
      <c r="A30" s="42" t="s">
        <v>139</v>
      </c>
      <c r="B30" s="28">
        <v>14506.210000000003</v>
      </c>
      <c r="C30" s="28">
        <v>12365.62</v>
      </c>
      <c r="D30" s="28">
        <v>13659.52</v>
      </c>
      <c r="E30" s="28">
        <v>14075.93</v>
      </c>
      <c r="F30" s="28">
        <v>12786.63</v>
      </c>
      <c r="G30" s="28">
        <v>14196.990000000002</v>
      </c>
      <c r="H30" s="28">
        <v>13981.97</v>
      </c>
      <c r="I30" s="28">
        <v>13320.460000000001</v>
      </c>
      <c r="J30" s="28">
        <v>13549.019999999999</v>
      </c>
      <c r="K30" s="28">
        <v>14201.93</v>
      </c>
      <c r="L30" s="28">
        <v>12865.069999999998</v>
      </c>
      <c r="M30" s="28">
        <v>14901.76</v>
      </c>
      <c r="N30" s="28">
        <f t="shared" si="0"/>
        <v>164411.11000000004</v>
      </c>
    </row>
    <row r="31" spans="1:14" x14ac:dyDescent="0.2">
      <c r="A31" s="42" t="s">
        <v>140</v>
      </c>
      <c r="B31" s="37">
        <v>23209.97</v>
      </c>
      <c r="C31" s="34">
        <v>19785.04</v>
      </c>
      <c r="D31" s="34">
        <v>21855.239999999998</v>
      </c>
      <c r="E31" s="37">
        <v>22521.490000000005</v>
      </c>
      <c r="F31" s="34">
        <v>20458.609999999997</v>
      </c>
      <c r="G31" s="34">
        <v>22715.179999999997</v>
      </c>
      <c r="H31" s="37">
        <v>22371.159999999996</v>
      </c>
      <c r="I31" s="34">
        <v>21312.750000000004</v>
      </c>
      <c r="J31" s="34">
        <v>21678.43</v>
      </c>
      <c r="K31" s="34">
        <v>22723.07</v>
      </c>
      <c r="L31" s="34">
        <v>20584.079999999998</v>
      </c>
      <c r="M31" s="34">
        <v>23842.809999999998</v>
      </c>
      <c r="N31" s="34">
        <f t="shared" si="0"/>
        <v>263057.82999999996</v>
      </c>
    </row>
    <row r="32" spans="1:14" s="1" customFormat="1" x14ac:dyDescent="0.2">
      <c r="A32" s="20" t="s">
        <v>1</v>
      </c>
      <c r="B32" s="24">
        <f>SUM(B24:B31)</f>
        <v>1061855.3499999999</v>
      </c>
      <c r="C32" s="24">
        <f t="shared" ref="C32:N32" si="2">SUM(C24:C31)</f>
        <v>905164.65999999992</v>
      </c>
      <c r="D32" s="24">
        <f t="shared" si="2"/>
        <v>999877.44000000006</v>
      </c>
      <c r="E32" s="24">
        <f t="shared" si="2"/>
        <v>1030358.42</v>
      </c>
      <c r="F32" s="24">
        <f t="shared" si="2"/>
        <v>935981.41999999993</v>
      </c>
      <c r="G32" s="24">
        <f t="shared" si="2"/>
        <v>1039220.0100000001</v>
      </c>
      <c r="H32" s="24">
        <f t="shared" si="2"/>
        <v>1023480.59</v>
      </c>
      <c r="I32" s="24">
        <f t="shared" si="2"/>
        <v>975058.17999999993</v>
      </c>
      <c r="J32" s="24">
        <f t="shared" si="2"/>
        <v>991787.70000000007</v>
      </c>
      <c r="K32" s="24">
        <f t="shared" si="2"/>
        <v>1039580.3800000001</v>
      </c>
      <c r="L32" s="24">
        <f t="shared" si="2"/>
        <v>941722.09999999986</v>
      </c>
      <c r="M32" s="24">
        <f t="shared" si="2"/>
        <v>1090808.54</v>
      </c>
      <c r="N32" s="24">
        <f t="shared" si="2"/>
        <v>12034894.789999999</v>
      </c>
    </row>
    <row r="33" spans="1:14" x14ac:dyDescent="0.2">
      <c r="A33" s="11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x14ac:dyDescent="0.2">
      <c r="A34" s="11" t="s">
        <v>52</v>
      </c>
      <c r="B34" s="30">
        <v>5395.55</v>
      </c>
      <c r="C34" s="30">
        <v>3758.27</v>
      </c>
      <c r="D34" s="30">
        <v>2783.39</v>
      </c>
      <c r="E34" s="30">
        <v>1461.66</v>
      </c>
      <c r="F34" s="30">
        <v>2219.69</v>
      </c>
      <c r="G34" s="30">
        <v>10939.18</v>
      </c>
      <c r="H34" s="30">
        <v>1909.36</v>
      </c>
      <c r="I34" s="30">
        <v>8272.1200000000008</v>
      </c>
      <c r="J34" s="30">
        <v>1274.58</v>
      </c>
      <c r="K34" s="30">
        <v>5221.95</v>
      </c>
      <c r="L34" s="30">
        <v>9575.91</v>
      </c>
      <c r="M34" s="30">
        <v>4920.8</v>
      </c>
      <c r="N34" s="28">
        <f t="shared" ref="N34:N45" si="3">SUM(B34:M34)</f>
        <v>57732.460000000006</v>
      </c>
    </row>
    <row r="35" spans="1:14" x14ac:dyDescent="0.2">
      <c r="A35" s="11" t="s">
        <v>53</v>
      </c>
      <c r="B35" s="31" t="s">
        <v>24</v>
      </c>
      <c r="C35" s="31" t="s">
        <v>24</v>
      </c>
      <c r="D35" s="31" t="s">
        <v>24</v>
      </c>
      <c r="E35" s="31" t="s">
        <v>24</v>
      </c>
      <c r="F35" s="30">
        <v>40.22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28">
        <f t="shared" si="3"/>
        <v>40.22</v>
      </c>
    </row>
    <row r="36" spans="1:14" x14ac:dyDescent="0.2">
      <c r="A36" s="11" t="s">
        <v>54</v>
      </c>
      <c r="B36" s="31" t="s">
        <v>24</v>
      </c>
      <c r="C36" s="30">
        <v>6790.65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28">
        <f t="shared" si="3"/>
        <v>6790.65</v>
      </c>
    </row>
    <row r="37" spans="1:14" x14ac:dyDescent="0.2">
      <c r="A37" s="11" t="s">
        <v>56</v>
      </c>
      <c r="B37" s="30">
        <v>18417.740000000002</v>
      </c>
      <c r="C37" s="30">
        <v>17823.509999999998</v>
      </c>
      <c r="D37" s="30">
        <v>18417.7</v>
      </c>
      <c r="E37" s="30">
        <v>18417.68</v>
      </c>
      <c r="F37" s="30">
        <v>16635.37</v>
      </c>
      <c r="G37" s="30">
        <v>18417.64</v>
      </c>
      <c r="H37" s="30">
        <v>17823.580000000002</v>
      </c>
      <c r="I37" s="30">
        <v>57440.33</v>
      </c>
      <c r="J37" s="30">
        <v>22621.439999999999</v>
      </c>
      <c r="K37" s="30">
        <v>164423.67999999999</v>
      </c>
      <c r="L37" s="30">
        <v>0</v>
      </c>
      <c r="M37" s="30">
        <v>0</v>
      </c>
      <c r="N37" s="28">
        <f t="shared" si="3"/>
        <v>370438.67</v>
      </c>
    </row>
    <row r="38" spans="1:14" x14ac:dyDescent="0.2">
      <c r="A38" s="11" t="s">
        <v>57</v>
      </c>
      <c r="B38" s="30">
        <v>12997.2</v>
      </c>
      <c r="C38" s="30">
        <v>12577.919999999998</v>
      </c>
      <c r="D38" s="30">
        <v>12997.15</v>
      </c>
      <c r="E38" s="30">
        <v>12997.240000000002</v>
      </c>
      <c r="F38" s="30">
        <v>11739.41</v>
      </c>
      <c r="G38" s="30">
        <v>12997.16</v>
      </c>
      <c r="H38" s="30">
        <v>12577.919999999998</v>
      </c>
      <c r="I38" s="30">
        <v>48753.9</v>
      </c>
      <c r="J38" s="30">
        <v>13169.39</v>
      </c>
      <c r="K38" s="30">
        <v>39879.75</v>
      </c>
      <c r="L38" s="30">
        <v>0</v>
      </c>
      <c r="M38" s="30">
        <v>0</v>
      </c>
      <c r="N38" s="28">
        <f t="shared" si="3"/>
        <v>190687.03999999998</v>
      </c>
    </row>
    <row r="39" spans="1:14" x14ac:dyDescent="0.2">
      <c r="A39" s="11" t="s">
        <v>58</v>
      </c>
      <c r="B39" s="30">
        <v>1993.8500000000001</v>
      </c>
      <c r="C39" s="30">
        <v>25643.87</v>
      </c>
      <c r="D39" s="30">
        <v>1254.1300000000001</v>
      </c>
      <c r="E39" s="30">
        <v>7263.84</v>
      </c>
      <c r="F39" s="30">
        <v>1135.6599999999999</v>
      </c>
      <c r="G39" s="30">
        <v>1254.1300000000001</v>
      </c>
      <c r="H39" s="30">
        <v>1213.69</v>
      </c>
      <c r="I39" s="30">
        <v>1254.1300000000001</v>
      </c>
      <c r="J39" s="30">
        <v>1213.6599999999999</v>
      </c>
      <c r="K39" s="30">
        <v>3723.74</v>
      </c>
      <c r="L39" s="30">
        <v>0</v>
      </c>
      <c r="M39" s="30">
        <v>0</v>
      </c>
      <c r="N39" s="28">
        <f t="shared" si="3"/>
        <v>45950.700000000004</v>
      </c>
    </row>
    <row r="40" spans="1:14" x14ac:dyDescent="0.2">
      <c r="A40" s="11" t="s">
        <v>142</v>
      </c>
      <c r="B40" s="31" t="s">
        <v>24</v>
      </c>
      <c r="C40" s="31" t="s">
        <v>24</v>
      </c>
      <c r="D40" s="31" t="s">
        <v>24</v>
      </c>
      <c r="E40" s="31" t="s">
        <v>24</v>
      </c>
      <c r="F40" s="31" t="s">
        <v>24</v>
      </c>
      <c r="G40" s="31" t="s">
        <v>24</v>
      </c>
      <c r="H40" s="31" t="s">
        <v>24</v>
      </c>
      <c r="I40" s="31" t="s">
        <v>24</v>
      </c>
      <c r="J40" s="31" t="s">
        <v>24</v>
      </c>
      <c r="K40" s="31" t="s">
        <v>24</v>
      </c>
      <c r="L40" s="31" t="s">
        <v>24</v>
      </c>
      <c r="M40" s="30">
        <v>860</v>
      </c>
      <c r="N40" s="28">
        <f t="shared" si="3"/>
        <v>860</v>
      </c>
    </row>
    <row r="41" spans="1:14" x14ac:dyDescent="0.2">
      <c r="A41" s="11" t="s">
        <v>170</v>
      </c>
      <c r="B41" s="30">
        <v>553.93000000000006</v>
      </c>
      <c r="C41" s="30">
        <v>1127.3800000000001</v>
      </c>
      <c r="D41" s="30">
        <v>597.16000000000008</v>
      </c>
      <c r="E41" s="30">
        <v>689.00000000000011</v>
      </c>
      <c r="F41" s="30">
        <v>673.52</v>
      </c>
      <c r="G41" s="30">
        <v>138.80000000000001</v>
      </c>
      <c r="H41" s="30">
        <v>732.75000000000011</v>
      </c>
      <c r="I41" s="30">
        <v>385.77</v>
      </c>
      <c r="J41" s="30">
        <v>307.04000000000002</v>
      </c>
      <c r="K41" s="30">
        <v>1038.05</v>
      </c>
      <c r="L41" s="30">
        <v>1685.7600000000002</v>
      </c>
      <c r="M41" s="30">
        <v>2204.9300000000003</v>
      </c>
      <c r="N41" s="28">
        <f t="shared" si="3"/>
        <v>10134.090000000002</v>
      </c>
    </row>
    <row r="42" spans="1:14" x14ac:dyDescent="0.2">
      <c r="A42" s="11" t="s">
        <v>163</v>
      </c>
      <c r="B42" s="30">
        <v>627.82000000000005</v>
      </c>
      <c r="C42" s="30">
        <v>281.02</v>
      </c>
      <c r="D42" s="30">
        <v>173.14</v>
      </c>
      <c r="E42" s="30">
        <v>929.29</v>
      </c>
      <c r="F42" s="30">
        <v>0</v>
      </c>
      <c r="G42" s="30">
        <v>35.980000000000004</v>
      </c>
      <c r="H42" s="30">
        <v>56.56</v>
      </c>
      <c r="I42" s="30">
        <v>52.1</v>
      </c>
      <c r="J42" s="30">
        <v>129.16</v>
      </c>
      <c r="K42" s="30">
        <v>186.92</v>
      </c>
      <c r="L42" s="30">
        <v>2023.34</v>
      </c>
      <c r="M42" s="30">
        <v>268.33</v>
      </c>
      <c r="N42" s="28">
        <f t="shared" si="3"/>
        <v>4763.66</v>
      </c>
    </row>
    <row r="43" spans="1:14" x14ac:dyDescent="0.2">
      <c r="A43" s="11" t="s">
        <v>59</v>
      </c>
      <c r="B43" s="31">
        <v>9909.8000000000011</v>
      </c>
      <c r="C43" s="30">
        <v>14309.52</v>
      </c>
      <c r="D43" s="30">
        <v>10101.720000000001</v>
      </c>
      <c r="E43" s="30">
        <v>5839.51</v>
      </c>
      <c r="F43" s="30">
        <v>11280.74</v>
      </c>
      <c r="G43" s="30">
        <v>5856.01</v>
      </c>
      <c r="H43" s="30">
        <v>9846.6999999999989</v>
      </c>
      <c r="I43" s="30">
        <v>10835.240000000002</v>
      </c>
      <c r="J43" s="30">
        <v>5945.9400000000005</v>
      </c>
      <c r="K43" s="30">
        <v>13607.07</v>
      </c>
      <c r="L43" s="30">
        <v>8864.66</v>
      </c>
      <c r="M43" s="30">
        <v>9584.65</v>
      </c>
      <c r="N43" s="28">
        <f t="shared" si="3"/>
        <v>115981.56</v>
      </c>
    </row>
    <row r="44" spans="1:14" x14ac:dyDescent="0.2">
      <c r="A44" s="11" t="s">
        <v>60</v>
      </c>
      <c r="B44" s="30">
        <v>23.63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28">
        <f t="shared" si="3"/>
        <v>23.63</v>
      </c>
    </row>
    <row r="45" spans="1:14" x14ac:dyDescent="0.2">
      <c r="A45" s="11" t="s">
        <v>143</v>
      </c>
      <c r="B45" s="32" t="s">
        <v>24</v>
      </c>
      <c r="C45" s="32" t="s">
        <v>24</v>
      </c>
      <c r="D45" s="32" t="s">
        <v>24</v>
      </c>
      <c r="E45" s="32" t="s">
        <v>24</v>
      </c>
      <c r="F45" s="32" t="s">
        <v>24</v>
      </c>
      <c r="G45" s="32" t="s">
        <v>24</v>
      </c>
      <c r="H45" s="32" t="s">
        <v>24</v>
      </c>
      <c r="I45" s="32" t="s">
        <v>24</v>
      </c>
      <c r="J45" s="32" t="s">
        <v>24</v>
      </c>
      <c r="K45" s="33">
        <v>86.64</v>
      </c>
      <c r="L45" s="33">
        <v>0</v>
      </c>
      <c r="M45" s="33">
        <v>0</v>
      </c>
      <c r="N45" s="34">
        <f t="shared" si="3"/>
        <v>86.64</v>
      </c>
    </row>
    <row r="46" spans="1:14" s="1" customFormat="1" x14ac:dyDescent="0.2">
      <c r="A46" s="23" t="s">
        <v>7</v>
      </c>
      <c r="B46" s="24">
        <f>SUM(B34:B45)</f>
        <v>49919.520000000004</v>
      </c>
      <c r="C46" s="24">
        <f t="shared" ref="C46:N46" si="4">SUM(C34:C45)</f>
        <v>82312.140000000014</v>
      </c>
      <c r="D46" s="24">
        <f t="shared" si="4"/>
        <v>46324.39</v>
      </c>
      <c r="E46" s="24">
        <f t="shared" si="4"/>
        <v>47598.22</v>
      </c>
      <c r="F46" s="24">
        <f t="shared" si="4"/>
        <v>43724.61</v>
      </c>
      <c r="G46" s="24">
        <f t="shared" si="4"/>
        <v>49638.9</v>
      </c>
      <c r="H46" s="24">
        <f t="shared" si="4"/>
        <v>44160.56</v>
      </c>
      <c r="I46" s="24">
        <f t="shared" si="4"/>
        <v>126993.59000000003</v>
      </c>
      <c r="J46" s="24">
        <f t="shared" si="4"/>
        <v>44661.21</v>
      </c>
      <c r="K46" s="24">
        <f t="shared" si="4"/>
        <v>228167.80000000002</v>
      </c>
      <c r="L46" s="24">
        <f t="shared" si="4"/>
        <v>22149.67</v>
      </c>
      <c r="M46" s="24">
        <f t="shared" si="4"/>
        <v>17838.71</v>
      </c>
      <c r="N46" s="24">
        <f t="shared" si="4"/>
        <v>803489.32000000007</v>
      </c>
    </row>
    <row r="47" spans="1:14" x14ac:dyDescent="0.2">
      <c r="A47" s="11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x14ac:dyDescent="0.2">
      <c r="A48" s="11" t="s">
        <v>61</v>
      </c>
      <c r="B48" s="30">
        <v>10881.52</v>
      </c>
      <c r="C48" s="30">
        <v>10881.52</v>
      </c>
      <c r="D48" s="30">
        <v>10881.52</v>
      </c>
      <c r="E48" s="30">
        <v>10881.52</v>
      </c>
      <c r="F48" s="30">
        <v>10881.52</v>
      </c>
      <c r="G48" s="30">
        <v>10471.56</v>
      </c>
      <c r="H48" s="30">
        <v>10471.56</v>
      </c>
      <c r="I48" s="30">
        <v>10471.56</v>
      </c>
      <c r="J48" s="30">
        <v>10471.56</v>
      </c>
      <c r="K48" s="30">
        <v>10471.56</v>
      </c>
      <c r="L48" s="30">
        <v>10471.56</v>
      </c>
      <c r="M48" s="30">
        <v>10471.56</v>
      </c>
      <c r="N48" s="28">
        <f t="shared" ref="N48:N49" si="5">SUM(B48:M48)</f>
        <v>127708.51999999999</v>
      </c>
    </row>
    <row r="49" spans="1:14" x14ac:dyDescent="0.2">
      <c r="A49" s="11" t="s">
        <v>62</v>
      </c>
      <c r="B49" s="32" t="s">
        <v>24</v>
      </c>
      <c r="C49" s="32" t="s">
        <v>24</v>
      </c>
      <c r="D49" s="32" t="s">
        <v>24</v>
      </c>
      <c r="E49" s="32" t="s">
        <v>24</v>
      </c>
      <c r="F49" s="32" t="s">
        <v>24</v>
      </c>
      <c r="G49" s="33">
        <v>71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4">
        <f t="shared" si="5"/>
        <v>71</v>
      </c>
    </row>
    <row r="50" spans="1:14" s="1" customFormat="1" x14ac:dyDescent="0.2">
      <c r="A50" s="23" t="s">
        <v>5</v>
      </c>
      <c r="B50" s="24">
        <f>SUM(B48:B49)</f>
        <v>10881.52</v>
      </c>
      <c r="C50" s="24">
        <f t="shared" ref="C50:N50" si="6">SUM(C48:C49)</f>
        <v>10881.52</v>
      </c>
      <c r="D50" s="24">
        <f t="shared" si="6"/>
        <v>10881.52</v>
      </c>
      <c r="E50" s="24">
        <f t="shared" si="6"/>
        <v>10881.52</v>
      </c>
      <c r="F50" s="24">
        <f t="shared" si="6"/>
        <v>10881.52</v>
      </c>
      <c r="G50" s="24">
        <f t="shared" si="6"/>
        <v>10542.56</v>
      </c>
      <c r="H50" s="24">
        <f t="shared" si="6"/>
        <v>10471.56</v>
      </c>
      <c r="I50" s="24">
        <f t="shared" si="6"/>
        <v>10471.56</v>
      </c>
      <c r="J50" s="24">
        <f t="shared" si="6"/>
        <v>10471.56</v>
      </c>
      <c r="K50" s="24">
        <f t="shared" si="6"/>
        <v>10471.56</v>
      </c>
      <c r="L50" s="24">
        <f t="shared" si="6"/>
        <v>10471.56</v>
      </c>
      <c r="M50" s="24">
        <f t="shared" si="6"/>
        <v>10471.56</v>
      </c>
      <c r="N50" s="24">
        <f t="shared" si="6"/>
        <v>127779.51999999999</v>
      </c>
    </row>
    <row r="51" spans="1:14" x14ac:dyDescent="0.2">
      <c r="A51" s="1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x14ac:dyDescent="0.2">
      <c r="A52" s="11" t="s">
        <v>63</v>
      </c>
      <c r="B52" s="30">
        <v>150092.43</v>
      </c>
      <c r="C52" s="30">
        <v>150308.93</v>
      </c>
      <c r="D52" s="30">
        <v>150200.68</v>
      </c>
      <c r="E52" s="30">
        <v>150092.43</v>
      </c>
      <c r="F52" s="30">
        <v>150092.43</v>
      </c>
      <c r="G52" s="30">
        <v>150200.68</v>
      </c>
      <c r="H52" s="30">
        <v>150092.43</v>
      </c>
      <c r="I52" s="30">
        <v>150308.93</v>
      </c>
      <c r="J52" s="30">
        <v>150200.68</v>
      </c>
      <c r="K52" s="30">
        <v>150200.68</v>
      </c>
      <c r="L52" s="30">
        <v>150200.68</v>
      </c>
      <c r="M52" s="30">
        <v>150200.66999999998</v>
      </c>
      <c r="N52" s="28">
        <f t="shared" ref="N52:N59" si="7">SUM(B52:M52)</f>
        <v>1802191.6499999994</v>
      </c>
    </row>
    <row r="53" spans="1:14" x14ac:dyDescent="0.2">
      <c r="A53" s="11" t="s">
        <v>64</v>
      </c>
      <c r="B53" s="30">
        <v>33703.53</v>
      </c>
      <c r="C53" s="30">
        <v>58780.189999999995</v>
      </c>
      <c r="D53" s="30">
        <v>64065.259999999995</v>
      </c>
      <c r="E53" s="30">
        <v>26629.68</v>
      </c>
      <c r="F53" s="30">
        <v>38725.200000000004</v>
      </c>
      <c r="G53" s="30">
        <v>71275.89</v>
      </c>
      <c r="H53" s="30">
        <v>48431.289999999994</v>
      </c>
      <c r="I53" s="30">
        <v>42338.060000000005</v>
      </c>
      <c r="J53" s="30">
        <v>49300.2</v>
      </c>
      <c r="K53" s="30">
        <v>41468.550000000003</v>
      </c>
      <c r="L53" s="30">
        <v>51060.439999999995</v>
      </c>
      <c r="M53" s="30">
        <v>44841.41</v>
      </c>
      <c r="N53" s="28">
        <f t="shared" si="7"/>
        <v>570619.69999999995</v>
      </c>
    </row>
    <row r="54" spans="1:14" x14ac:dyDescent="0.2">
      <c r="A54" s="11" t="s">
        <v>66</v>
      </c>
      <c r="B54" s="30">
        <v>236.41</v>
      </c>
      <c r="C54" s="30">
        <v>60.33</v>
      </c>
      <c r="D54" s="30">
        <v>647.24</v>
      </c>
      <c r="E54" s="30">
        <v>64.92</v>
      </c>
      <c r="F54" s="30">
        <v>0</v>
      </c>
      <c r="G54" s="30">
        <v>0</v>
      </c>
      <c r="H54" s="30">
        <v>-18.8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28">
        <f t="shared" si="7"/>
        <v>990.1</v>
      </c>
    </row>
    <row r="55" spans="1:14" x14ac:dyDescent="0.2">
      <c r="A55" s="11" t="s">
        <v>67</v>
      </c>
      <c r="B55" s="30">
        <v>930.6</v>
      </c>
      <c r="C55" s="30">
        <v>618.85</v>
      </c>
      <c r="D55" s="30">
        <v>687.44</v>
      </c>
      <c r="E55" s="30">
        <v>641.24</v>
      </c>
      <c r="F55" s="30">
        <v>573.69000000000005</v>
      </c>
      <c r="G55" s="30">
        <v>832.13</v>
      </c>
      <c r="H55" s="30">
        <v>745.52</v>
      </c>
      <c r="I55" s="30">
        <v>606.45000000000005</v>
      </c>
      <c r="J55" s="30">
        <v>727.68</v>
      </c>
      <c r="K55" s="30">
        <v>734.42</v>
      </c>
      <c r="L55" s="30">
        <v>908.1</v>
      </c>
      <c r="M55" s="30">
        <v>953.1</v>
      </c>
      <c r="N55" s="28">
        <f t="shared" si="7"/>
        <v>8959.2199999999993</v>
      </c>
    </row>
    <row r="56" spans="1:14" x14ac:dyDescent="0.2">
      <c r="A56" s="11" t="s">
        <v>172</v>
      </c>
      <c r="B56" s="30">
        <v>9581.48</v>
      </c>
      <c r="C56" s="30">
        <v>8889.4</v>
      </c>
      <c r="D56" s="30">
        <v>7343.95</v>
      </c>
      <c r="E56" s="30">
        <v>7461.7</v>
      </c>
      <c r="F56" s="30">
        <v>7010.96</v>
      </c>
      <c r="G56" s="30">
        <v>6733.48</v>
      </c>
      <c r="H56" s="30">
        <v>8037.74</v>
      </c>
      <c r="I56" s="30">
        <v>7521.28</v>
      </c>
      <c r="J56" s="30">
        <v>8161.01</v>
      </c>
      <c r="K56" s="30">
        <v>9700.31</v>
      </c>
      <c r="L56" s="30">
        <v>10253.51</v>
      </c>
      <c r="M56" s="30">
        <v>10012.69</v>
      </c>
      <c r="N56" s="28">
        <f t="shared" si="7"/>
        <v>100707.51</v>
      </c>
    </row>
    <row r="57" spans="1:14" x14ac:dyDescent="0.2">
      <c r="A57" s="11" t="s">
        <v>225</v>
      </c>
      <c r="B57" s="31" t="s">
        <v>24</v>
      </c>
      <c r="C57" s="31" t="s">
        <v>24</v>
      </c>
      <c r="D57" s="31" t="s">
        <v>24</v>
      </c>
      <c r="E57" s="31" t="s">
        <v>24</v>
      </c>
      <c r="F57" s="31" t="s">
        <v>24</v>
      </c>
      <c r="G57" s="31" t="s">
        <v>24</v>
      </c>
      <c r="H57" s="31" t="s">
        <v>24</v>
      </c>
      <c r="I57" s="31" t="s">
        <v>24</v>
      </c>
      <c r="J57" s="31" t="s">
        <v>24</v>
      </c>
      <c r="K57" s="31" t="s">
        <v>24</v>
      </c>
      <c r="L57" s="30">
        <v>1148.44</v>
      </c>
      <c r="M57" s="30">
        <v>0</v>
      </c>
      <c r="N57" s="28">
        <f t="shared" si="7"/>
        <v>1148.44</v>
      </c>
    </row>
    <row r="58" spans="1:14" x14ac:dyDescent="0.2">
      <c r="A58" s="11" t="s">
        <v>68</v>
      </c>
      <c r="B58" s="30">
        <v>14149.26</v>
      </c>
      <c r="C58" s="30">
        <v>12792</v>
      </c>
      <c r="D58" s="30">
        <v>11123.5</v>
      </c>
      <c r="E58" s="30">
        <v>11825.69</v>
      </c>
      <c r="F58" s="30">
        <v>8671.1200000000008</v>
      </c>
      <c r="G58" s="30">
        <v>9927.92</v>
      </c>
      <c r="H58" s="30">
        <v>9328.19</v>
      </c>
      <c r="I58" s="30">
        <v>10234.34</v>
      </c>
      <c r="J58" s="30">
        <v>8920.73</v>
      </c>
      <c r="K58" s="30">
        <v>10303.59</v>
      </c>
      <c r="L58" s="30">
        <v>9832.66</v>
      </c>
      <c r="M58" s="30">
        <v>12707.29</v>
      </c>
      <c r="N58" s="28">
        <f t="shared" si="7"/>
        <v>129816.29000000001</v>
      </c>
    </row>
    <row r="59" spans="1:14" x14ac:dyDescent="0.2">
      <c r="A59" s="11" t="s">
        <v>69</v>
      </c>
      <c r="B59" s="32" t="s">
        <v>24</v>
      </c>
      <c r="C59" s="32" t="s">
        <v>24</v>
      </c>
      <c r="D59" s="32" t="s">
        <v>24</v>
      </c>
      <c r="E59" s="32" t="s">
        <v>24</v>
      </c>
      <c r="F59" s="32" t="s">
        <v>24</v>
      </c>
      <c r="G59" s="32" t="s">
        <v>24</v>
      </c>
      <c r="H59" s="32" t="s">
        <v>24</v>
      </c>
      <c r="I59" s="32" t="s">
        <v>24</v>
      </c>
      <c r="J59" s="33">
        <v>169</v>
      </c>
      <c r="K59" s="33">
        <v>13.94</v>
      </c>
      <c r="L59" s="33">
        <v>0</v>
      </c>
      <c r="M59" s="33">
        <v>0</v>
      </c>
      <c r="N59" s="34">
        <f t="shared" si="7"/>
        <v>182.94</v>
      </c>
    </row>
    <row r="60" spans="1:14" s="1" customFormat="1" x14ac:dyDescent="0.2">
      <c r="A60" s="23" t="s">
        <v>9</v>
      </c>
      <c r="B60" s="24">
        <f>SUM(B52:B59)</f>
        <v>208693.71000000002</v>
      </c>
      <c r="C60" s="24">
        <f t="shared" ref="C60:N60" si="8">SUM(C52:C59)</f>
        <v>231449.69999999998</v>
      </c>
      <c r="D60" s="24">
        <f t="shared" si="8"/>
        <v>234068.07</v>
      </c>
      <c r="E60" s="24">
        <f t="shared" si="8"/>
        <v>196715.66</v>
      </c>
      <c r="F60" s="24">
        <f t="shared" si="8"/>
        <v>205073.4</v>
      </c>
      <c r="G60" s="24">
        <f t="shared" si="8"/>
        <v>238970.10000000003</v>
      </c>
      <c r="H60" s="24">
        <f t="shared" si="8"/>
        <v>216616.36999999997</v>
      </c>
      <c r="I60" s="24">
        <f t="shared" si="8"/>
        <v>211009.06</v>
      </c>
      <c r="J60" s="24">
        <f t="shared" si="8"/>
        <v>217479.30000000002</v>
      </c>
      <c r="K60" s="24">
        <f t="shared" si="8"/>
        <v>212421.49</v>
      </c>
      <c r="L60" s="24">
        <f t="shared" si="8"/>
        <v>223403.83000000002</v>
      </c>
      <c r="M60" s="24">
        <f t="shared" si="8"/>
        <v>218715.16</v>
      </c>
      <c r="N60" s="24">
        <f t="shared" si="8"/>
        <v>2614615.8499999996</v>
      </c>
    </row>
    <row r="61" spans="1:14" x14ac:dyDescent="0.2">
      <c r="A61" s="1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2">
      <c r="A62" s="11" t="s">
        <v>70</v>
      </c>
      <c r="B62" s="30">
        <v>849.84</v>
      </c>
      <c r="C62" s="30">
        <v>848.3</v>
      </c>
      <c r="D62" s="30">
        <v>968.76</v>
      </c>
      <c r="E62" s="30">
        <v>1426.88</v>
      </c>
      <c r="F62" s="30">
        <v>380.24</v>
      </c>
      <c r="G62" s="30">
        <v>380.24</v>
      </c>
      <c r="H62" s="30">
        <v>1692.24</v>
      </c>
      <c r="I62" s="30">
        <v>890.46</v>
      </c>
      <c r="J62" s="30">
        <v>890.47</v>
      </c>
      <c r="K62" s="30">
        <v>890.46</v>
      </c>
      <c r="L62" s="30">
        <v>2534.8200000000002</v>
      </c>
      <c r="M62" s="30">
        <v>1299.27</v>
      </c>
      <c r="N62" s="28">
        <f t="shared" ref="N62:N66" si="9">SUM(B62:M62)</f>
        <v>13051.98</v>
      </c>
    </row>
    <row r="63" spans="1:14" x14ac:dyDescent="0.2">
      <c r="A63" s="11" t="s">
        <v>71</v>
      </c>
      <c r="B63" s="30">
        <v>1014.74</v>
      </c>
      <c r="C63" s="30">
        <v>432.29999999999995</v>
      </c>
      <c r="D63" s="30">
        <v>510.38</v>
      </c>
      <c r="E63" s="30">
        <v>488.20000000000005</v>
      </c>
      <c r="F63" s="30">
        <v>93.55</v>
      </c>
      <c r="G63" s="30">
        <v>196.05</v>
      </c>
      <c r="H63" s="30">
        <v>323.27</v>
      </c>
      <c r="I63" s="30">
        <v>201.71</v>
      </c>
      <c r="J63" s="30">
        <v>534.44000000000005</v>
      </c>
      <c r="K63" s="30">
        <v>377.71</v>
      </c>
      <c r="L63" s="30">
        <v>1311.54</v>
      </c>
      <c r="M63" s="30">
        <v>983.96</v>
      </c>
      <c r="N63" s="28">
        <f t="shared" si="9"/>
        <v>6467.85</v>
      </c>
    </row>
    <row r="64" spans="1:14" x14ac:dyDescent="0.2">
      <c r="A64" s="11" t="s">
        <v>175</v>
      </c>
      <c r="B64" s="30">
        <v>41.42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28">
        <f t="shared" si="9"/>
        <v>41.42</v>
      </c>
    </row>
    <row r="65" spans="1:14" x14ac:dyDescent="0.2">
      <c r="A65" s="11" t="s">
        <v>72</v>
      </c>
      <c r="B65" s="30">
        <v>258.62</v>
      </c>
      <c r="C65" s="30">
        <v>0</v>
      </c>
      <c r="D65" s="30">
        <v>56.5</v>
      </c>
      <c r="E65" s="30">
        <v>0</v>
      </c>
      <c r="F65" s="30">
        <v>180.1</v>
      </c>
      <c r="G65" s="30">
        <v>546.34</v>
      </c>
      <c r="H65" s="30">
        <v>0</v>
      </c>
      <c r="I65" s="30">
        <v>0</v>
      </c>
      <c r="J65" s="30">
        <v>20</v>
      </c>
      <c r="K65" s="30">
        <v>37.159999999999997</v>
      </c>
      <c r="L65" s="30">
        <v>0</v>
      </c>
      <c r="M65" s="30">
        <v>0</v>
      </c>
      <c r="N65" s="28">
        <f t="shared" si="9"/>
        <v>1098.72</v>
      </c>
    </row>
    <row r="66" spans="1:14" x14ac:dyDescent="0.2">
      <c r="A66" s="11" t="s">
        <v>74</v>
      </c>
      <c r="B66" s="32" t="s">
        <v>24</v>
      </c>
      <c r="C66" s="32" t="s">
        <v>24</v>
      </c>
      <c r="D66" s="32" t="s">
        <v>24</v>
      </c>
      <c r="E66" s="32" t="s">
        <v>24</v>
      </c>
      <c r="F66" s="32" t="s">
        <v>24</v>
      </c>
      <c r="G66" s="32" t="s">
        <v>24</v>
      </c>
      <c r="H66" s="32" t="s">
        <v>24</v>
      </c>
      <c r="I66" s="32" t="s">
        <v>24</v>
      </c>
      <c r="J66" s="32" t="s">
        <v>24</v>
      </c>
      <c r="K66" s="32" t="s">
        <v>24</v>
      </c>
      <c r="L66" s="33">
        <v>4</v>
      </c>
      <c r="M66" s="33">
        <v>0</v>
      </c>
      <c r="N66" s="34">
        <f t="shared" si="9"/>
        <v>4</v>
      </c>
    </row>
    <row r="67" spans="1:14" s="1" customFormat="1" x14ac:dyDescent="0.2">
      <c r="A67" s="23" t="s">
        <v>3</v>
      </c>
      <c r="B67" s="24">
        <f>SUM(B62:B66)</f>
        <v>2164.62</v>
      </c>
      <c r="C67" s="24">
        <f t="shared" ref="C67:N67" si="10">SUM(C62:C66)</f>
        <v>1280.5999999999999</v>
      </c>
      <c r="D67" s="24">
        <f t="shared" si="10"/>
        <v>1535.6399999999999</v>
      </c>
      <c r="E67" s="24">
        <f t="shared" si="10"/>
        <v>1915.0800000000002</v>
      </c>
      <c r="F67" s="24">
        <f t="shared" si="10"/>
        <v>653.89</v>
      </c>
      <c r="G67" s="24">
        <f t="shared" si="10"/>
        <v>1122.6300000000001</v>
      </c>
      <c r="H67" s="24">
        <f t="shared" si="10"/>
        <v>2015.51</v>
      </c>
      <c r="I67" s="24">
        <f t="shared" si="10"/>
        <v>1092.17</v>
      </c>
      <c r="J67" s="24">
        <f t="shared" si="10"/>
        <v>1444.91</v>
      </c>
      <c r="K67" s="24">
        <f t="shared" si="10"/>
        <v>1305.3300000000002</v>
      </c>
      <c r="L67" s="24">
        <f t="shared" si="10"/>
        <v>3850.36</v>
      </c>
      <c r="M67" s="24">
        <f t="shared" si="10"/>
        <v>2283.23</v>
      </c>
      <c r="N67" s="24">
        <f t="shared" si="10"/>
        <v>20663.97</v>
      </c>
    </row>
    <row r="68" spans="1:14" x14ac:dyDescent="0.2">
      <c r="A68" s="11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x14ac:dyDescent="0.2">
      <c r="A69" s="11" t="s">
        <v>176</v>
      </c>
      <c r="B69" s="31" t="s">
        <v>24</v>
      </c>
      <c r="C69" s="31" t="s">
        <v>24</v>
      </c>
      <c r="D69" s="31" t="s">
        <v>24</v>
      </c>
      <c r="E69" s="31" t="s">
        <v>24</v>
      </c>
      <c r="F69" s="31" t="s">
        <v>24</v>
      </c>
      <c r="G69" s="31" t="s">
        <v>24</v>
      </c>
      <c r="H69" s="31" t="s">
        <v>24</v>
      </c>
      <c r="I69" s="31" t="s">
        <v>24</v>
      </c>
      <c r="J69" s="30">
        <v>64.83</v>
      </c>
      <c r="K69" s="30">
        <v>0</v>
      </c>
      <c r="L69" s="30">
        <v>0</v>
      </c>
      <c r="M69" s="30">
        <v>0</v>
      </c>
      <c r="N69" s="28">
        <f t="shared" ref="N69:N77" si="11">SUM(B69:M69)</f>
        <v>64.83</v>
      </c>
    </row>
    <row r="70" spans="1:14" x14ac:dyDescent="0.2">
      <c r="A70" s="11" t="s">
        <v>164</v>
      </c>
      <c r="B70" s="31" t="s">
        <v>24</v>
      </c>
      <c r="C70" s="31" t="s">
        <v>24</v>
      </c>
      <c r="D70" s="31" t="s">
        <v>24</v>
      </c>
      <c r="E70" s="31" t="s">
        <v>24</v>
      </c>
      <c r="F70" s="31" t="s">
        <v>24</v>
      </c>
      <c r="G70" s="31" t="s">
        <v>24</v>
      </c>
      <c r="H70" s="31" t="s">
        <v>24</v>
      </c>
      <c r="I70" s="31" t="s">
        <v>24</v>
      </c>
      <c r="J70" s="30">
        <v>669.55</v>
      </c>
      <c r="K70" s="30">
        <v>0</v>
      </c>
      <c r="L70" s="30">
        <v>0</v>
      </c>
      <c r="M70" s="30">
        <v>0</v>
      </c>
      <c r="N70" s="28">
        <f t="shared" si="11"/>
        <v>669.55</v>
      </c>
    </row>
    <row r="71" spans="1:14" x14ac:dyDescent="0.2">
      <c r="A71" s="11" t="s">
        <v>75</v>
      </c>
      <c r="B71" s="30">
        <v>47.92</v>
      </c>
      <c r="C71" s="30">
        <v>0.83</v>
      </c>
      <c r="D71" s="30">
        <v>0</v>
      </c>
      <c r="E71" s="30">
        <v>0</v>
      </c>
      <c r="F71" s="30">
        <v>111.71</v>
      </c>
      <c r="G71" s="30">
        <v>0</v>
      </c>
      <c r="H71" s="30">
        <v>933.17000000000007</v>
      </c>
      <c r="I71" s="30">
        <v>248.65</v>
      </c>
      <c r="J71" s="30">
        <v>325.84999999999997</v>
      </c>
      <c r="K71" s="30">
        <v>275.08</v>
      </c>
      <c r="L71" s="30">
        <v>279.2</v>
      </c>
      <c r="M71" s="30">
        <v>237.95</v>
      </c>
      <c r="N71" s="28">
        <f t="shared" si="11"/>
        <v>2460.3599999999997</v>
      </c>
    </row>
    <row r="72" spans="1:14" x14ac:dyDescent="0.2">
      <c r="A72" s="11" t="s">
        <v>76</v>
      </c>
      <c r="B72" s="31" t="s">
        <v>24</v>
      </c>
      <c r="C72" s="31" t="s">
        <v>24</v>
      </c>
      <c r="D72" s="31" t="s">
        <v>24</v>
      </c>
      <c r="E72" s="31" t="s">
        <v>24</v>
      </c>
      <c r="F72" s="31" t="s">
        <v>24</v>
      </c>
      <c r="G72" s="30">
        <v>87.11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28">
        <f t="shared" si="11"/>
        <v>87.11</v>
      </c>
    </row>
    <row r="73" spans="1:14" x14ac:dyDescent="0.2">
      <c r="A73" s="11" t="s">
        <v>226</v>
      </c>
      <c r="B73" s="31" t="s">
        <v>24</v>
      </c>
      <c r="C73" s="31" t="s">
        <v>24</v>
      </c>
      <c r="D73" s="31" t="s">
        <v>24</v>
      </c>
      <c r="E73" s="31" t="s">
        <v>24</v>
      </c>
      <c r="F73" s="31" t="s">
        <v>24</v>
      </c>
      <c r="G73" s="31" t="s">
        <v>24</v>
      </c>
      <c r="H73" s="31" t="s">
        <v>24</v>
      </c>
      <c r="I73" s="31" t="s">
        <v>24</v>
      </c>
      <c r="J73" s="30">
        <v>16.7</v>
      </c>
      <c r="K73" s="30">
        <v>-16.7</v>
      </c>
      <c r="L73" s="31" t="s">
        <v>24</v>
      </c>
      <c r="M73" s="31" t="s">
        <v>24</v>
      </c>
      <c r="N73" s="28">
        <f t="shared" si="11"/>
        <v>0</v>
      </c>
    </row>
    <row r="74" spans="1:14" x14ac:dyDescent="0.2">
      <c r="A74" s="11" t="s">
        <v>158</v>
      </c>
      <c r="B74" s="31">
        <v>77.930000000000007</v>
      </c>
      <c r="C74" s="30">
        <v>184.07</v>
      </c>
      <c r="D74" s="30">
        <v>255.47000000000003</v>
      </c>
      <c r="E74" s="30">
        <v>446.34</v>
      </c>
      <c r="F74" s="30">
        <v>524.86</v>
      </c>
      <c r="G74" s="30">
        <v>710.44</v>
      </c>
      <c r="H74" s="30">
        <v>367.66</v>
      </c>
      <c r="I74" s="30">
        <v>740.82</v>
      </c>
      <c r="J74" s="30">
        <v>325.58</v>
      </c>
      <c r="K74" s="30">
        <v>806.37</v>
      </c>
      <c r="L74" s="30">
        <v>126.09</v>
      </c>
      <c r="M74" s="30">
        <v>2783.2400000000002</v>
      </c>
      <c r="N74" s="28">
        <f t="shared" si="11"/>
        <v>7348.8700000000008</v>
      </c>
    </row>
    <row r="75" spans="1:14" x14ac:dyDescent="0.2">
      <c r="A75" s="11" t="s">
        <v>165</v>
      </c>
      <c r="B75" s="30">
        <v>435.58</v>
      </c>
      <c r="C75" s="30">
        <v>885.9</v>
      </c>
      <c r="D75" s="30">
        <v>344.25</v>
      </c>
      <c r="E75" s="30">
        <v>71.959999999999994</v>
      </c>
      <c r="F75" s="30">
        <v>0</v>
      </c>
      <c r="G75" s="30">
        <v>0</v>
      </c>
      <c r="H75" s="30">
        <v>16.21</v>
      </c>
      <c r="I75" s="30">
        <v>91.79</v>
      </c>
      <c r="J75" s="30">
        <v>41.14</v>
      </c>
      <c r="K75" s="30">
        <v>-41.14</v>
      </c>
      <c r="L75" s="30">
        <v>51.99</v>
      </c>
      <c r="M75" s="30">
        <v>49.48</v>
      </c>
      <c r="N75" s="28">
        <f t="shared" si="11"/>
        <v>1947.16</v>
      </c>
    </row>
    <row r="76" spans="1:14" x14ac:dyDescent="0.2">
      <c r="A76" s="11" t="s">
        <v>78</v>
      </c>
      <c r="B76" s="30">
        <v>7827.42</v>
      </c>
      <c r="C76" s="30">
        <v>7102.34</v>
      </c>
      <c r="D76" s="30">
        <v>6166.4299999999994</v>
      </c>
      <c r="E76" s="30">
        <v>6427.5499999999993</v>
      </c>
      <c r="F76" s="30">
        <v>6263.51</v>
      </c>
      <c r="G76" s="30">
        <v>6618.4299999999994</v>
      </c>
      <c r="H76" s="30">
        <v>6064.5399999999991</v>
      </c>
      <c r="I76" s="30">
        <v>5504.99</v>
      </c>
      <c r="J76" s="30">
        <v>4231.55</v>
      </c>
      <c r="K76" s="30">
        <v>5539.36</v>
      </c>
      <c r="L76" s="30">
        <v>6180.27</v>
      </c>
      <c r="M76" s="30">
        <v>13469.44</v>
      </c>
      <c r="N76" s="28">
        <f t="shared" si="11"/>
        <v>81395.83</v>
      </c>
    </row>
    <row r="77" spans="1:14" x14ac:dyDescent="0.2">
      <c r="A77" s="11" t="s">
        <v>81</v>
      </c>
      <c r="B77" s="32" t="s">
        <v>24</v>
      </c>
      <c r="C77" s="33">
        <v>108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4">
        <f t="shared" si="11"/>
        <v>108</v>
      </c>
    </row>
    <row r="78" spans="1:14" s="1" customFormat="1" x14ac:dyDescent="0.2">
      <c r="A78" s="23" t="s">
        <v>2</v>
      </c>
      <c r="B78" s="24">
        <f>SUM(B69:B77)</f>
        <v>8388.85</v>
      </c>
      <c r="C78" s="24">
        <f t="shared" ref="C78:N78" si="12">SUM(C69:C77)</f>
        <v>8281.14</v>
      </c>
      <c r="D78" s="24">
        <f t="shared" si="12"/>
        <v>6766.15</v>
      </c>
      <c r="E78" s="24">
        <f t="shared" si="12"/>
        <v>6945.8499999999995</v>
      </c>
      <c r="F78" s="24">
        <f t="shared" si="12"/>
        <v>6900.08</v>
      </c>
      <c r="G78" s="24">
        <f t="shared" si="12"/>
        <v>7415.98</v>
      </c>
      <c r="H78" s="24">
        <f t="shared" si="12"/>
        <v>7381.579999999999</v>
      </c>
      <c r="I78" s="24">
        <f t="shared" si="12"/>
        <v>6586.25</v>
      </c>
      <c r="J78" s="24">
        <f t="shared" si="12"/>
        <v>5675.2000000000007</v>
      </c>
      <c r="K78" s="24">
        <f t="shared" si="12"/>
        <v>6562.9699999999993</v>
      </c>
      <c r="L78" s="24">
        <f t="shared" si="12"/>
        <v>6637.55</v>
      </c>
      <c r="M78" s="24">
        <f t="shared" si="12"/>
        <v>16540.11</v>
      </c>
      <c r="N78" s="24">
        <f t="shared" si="12"/>
        <v>94081.71</v>
      </c>
    </row>
    <row r="79" spans="1:14" x14ac:dyDescent="0.2">
      <c r="A79" s="11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x14ac:dyDescent="0.2">
      <c r="A80" s="11" t="s">
        <v>82</v>
      </c>
      <c r="B80" s="30">
        <v>5598.7000000000007</v>
      </c>
      <c r="C80" s="30">
        <v>361.67</v>
      </c>
      <c r="D80" s="30">
        <v>30.78</v>
      </c>
      <c r="E80" s="30">
        <v>556.16</v>
      </c>
      <c r="F80" s="30">
        <v>6115.26</v>
      </c>
      <c r="G80" s="30">
        <v>2746.48</v>
      </c>
      <c r="H80" s="30">
        <v>1689.0800000000002</v>
      </c>
      <c r="I80" s="30">
        <v>7481.38</v>
      </c>
      <c r="J80" s="30">
        <v>86.56</v>
      </c>
      <c r="K80" s="30">
        <v>4192.7700000000004</v>
      </c>
      <c r="L80" s="30">
        <v>760.34</v>
      </c>
      <c r="M80" s="30">
        <v>21.64</v>
      </c>
      <c r="N80" s="28">
        <f t="shared" ref="N80:N87" si="13">SUM(B80:M80)</f>
        <v>29640.820000000003</v>
      </c>
    </row>
    <row r="81" spans="1:14" x14ac:dyDescent="0.2">
      <c r="A81" s="11" t="s">
        <v>84</v>
      </c>
      <c r="B81" s="30">
        <v>381688.62</v>
      </c>
      <c r="C81" s="30">
        <v>321671.07999999996</v>
      </c>
      <c r="D81" s="30">
        <v>321735.67</v>
      </c>
      <c r="E81" s="30">
        <v>261147.8</v>
      </c>
      <c r="F81" s="30">
        <v>321566.32</v>
      </c>
      <c r="G81" s="30">
        <v>321532.28000000003</v>
      </c>
      <c r="H81" s="30">
        <v>323693.14</v>
      </c>
      <c r="I81" s="30">
        <v>335332.03999999998</v>
      </c>
      <c r="J81" s="30">
        <v>324975.49</v>
      </c>
      <c r="K81" s="30">
        <v>326740.38</v>
      </c>
      <c r="L81" s="30">
        <v>326709.19</v>
      </c>
      <c r="M81" s="30">
        <v>326709.38</v>
      </c>
      <c r="N81" s="28">
        <f t="shared" si="13"/>
        <v>3893501.39</v>
      </c>
    </row>
    <row r="82" spans="1:14" x14ac:dyDescent="0.2">
      <c r="A82" s="11" t="s">
        <v>206</v>
      </c>
      <c r="B82" s="31" t="s">
        <v>24</v>
      </c>
      <c r="C82" s="31" t="s">
        <v>24</v>
      </c>
      <c r="D82" s="30">
        <v>787.4</v>
      </c>
      <c r="E82" s="30">
        <v>600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28">
        <f t="shared" si="13"/>
        <v>1387.4</v>
      </c>
    </row>
    <row r="83" spans="1:14" x14ac:dyDescent="0.2">
      <c r="A83" s="11" t="s">
        <v>192</v>
      </c>
      <c r="B83" s="31" t="s">
        <v>24</v>
      </c>
      <c r="C83" s="31" t="s">
        <v>24</v>
      </c>
      <c r="D83" s="31" t="s">
        <v>24</v>
      </c>
      <c r="E83" s="31" t="s">
        <v>24</v>
      </c>
      <c r="F83" s="31" t="s">
        <v>24</v>
      </c>
      <c r="G83" s="31" t="s">
        <v>24</v>
      </c>
      <c r="H83" s="30">
        <v>230.99</v>
      </c>
      <c r="I83" s="30">
        <v>43.02</v>
      </c>
      <c r="J83" s="30">
        <v>0</v>
      </c>
      <c r="K83" s="30">
        <v>0</v>
      </c>
      <c r="L83" s="30">
        <v>0</v>
      </c>
      <c r="M83" s="30">
        <v>0</v>
      </c>
      <c r="N83" s="28">
        <f t="shared" si="13"/>
        <v>274.01</v>
      </c>
    </row>
    <row r="84" spans="1:14" x14ac:dyDescent="0.2">
      <c r="A84" s="11" t="s">
        <v>207</v>
      </c>
      <c r="B84" s="31">
        <v>45.52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28">
        <f t="shared" si="13"/>
        <v>45.52</v>
      </c>
    </row>
    <row r="85" spans="1:14" x14ac:dyDescent="0.2">
      <c r="A85" s="11" t="s">
        <v>85</v>
      </c>
      <c r="B85" s="30">
        <v>1587.69</v>
      </c>
      <c r="C85" s="30">
        <v>951.66</v>
      </c>
      <c r="D85" s="30">
        <v>1283.8499999999999</v>
      </c>
      <c r="E85" s="30">
        <v>1423.94</v>
      </c>
      <c r="F85" s="30">
        <v>643.88</v>
      </c>
      <c r="G85" s="30">
        <v>258.27</v>
      </c>
      <c r="H85" s="30">
        <v>1684</v>
      </c>
      <c r="I85" s="30">
        <v>361.66999999999996</v>
      </c>
      <c r="J85" s="30">
        <v>650.91999999999996</v>
      </c>
      <c r="K85" s="30">
        <v>656.17</v>
      </c>
      <c r="L85" s="30">
        <v>492.64</v>
      </c>
      <c r="M85" s="30">
        <v>4548.9399999999996</v>
      </c>
      <c r="N85" s="28">
        <f t="shared" si="13"/>
        <v>14543.629999999997</v>
      </c>
    </row>
    <row r="86" spans="1:14" x14ac:dyDescent="0.2">
      <c r="A86" s="11" t="s">
        <v>151</v>
      </c>
      <c r="B86" s="31" t="s">
        <v>24</v>
      </c>
      <c r="C86" s="31" t="s">
        <v>24</v>
      </c>
      <c r="D86" s="31" t="s">
        <v>24</v>
      </c>
      <c r="E86" s="31" t="s">
        <v>24</v>
      </c>
      <c r="F86" s="31" t="s">
        <v>24</v>
      </c>
      <c r="G86" s="31" t="s">
        <v>24</v>
      </c>
      <c r="H86" s="31" t="s">
        <v>24</v>
      </c>
      <c r="I86" s="31" t="s">
        <v>24</v>
      </c>
      <c r="J86" s="31" t="s">
        <v>24</v>
      </c>
      <c r="K86" s="31" t="s">
        <v>24</v>
      </c>
      <c r="L86" s="30">
        <v>5.0599999999999996</v>
      </c>
      <c r="M86" s="30">
        <v>0</v>
      </c>
      <c r="N86" s="28">
        <f t="shared" si="13"/>
        <v>5.0599999999999996</v>
      </c>
    </row>
    <row r="87" spans="1:14" x14ac:dyDescent="0.2">
      <c r="A87" s="11" t="s">
        <v>86</v>
      </c>
      <c r="B87" s="33">
        <v>1542.32</v>
      </c>
      <c r="C87" s="33">
        <v>630.25</v>
      </c>
      <c r="D87" s="33">
        <v>0</v>
      </c>
      <c r="E87" s="33">
        <v>75.97</v>
      </c>
      <c r="F87" s="33">
        <v>98.82</v>
      </c>
      <c r="G87" s="33">
        <v>253.52</v>
      </c>
      <c r="H87" s="33">
        <v>1629.9</v>
      </c>
      <c r="I87" s="33">
        <v>918.57999999999993</v>
      </c>
      <c r="J87" s="33">
        <v>57.89</v>
      </c>
      <c r="K87" s="33">
        <v>42.75</v>
      </c>
      <c r="L87" s="33">
        <v>475.55</v>
      </c>
      <c r="M87" s="33">
        <v>0</v>
      </c>
      <c r="N87" s="34">
        <f t="shared" si="13"/>
        <v>5725.55</v>
      </c>
    </row>
    <row r="88" spans="1:14" s="1" customFormat="1" x14ac:dyDescent="0.2">
      <c r="A88" s="23" t="s">
        <v>8</v>
      </c>
      <c r="B88" s="24">
        <f>SUM(B80:B87)</f>
        <v>390462.85000000003</v>
      </c>
      <c r="C88" s="24">
        <f t="shared" ref="C88:N88" si="14">SUM(C80:C87)</f>
        <v>323614.65999999992</v>
      </c>
      <c r="D88" s="24">
        <f t="shared" si="14"/>
        <v>323837.7</v>
      </c>
      <c r="E88" s="24">
        <f t="shared" si="14"/>
        <v>263803.86999999994</v>
      </c>
      <c r="F88" s="24">
        <f t="shared" si="14"/>
        <v>328424.28000000003</v>
      </c>
      <c r="G88" s="24">
        <f t="shared" si="14"/>
        <v>324790.55000000005</v>
      </c>
      <c r="H88" s="24">
        <f t="shared" si="14"/>
        <v>328927.11000000004</v>
      </c>
      <c r="I88" s="24">
        <f t="shared" si="14"/>
        <v>344136.69</v>
      </c>
      <c r="J88" s="24">
        <f t="shared" si="14"/>
        <v>325770.86</v>
      </c>
      <c r="K88" s="24">
        <f t="shared" si="14"/>
        <v>331632.07</v>
      </c>
      <c r="L88" s="24">
        <f t="shared" si="14"/>
        <v>328442.78000000003</v>
      </c>
      <c r="M88" s="24">
        <f t="shared" si="14"/>
        <v>331279.96000000002</v>
      </c>
      <c r="N88" s="24">
        <f t="shared" si="14"/>
        <v>3945123.3799999994</v>
      </c>
    </row>
    <row r="89" spans="1:14" x14ac:dyDescent="0.2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x14ac:dyDescent="0.2">
      <c r="A90" s="11" t="s">
        <v>87</v>
      </c>
      <c r="B90" s="30">
        <v>26076.62</v>
      </c>
      <c r="C90" s="30">
        <v>25813.61</v>
      </c>
      <c r="D90" s="30">
        <v>31131.86</v>
      </c>
      <c r="E90" s="30">
        <v>22838.18</v>
      </c>
      <c r="F90" s="30">
        <v>32056.44</v>
      </c>
      <c r="G90" s="30">
        <v>44751.22</v>
      </c>
      <c r="H90" s="30">
        <v>34927.46</v>
      </c>
      <c r="I90" s="30">
        <v>45978.66</v>
      </c>
      <c r="J90" s="30">
        <v>40234.369999999995</v>
      </c>
      <c r="K90" s="30">
        <v>39697.22</v>
      </c>
      <c r="L90" s="30">
        <v>45354.630000000005</v>
      </c>
      <c r="M90" s="30">
        <v>46998.96</v>
      </c>
      <c r="N90" s="28">
        <f t="shared" ref="N90:N104" si="15">SUM(B90:M90)</f>
        <v>435859.23000000004</v>
      </c>
    </row>
    <row r="91" spans="1:14" x14ac:dyDescent="0.2">
      <c r="A91" s="11" t="s">
        <v>227</v>
      </c>
      <c r="B91" s="31" t="s">
        <v>24</v>
      </c>
      <c r="C91" s="31" t="s">
        <v>24</v>
      </c>
      <c r="D91" s="31" t="s">
        <v>24</v>
      </c>
      <c r="E91" s="31" t="s">
        <v>24</v>
      </c>
      <c r="F91" s="31" t="s">
        <v>24</v>
      </c>
      <c r="G91" s="31" t="s">
        <v>24</v>
      </c>
      <c r="H91" s="31" t="s">
        <v>24</v>
      </c>
      <c r="I91" s="30">
        <v>15.75</v>
      </c>
      <c r="J91" s="30">
        <v>0</v>
      </c>
      <c r="K91" s="30">
        <v>4.95</v>
      </c>
      <c r="L91" s="30">
        <v>0</v>
      </c>
      <c r="M91" s="30">
        <v>7.95</v>
      </c>
      <c r="N91" s="28">
        <f t="shared" si="15"/>
        <v>28.65</v>
      </c>
    </row>
    <row r="92" spans="1:14" x14ac:dyDescent="0.2">
      <c r="A92" s="11" t="s">
        <v>88</v>
      </c>
      <c r="B92" s="30">
        <v>1818.45</v>
      </c>
      <c r="C92" s="30">
        <v>1930.1699999999998</v>
      </c>
      <c r="D92" s="30">
        <v>2032.44</v>
      </c>
      <c r="E92" s="30">
        <v>1732.8700000000001</v>
      </c>
      <c r="F92" s="30">
        <v>1971</v>
      </c>
      <c r="G92" s="30">
        <v>2109.7399999999998</v>
      </c>
      <c r="H92" s="30">
        <v>1960.79</v>
      </c>
      <c r="I92" s="30">
        <v>1882.62</v>
      </c>
      <c r="J92" s="30">
        <v>1901.4199999999998</v>
      </c>
      <c r="K92" s="30">
        <v>1935.14</v>
      </c>
      <c r="L92" s="30">
        <v>1886.12</v>
      </c>
      <c r="M92" s="30">
        <v>2038.09</v>
      </c>
      <c r="N92" s="28">
        <f t="shared" si="15"/>
        <v>23198.849999999995</v>
      </c>
    </row>
    <row r="93" spans="1:14" x14ac:dyDescent="0.2">
      <c r="A93" s="11" t="s">
        <v>193</v>
      </c>
      <c r="B93" s="31" t="s">
        <v>24</v>
      </c>
      <c r="C93" s="31" t="s">
        <v>24</v>
      </c>
      <c r="D93" s="31" t="s">
        <v>24</v>
      </c>
      <c r="E93" s="31" t="s">
        <v>24</v>
      </c>
      <c r="F93" s="31" t="s">
        <v>24</v>
      </c>
      <c r="G93" s="31" t="s">
        <v>24</v>
      </c>
      <c r="H93" s="31" t="s">
        <v>24</v>
      </c>
      <c r="I93" s="30">
        <v>4.95</v>
      </c>
      <c r="J93" s="30">
        <v>0</v>
      </c>
      <c r="K93" s="30">
        <v>0.81</v>
      </c>
      <c r="L93" s="30">
        <v>0</v>
      </c>
      <c r="M93" s="30">
        <v>0</v>
      </c>
      <c r="N93" s="28">
        <f t="shared" si="15"/>
        <v>5.76</v>
      </c>
    </row>
    <row r="94" spans="1:14" x14ac:dyDescent="0.2">
      <c r="A94" s="11" t="s">
        <v>89</v>
      </c>
      <c r="B94" s="30">
        <v>7215.75</v>
      </c>
      <c r="C94" s="30">
        <v>7099.7300000000005</v>
      </c>
      <c r="D94" s="30">
        <v>7958.83</v>
      </c>
      <c r="E94" s="30">
        <v>6606.3499999999995</v>
      </c>
      <c r="F94" s="30">
        <v>7808.23</v>
      </c>
      <c r="G94" s="30">
        <v>8363.6200000000008</v>
      </c>
      <c r="H94" s="30">
        <v>8494.01</v>
      </c>
      <c r="I94" s="30">
        <v>6373.2</v>
      </c>
      <c r="J94" s="30">
        <v>7515.64</v>
      </c>
      <c r="K94" s="30">
        <v>8700.9600000000009</v>
      </c>
      <c r="L94" s="30">
        <v>9221.94</v>
      </c>
      <c r="M94" s="30">
        <v>7174.76</v>
      </c>
      <c r="N94" s="28">
        <f t="shared" si="15"/>
        <v>92533.02</v>
      </c>
    </row>
    <row r="95" spans="1:14" x14ac:dyDescent="0.2">
      <c r="A95" s="11" t="s">
        <v>90</v>
      </c>
      <c r="B95" s="30">
        <v>25894.400000000001</v>
      </c>
      <c r="C95" s="30">
        <v>30120.67</v>
      </c>
      <c r="D95" s="30">
        <v>24686.14</v>
      </c>
      <c r="E95" s="30">
        <v>27557.27</v>
      </c>
      <c r="F95" s="30">
        <v>28180.989999999998</v>
      </c>
      <c r="G95" s="30">
        <v>27603.17</v>
      </c>
      <c r="H95" s="30">
        <v>27770.48</v>
      </c>
      <c r="I95" s="30">
        <v>27957.989999999998</v>
      </c>
      <c r="J95" s="30">
        <v>53683.13</v>
      </c>
      <c r="K95" s="30">
        <v>41707.519999999997</v>
      </c>
      <c r="L95" s="30">
        <v>40585.71</v>
      </c>
      <c r="M95" s="30">
        <v>40585.75</v>
      </c>
      <c r="N95" s="28">
        <f t="shared" si="15"/>
        <v>396333.22000000003</v>
      </c>
    </row>
    <row r="96" spans="1:14" x14ac:dyDescent="0.2">
      <c r="A96" s="11" t="s">
        <v>209</v>
      </c>
      <c r="B96" s="31" t="s">
        <v>24</v>
      </c>
      <c r="C96" s="31" t="s">
        <v>24</v>
      </c>
      <c r="D96" s="31" t="s">
        <v>24</v>
      </c>
      <c r="E96" s="31" t="s">
        <v>24</v>
      </c>
      <c r="F96" s="30">
        <v>122.89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28">
        <f t="shared" si="15"/>
        <v>122.89</v>
      </c>
    </row>
    <row r="97" spans="1:14" x14ac:dyDescent="0.2">
      <c r="A97" s="11" t="s">
        <v>91</v>
      </c>
      <c r="B97" s="30">
        <v>29814.37</v>
      </c>
      <c r="C97" s="30">
        <v>45831.8</v>
      </c>
      <c r="D97" s="30">
        <v>45151.28</v>
      </c>
      <c r="E97" s="30">
        <v>44516.93</v>
      </c>
      <c r="F97" s="30">
        <v>45267.98</v>
      </c>
      <c r="G97" s="30">
        <v>45332.36</v>
      </c>
      <c r="H97" s="30">
        <v>72114.570000000007</v>
      </c>
      <c r="I97" s="30">
        <v>124289.91</v>
      </c>
      <c r="J97" s="30">
        <v>33709.9</v>
      </c>
      <c r="K97" s="30">
        <v>85357.359999999986</v>
      </c>
      <c r="L97" s="30">
        <v>50551.49</v>
      </c>
      <c r="M97" s="30">
        <v>60243.9</v>
      </c>
      <c r="N97" s="28">
        <f t="shared" si="15"/>
        <v>682181.85000000009</v>
      </c>
    </row>
    <row r="98" spans="1:14" x14ac:dyDescent="0.2">
      <c r="A98" s="11" t="s">
        <v>228</v>
      </c>
      <c r="B98" s="31" t="s">
        <v>24</v>
      </c>
      <c r="C98" s="31" t="s">
        <v>24</v>
      </c>
      <c r="D98" s="30">
        <v>541.25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28">
        <f t="shared" si="15"/>
        <v>541.25</v>
      </c>
    </row>
    <row r="99" spans="1:14" x14ac:dyDescent="0.2">
      <c r="A99" s="11" t="s">
        <v>229</v>
      </c>
      <c r="B99" s="31" t="s">
        <v>24</v>
      </c>
      <c r="C99" s="31" t="s">
        <v>24</v>
      </c>
      <c r="D99" s="31" t="s">
        <v>24</v>
      </c>
      <c r="E99" s="31" t="s">
        <v>24</v>
      </c>
      <c r="F99" s="31" t="s">
        <v>24</v>
      </c>
      <c r="G99" s="31" t="s">
        <v>24</v>
      </c>
      <c r="H99" s="31" t="s">
        <v>24</v>
      </c>
      <c r="I99" s="30">
        <v>38.85</v>
      </c>
      <c r="J99" s="30">
        <v>0</v>
      </c>
      <c r="K99" s="30">
        <v>0</v>
      </c>
      <c r="L99" s="30">
        <v>0</v>
      </c>
      <c r="M99" s="30">
        <v>0</v>
      </c>
      <c r="N99" s="28">
        <f t="shared" si="15"/>
        <v>38.85</v>
      </c>
    </row>
    <row r="100" spans="1:14" x14ac:dyDescent="0.2">
      <c r="A100" s="11" t="s">
        <v>92</v>
      </c>
      <c r="B100" s="30">
        <v>10554.890000000001</v>
      </c>
      <c r="C100" s="30">
        <v>10393.599999999999</v>
      </c>
      <c r="D100" s="30">
        <v>10014.91</v>
      </c>
      <c r="E100" s="30">
        <v>10035.450000000001</v>
      </c>
      <c r="F100" s="30">
        <v>10983.59</v>
      </c>
      <c r="G100" s="30">
        <v>10294.950000000003</v>
      </c>
      <c r="H100" s="30">
        <v>246.54999999999998</v>
      </c>
      <c r="I100" s="30">
        <v>22140.7</v>
      </c>
      <c r="J100" s="30">
        <v>11388.820000000002</v>
      </c>
      <c r="K100" s="30">
        <v>11821.470000000001</v>
      </c>
      <c r="L100" s="30">
        <v>13085.61</v>
      </c>
      <c r="M100" s="30">
        <v>11234.81</v>
      </c>
      <c r="N100" s="28">
        <f t="shared" si="15"/>
        <v>132195.35000000003</v>
      </c>
    </row>
    <row r="101" spans="1:14" x14ac:dyDescent="0.2">
      <c r="A101" s="11" t="s">
        <v>93</v>
      </c>
      <c r="B101" s="30">
        <v>290.06</v>
      </c>
      <c r="C101" s="30">
        <v>290.46000000000004</v>
      </c>
      <c r="D101" s="30">
        <v>195.81</v>
      </c>
      <c r="E101" s="30">
        <v>257.39999999999998</v>
      </c>
      <c r="F101" s="30">
        <v>187.63</v>
      </c>
      <c r="G101" s="30">
        <v>206.81</v>
      </c>
      <c r="H101" s="30">
        <v>0</v>
      </c>
      <c r="I101" s="30">
        <v>483.53999999999996</v>
      </c>
      <c r="J101" s="30">
        <v>281.58</v>
      </c>
      <c r="K101" s="30">
        <v>296.57</v>
      </c>
      <c r="L101" s="30">
        <v>281.68</v>
      </c>
      <c r="M101" s="30">
        <v>309.83000000000004</v>
      </c>
      <c r="N101" s="28">
        <f t="shared" si="15"/>
        <v>3081.37</v>
      </c>
    </row>
    <row r="102" spans="1:14" x14ac:dyDescent="0.2">
      <c r="A102" s="11" t="s">
        <v>94</v>
      </c>
      <c r="B102" s="30">
        <v>1307.56</v>
      </c>
      <c r="C102" s="30">
        <v>2939.7600000000007</v>
      </c>
      <c r="D102" s="30">
        <v>1432.5600000000002</v>
      </c>
      <c r="E102" s="30">
        <v>2513.46</v>
      </c>
      <c r="F102" s="30">
        <v>3342.05</v>
      </c>
      <c r="G102" s="30">
        <v>899.5100000000001</v>
      </c>
      <c r="H102" s="30">
        <v>425.1</v>
      </c>
      <c r="I102" s="30">
        <v>5181.09</v>
      </c>
      <c r="J102" s="30">
        <v>1755.79</v>
      </c>
      <c r="K102" s="30">
        <v>2239.5</v>
      </c>
      <c r="L102" s="30">
        <v>3158.2</v>
      </c>
      <c r="M102" s="30">
        <v>2063.65</v>
      </c>
      <c r="N102" s="28">
        <f t="shared" si="15"/>
        <v>27258.230000000003</v>
      </c>
    </row>
    <row r="103" spans="1:14" x14ac:dyDescent="0.2">
      <c r="A103" s="11" t="s">
        <v>210</v>
      </c>
      <c r="B103" s="30">
        <v>48.71</v>
      </c>
      <c r="C103" s="30">
        <v>0</v>
      </c>
      <c r="D103" s="30">
        <v>37.880000000000003</v>
      </c>
      <c r="E103" s="30">
        <v>0</v>
      </c>
      <c r="F103" s="30">
        <v>226.21</v>
      </c>
      <c r="G103" s="30">
        <v>0</v>
      </c>
      <c r="H103" s="30">
        <v>0</v>
      </c>
      <c r="I103" s="30">
        <v>224.65</v>
      </c>
      <c r="J103" s="30">
        <v>400.53</v>
      </c>
      <c r="K103" s="30">
        <v>380.71000000000004</v>
      </c>
      <c r="L103" s="30">
        <v>34.99</v>
      </c>
      <c r="M103" s="30">
        <v>265.14999999999998</v>
      </c>
      <c r="N103" s="28">
        <f t="shared" si="15"/>
        <v>1618.83</v>
      </c>
    </row>
    <row r="104" spans="1:14" x14ac:dyDescent="0.2">
      <c r="A104" s="11" t="s">
        <v>183</v>
      </c>
      <c r="B104" s="32" t="s">
        <v>24</v>
      </c>
      <c r="C104" s="32" t="s">
        <v>24</v>
      </c>
      <c r="D104" s="32" t="s">
        <v>24</v>
      </c>
      <c r="E104" s="32" t="s">
        <v>24</v>
      </c>
      <c r="F104" s="33">
        <v>64.94</v>
      </c>
      <c r="G104" s="33">
        <v>0</v>
      </c>
      <c r="H104" s="33">
        <v>117.99</v>
      </c>
      <c r="I104" s="33">
        <v>0</v>
      </c>
      <c r="J104" s="33">
        <v>0</v>
      </c>
      <c r="K104" s="33">
        <v>351.01</v>
      </c>
      <c r="L104" s="33">
        <v>27.06</v>
      </c>
      <c r="M104" s="33">
        <v>0</v>
      </c>
      <c r="N104" s="34">
        <f t="shared" si="15"/>
        <v>561</v>
      </c>
    </row>
    <row r="105" spans="1:14" s="1" customFormat="1" x14ac:dyDescent="0.2">
      <c r="A105" s="23" t="s">
        <v>11</v>
      </c>
      <c r="B105" s="24">
        <f>SUM(B90:B104)</f>
        <v>103020.81</v>
      </c>
      <c r="C105" s="24">
        <f t="shared" ref="C105:N105" si="16">SUM(C90:C104)</f>
        <v>124419.80000000002</v>
      </c>
      <c r="D105" s="24">
        <f t="shared" si="16"/>
        <v>123182.96</v>
      </c>
      <c r="E105" s="24">
        <f t="shared" si="16"/>
        <v>116057.91</v>
      </c>
      <c r="F105" s="24">
        <f t="shared" si="16"/>
        <v>130211.95000000001</v>
      </c>
      <c r="G105" s="24">
        <f t="shared" si="16"/>
        <v>139561.38</v>
      </c>
      <c r="H105" s="24">
        <f t="shared" si="16"/>
        <v>146056.94999999998</v>
      </c>
      <c r="I105" s="24">
        <f t="shared" si="16"/>
        <v>234571.91000000003</v>
      </c>
      <c r="J105" s="24">
        <f t="shared" si="16"/>
        <v>150871.18</v>
      </c>
      <c r="K105" s="24">
        <f t="shared" si="16"/>
        <v>192493.21999999997</v>
      </c>
      <c r="L105" s="24">
        <f t="shared" si="16"/>
        <v>164187.43</v>
      </c>
      <c r="M105" s="24">
        <f t="shared" si="16"/>
        <v>170922.84999999998</v>
      </c>
      <c r="N105" s="24">
        <f t="shared" si="16"/>
        <v>1795558.3500000006</v>
      </c>
    </row>
    <row r="106" spans="1:14" x14ac:dyDescent="0.2">
      <c r="A106" s="11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2">
      <c r="A107" s="11" t="s">
        <v>96</v>
      </c>
      <c r="B107" s="30">
        <v>350</v>
      </c>
      <c r="C107" s="30">
        <v>0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62.79</v>
      </c>
      <c r="J107" s="30">
        <v>0</v>
      </c>
      <c r="K107" s="30">
        <v>0</v>
      </c>
      <c r="L107" s="30">
        <v>0</v>
      </c>
      <c r="M107" s="30">
        <v>1775</v>
      </c>
      <c r="N107" s="28">
        <f t="shared" ref="N107:N108" si="17">SUM(B107:M107)</f>
        <v>2187.79</v>
      </c>
    </row>
    <row r="108" spans="1:14" x14ac:dyDescent="0.2">
      <c r="A108" s="11" t="s">
        <v>211</v>
      </c>
      <c r="B108" s="32" t="s">
        <v>24</v>
      </c>
      <c r="C108" s="32" t="s">
        <v>24</v>
      </c>
      <c r="D108" s="32" t="s">
        <v>24</v>
      </c>
      <c r="E108" s="32" t="s">
        <v>24</v>
      </c>
      <c r="F108" s="32" t="s">
        <v>24</v>
      </c>
      <c r="G108" s="32" t="s">
        <v>24</v>
      </c>
      <c r="H108" s="33">
        <v>196.95</v>
      </c>
      <c r="I108" s="33">
        <v>33.65</v>
      </c>
      <c r="J108" s="33">
        <v>0</v>
      </c>
      <c r="K108" s="33">
        <v>0</v>
      </c>
      <c r="L108" s="33">
        <v>0</v>
      </c>
      <c r="M108" s="33">
        <v>0</v>
      </c>
      <c r="N108" s="34">
        <f t="shared" si="17"/>
        <v>230.6</v>
      </c>
    </row>
    <row r="109" spans="1:14" s="1" customFormat="1" x14ac:dyDescent="0.2">
      <c r="A109" s="23" t="s">
        <v>6</v>
      </c>
      <c r="B109" s="38">
        <f>SUM(B107:B108)</f>
        <v>350</v>
      </c>
      <c r="C109" s="38">
        <f t="shared" ref="C109:N109" si="18">SUM(C107:C108)</f>
        <v>0</v>
      </c>
      <c r="D109" s="38">
        <f t="shared" si="18"/>
        <v>0</v>
      </c>
      <c r="E109" s="38">
        <f t="shared" si="18"/>
        <v>0</v>
      </c>
      <c r="F109" s="38">
        <f t="shared" si="18"/>
        <v>0</v>
      </c>
      <c r="G109" s="38">
        <f t="shared" si="18"/>
        <v>0</v>
      </c>
      <c r="H109" s="38">
        <f t="shared" si="18"/>
        <v>196.95</v>
      </c>
      <c r="I109" s="38">
        <f t="shared" si="18"/>
        <v>96.44</v>
      </c>
      <c r="J109" s="38">
        <f t="shared" si="18"/>
        <v>0</v>
      </c>
      <c r="K109" s="38">
        <f t="shared" si="18"/>
        <v>0</v>
      </c>
      <c r="L109" s="38">
        <f t="shared" si="18"/>
        <v>0</v>
      </c>
      <c r="M109" s="38">
        <f t="shared" si="18"/>
        <v>1775</v>
      </c>
      <c r="N109" s="38">
        <f t="shared" si="18"/>
        <v>2418.39</v>
      </c>
    </row>
    <row r="110" spans="1:14" x14ac:dyDescent="0.2">
      <c r="A110" s="11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1:14" x14ac:dyDescent="0.2">
      <c r="A111" s="11" t="s">
        <v>144</v>
      </c>
      <c r="B111" s="30">
        <v>53036.800000000003</v>
      </c>
      <c r="C111" s="30">
        <v>6999.96</v>
      </c>
      <c r="D111" s="30">
        <v>5150.3900000000003</v>
      </c>
      <c r="E111" s="30">
        <v>38106.699999999997</v>
      </c>
      <c r="F111" s="30">
        <v>5045.8</v>
      </c>
      <c r="G111" s="30">
        <v>6089.25</v>
      </c>
      <c r="H111" s="30">
        <v>51370.07</v>
      </c>
      <c r="I111" s="30">
        <v>5489.45</v>
      </c>
      <c r="J111" s="30">
        <v>6694.73</v>
      </c>
      <c r="K111" s="30">
        <v>52021.15</v>
      </c>
      <c r="L111" s="30">
        <v>6667.3</v>
      </c>
      <c r="M111" s="30">
        <v>6743.87</v>
      </c>
      <c r="N111" s="28">
        <f t="shared" ref="N111:N112" si="19">SUM(B111:M111)</f>
        <v>243415.47</v>
      </c>
    </row>
    <row r="112" spans="1:14" x14ac:dyDescent="0.2">
      <c r="A112" s="11" t="s">
        <v>97</v>
      </c>
      <c r="B112" s="32">
        <v>1099.82</v>
      </c>
      <c r="C112" s="33">
        <v>549.91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4">
        <f t="shared" si="19"/>
        <v>1649.73</v>
      </c>
    </row>
    <row r="113" spans="1:14" s="1" customFormat="1" x14ac:dyDescent="0.2">
      <c r="A113" s="23" t="s">
        <v>10</v>
      </c>
      <c r="B113" s="24">
        <f>SUM(B111:B112)</f>
        <v>54136.62</v>
      </c>
      <c r="C113" s="24">
        <f t="shared" ref="C113:N113" si="20">SUM(C111:C112)</f>
        <v>7549.87</v>
      </c>
      <c r="D113" s="24">
        <f t="shared" si="20"/>
        <v>5150.3900000000003</v>
      </c>
      <c r="E113" s="24">
        <f t="shared" si="20"/>
        <v>38106.699999999997</v>
      </c>
      <c r="F113" s="24">
        <f t="shared" si="20"/>
        <v>5045.8</v>
      </c>
      <c r="G113" s="24">
        <f t="shared" si="20"/>
        <v>6089.25</v>
      </c>
      <c r="H113" s="24">
        <f t="shared" si="20"/>
        <v>51370.07</v>
      </c>
      <c r="I113" s="24">
        <f t="shared" si="20"/>
        <v>5489.45</v>
      </c>
      <c r="J113" s="24">
        <f t="shared" si="20"/>
        <v>6694.73</v>
      </c>
      <c r="K113" s="24">
        <f t="shared" si="20"/>
        <v>52021.15</v>
      </c>
      <c r="L113" s="24">
        <f t="shared" si="20"/>
        <v>6667.3</v>
      </c>
      <c r="M113" s="24">
        <f t="shared" si="20"/>
        <v>6743.87</v>
      </c>
      <c r="N113" s="24">
        <f t="shared" si="20"/>
        <v>245065.2</v>
      </c>
    </row>
    <row r="114" spans="1:14" x14ac:dyDescent="0.2">
      <c r="A114" s="11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2">
      <c r="A115" s="11" t="s">
        <v>212</v>
      </c>
      <c r="B115" s="31" t="s">
        <v>24</v>
      </c>
      <c r="C115" s="31" t="s">
        <v>24</v>
      </c>
      <c r="D115" s="30">
        <v>250</v>
      </c>
      <c r="E115" s="30">
        <v>0</v>
      </c>
      <c r="F115" s="30">
        <v>0</v>
      </c>
      <c r="G115" s="30">
        <v>0</v>
      </c>
      <c r="H115" s="30">
        <v>0</v>
      </c>
      <c r="I115" s="30">
        <v>657</v>
      </c>
      <c r="J115" s="30">
        <v>0</v>
      </c>
      <c r="K115" s="30">
        <v>245</v>
      </c>
      <c r="L115" s="30">
        <v>240</v>
      </c>
      <c r="M115" s="30">
        <v>0</v>
      </c>
      <c r="N115" s="28">
        <f t="shared" ref="N115:N119" si="21">SUM(B115:M115)</f>
        <v>1392</v>
      </c>
    </row>
    <row r="116" spans="1:14" x14ac:dyDescent="0.2">
      <c r="A116" s="11" t="s">
        <v>99</v>
      </c>
      <c r="B116" s="31" t="s">
        <v>24</v>
      </c>
      <c r="C116" s="31" t="s">
        <v>24</v>
      </c>
      <c r="D116" s="31" t="s">
        <v>24</v>
      </c>
      <c r="E116" s="31" t="s">
        <v>24</v>
      </c>
      <c r="F116" s="31" t="s">
        <v>24</v>
      </c>
      <c r="G116" s="31" t="s">
        <v>24</v>
      </c>
      <c r="H116" s="31" t="s">
        <v>24</v>
      </c>
      <c r="I116" s="31" t="s">
        <v>24</v>
      </c>
      <c r="J116" s="30">
        <v>312</v>
      </c>
      <c r="K116" s="30">
        <v>0</v>
      </c>
      <c r="L116" s="30">
        <v>0</v>
      </c>
      <c r="M116" s="30">
        <v>22.9</v>
      </c>
      <c r="N116" s="28">
        <f t="shared" si="21"/>
        <v>334.9</v>
      </c>
    </row>
    <row r="117" spans="1:14" x14ac:dyDescent="0.2">
      <c r="A117" s="11" t="s">
        <v>100</v>
      </c>
      <c r="B117" s="31" t="s">
        <v>24</v>
      </c>
      <c r="C117" s="30">
        <v>235</v>
      </c>
      <c r="D117" s="30">
        <v>95</v>
      </c>
      <c r="E117" s="30">
        <v>71</v>
      </c>
      <c r="F117" s="30">
        <v>0</v>
      </c>
      <c r="G117" s="30">
        <v>0</v>
      </c>
      <c r="H117" s="30">
        <v>35</v>
      </c>
      <c r="I117" s="30">
        <v>0</v>
      </c>
      <c r="J117" s="30">
        <v>0</v>
      </c>
      <c r="K117" s="30">
        <v>886</v>
      </c>
      <c r="L117" s="30">
        <v>0</v>
      </c>
      <c r="M117" s="30">
        <v>5750</v>
      </c>
      <c r="N117" s="28">
        <f t="shared" si="21"/>
        <v>7072</v>
      </c>
    </row>
    <row r="118" spans="1:14" x14ac:dyDescent="0.2">
      <c r="A118" s="11" t="s">
        <v>230</v>
      </c>
      <c r="B118" s="31" t="s">
        <v>24</v>
      </c>
      <c r="C118" s="31" t="s">
        <v>24</v>
      </c>
      <c r="D118" s="31" t="s">
        <v>24</v>
      </c>
      <c r="E118" s="31" t="s">
        <v>24</v>
      </c>
      <c r="F118" s="30">
        <v>45</v>
      </c>
      <c r="G118" s="30">
        <v>0</v>
      </c>
      <c r="H118" s="30">
        <v>45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28">
        <f t="shared" si="21"/>
        <v>90</v>
      </c>
    </row>
    <row r="119" spans="1:14" x14ac:dyDescent="0.2">
      <c r="A119" s="11" t="s">
        <v>145</v>
      </c>
      <c r="B119" s="32" t="s">
        <v>24</v>
      </c>
      <c r="C119" s="32" t="s">
        <v>24</v>
      </c>
      <c r="D119" s="32" t="s">
        <v>24</v>
      </c>
      <c r="E119" s="32" t="s">
        <v>24</v>
      </c>
      <c r="F119" s="33">
        <v>90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4">
        <f t="shared" si="21"/>
        <v>90</v>
      </c>
    </row>
    <row r="120" spans="1:14" s="1" customFormat="1" x14ac:dyDescent="0.2">
      <c r="A120" s="23" t="s">
        <v>13</v>
      </c>
      <c r="B120" s="38">
        <f>SUM(B115:B119)</f>
        <v>0</v>
      </c>
      <c r="C120" s="38">
        <f t="shared" ref="C120:N120" si="22">SUM(C115:C119)</f>
        <v>235</v>
      </c>
      <c r="D120" s="38">
        <f t="shared" si="22"/>
        <v>345</v>
      </c>
      <c r="E120" s="38">
        <f t="shared" si="22"/>
        <v>71</v>
      </c>
      <c r="F120" s="38">
        <f t="shared" si="22"/>
        <v>135</v>
      </c>
      <c r="G120" s="38">
        <f t="shared" si="22"/>
        <v>0</v>
      </c>
      <c r="H120" s="38">
        <f t="shared" si="22"/>
        <v>80</v>
      </c>
      <c r="I120" s="38">
        <f t="shared" si="22"/>
        <v>657</v>
      </c>
      <c r="J120" s="38">
        <f t="shared" si="22"/>
        <v>312</v>
      </c>
      <c r="K120" s="38">
        <f t="shared" si="22"/>
        <v>1131</v>
      </c>
      <c r="L120" s="38">
        <f t="shared" si="22"/>
        <v>240</v>
      </c>
      <c r="M120" s="38">
        <f t="shared" si="22"/>
        <v>5772.9</v>
      </c>
      <c r="N120" s="38">
        <f t="shared" si="22"/>
        <v>8978.9</v>
      </c>
    </row>
    <row r="121" spans="1:14" x14ac:dyDescent="0.2">
      <c r="A121" s="11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2">
      <c r="A122" s="11" t="s">
        <v>185</v>
      </c>
      <c r="B122" s="31" t="s">
        <v>24</v>
      </c>
      <c r="C122" s="31" t="s">
        <v>24</v>
      </c>
      <c r="D122" s="31" t="s">
        <v>24</v>
      </c>
      <c r="E122" s="31" t="s">
        <v>24</v>
      </c>
      <c r="F122" s="31" t="s">
        <v>24</v>
      </c>
      <c r="G122" s="31" t="s">
        <v>24</v>
      </c>
      <c r="H122" s="31" t="s">
        <v>24</v>
      </c>
      <c r="I122" s="31" t="s">
        <v>24</v>
      </c>
      <c r="J122" s="30">
        <v>39.200000000000003</v>
      </c>
      <c r="K122" s="30">
        <v>0</v>
      </c>
      <c r="L122" s="30">
        <v>0</v>
      </c>
      <c r="M122" s="30">
        <v>169</v>
      </c>
      <c r="N122" s="28">
        <f t="shared" ref="N122:N124" si="23">SUM(B122:M122)</f>
        <v>208.2</v>
      </c>
    </row>
    <row r="123" spans="1:14" x14ac:dyDescent="0.2">
      <c r="A123" s="11" t="s">
        <v>216</v>
      </c>
      <c r="B123" s="30">
        <v>63.33</v>
      </c>
      <c r="C123" s="30">
        <v>11.9</v>
      </c>
      <c r="D123" s="30">
        <v>86.21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46.86</v>
      </c>
      <c r="K123" s="30">
        <v>-21.48</v>
      </c>
      <c r="L123" s="30">
        <v>0</v>
      </c>
      <c r="M123" s="30">
        <v>0</v>
      </c>
      <c r="N123" s="28">
        <f t="shared" si="23"/>
        <v>186.82000000000002</v>
      </c>
    </row>
    <row r="124" spans="1:14" x14ac:dyDescent="0.2">
      <c r="A124" s="11" t="s">
        <v>105</v>
      </c>
      <c r="B124" s="33">
        <v>952.29</v>
      </c>
      <c r="C124" s="33">
        <v>1253.5999999999999</v>
      </c>
      <c r="D124" s="33">
        <v>1835.02</v>
      </c>
      <c r="E124" s="33">
        <v>1691.81</v>
      </c>
      <c r="F124" s="33">
        <v>1966.98</v>
      </c>
      <c r="G124" s="33">
        <v>1176.69</v>
      </c>
      <c r="H124" s="33">
        <v>2408.62</v>
      </c>
      <c r="I124" s="33">
        <v>2151.8700000000003</v>
      </c>
      <c r="J124" s="33">
        <v>960.87</v>
      </c>
      <c r="K124" s="33">
        <v>1893.0800000000002</v>
      </c>
      <c r="L124" s="33">
        <v>1091</v>
      </c>
      <c r="M124" s="33">
        <v>3188.59</v>
      </c>
      <c r="N124" s="34">
        <f t="shared" si="23"/>
        <v>20570.420000000002</v>
      </c>
    </row>
    <row r="125" spans="1:14" s="1" customFormat="1" x14ac:dyDescent="0.2">
      <c r="A125" s="23" t="s">
        <v>4</v>
      </c>
      <c r="B125" s="24">
        <f>SUM(B122:B124)</f>
        <v>1015.62</v>
      </c>
      <c r="C125" s="24">
        <f t="shared" ref="C125:N125" si="24">SUM(C122:C124)</f>
        <v>1265.5</v>
      </c>
      <c r="D125" s="24">
        <f t="shared" si="24"/>
        <v>1921.23</v>
      </c>
      <c r="E125" s="24">
        <f t="shared" si="24"/>
        <v>1691.81</v>
      </c>
      <c r="F125" s="24">
        <f t="shared" si="24"/>
        <v>1966.98</v>
      </c>
      <c r="G125" s="24">
        <f t="shared" si="24"/>
        <v>1176.69</v>
      </c>
      <c r="H125" s="24">
        <f t="shared" si="24"/>
        <v>2408.62</v>
      </c>
      <c r="I125" s="24">
        <f t="shared" si="24"/>
        <v>2151.8700000000003</v>
      </c>
      <c r="J125" s="24">
        <f t="shared" si="24"/>
        <v>1046.93</v>
      </c>
      <c r="K125" s="24">
        <f t="shared" si="24"/>
        <v>1871.6000000000001</v>
      </c>
      <c r="L125" s="24">
        <f t="shared" si="24"/>
        <v>1091</v>
      </c>
      <c r="M125" s="24">
        <f t="shared" si="24"/>
        <v>3357.59</v>
      </c>
      <c r="N125" s="24">
        <f t="shared" si="24"/>
        <v>20965.440000000002</v>
      </c>
    </row>
    <row r="126" spans="1:14" x14ac:dyDescent="0.2">
      <c r="A126" s="11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x14ac:dyDescent="0.2">
      <c r="A127" s="11" t="s">
        <v>153</v>
      </c>
      <c r="B127" s="30">
        <v>8244.43</v>
      </c>
      <c r="C127" s="30">
        <v>10872.93</v>
      </c>
      <c r="D127" s="30">
        <v>19950.809999999998</v>
      </c>
      <c r="E127" s="30">
        <v>6148.5300000000007</v>
      </c>
      <c r="F127" s="30">
        <v>6735.82</v>
      </c>
      <c r="G127" s="30">
        <v>6292.35</v>
      </c>
      <c r="H127" s="30">
        <v>9435.07</v>
      </c>
      <c r="I127" s="30">
        <v>12567.279999999999</v>
      </c>
      <c r="J127" s="30">
        <v>11230.380000000001</v>
      </c>
      <c r="K127" s="30">
        <v>10187.99</v>
      </c>
      <c r="L127" s="30">
        <v>15871.630000000001</v>
      </c>
      <c r="M127" s="30">
        <v>16522.07</v>
      </c>
      <c r="N127" s="28">
        <f t="shared" ref="N127:N148" si="25">SUM(B127:M127)</f>
        <v>134059.29</v>
      </c>
    </row>
    <row r="128" spans="1:14" x14ac:dyDescent="0.2">
      <c r="A128" s="11" t="s">
        <v>107</v>
      </c>
      <c r="B128" s="31" t="s">
        <v>24</v>
      </c>
      <c r="C128" s="31" t="s">
        <v>24</v>
      </c>
      <c r="D128" s="31" t="s">
        <v>24</v>
      </c>
      <c r="E128" s="31" t="s">
        <v>24</v>
      </c>
      <c r="F128" s="31" t="s">
        <v>24</v>
      </c>
      <c r="G128" s="31" t="s">
        <v>24</v>
      </c>
      <c r="H128" s="31" t="s">
        <v>24</v>
      </c>
      <c r="I128" s="31" t="s">
        <v>24</v>
      </c>
      <c r="J128" s="31" t="s">
        <v>24</v>
      </c>
      <c r="K128" s="30">
        <v>60.51</v>
      </c>
      <c r="L128" s="30">
        <v>0</v>
      </c>
      <c r="M128" s="30">
        <v>0</v>
      </c>
      <c r="N128" s="28">
        <f t="shared" si="25"/>
        <v>60.51</v>
      </c>
    </row>
    <row r="129" spans="1:14" x14ac:dyDescent="0.2">
      <c r="A129" s="11" t="s">
        <v>108</v>
      </c>
      <c r="B129" s="30">
        <v>6445.2899999999991</v>
      </c>
      <c r="C129" s="30">
        <v>8508.5</v>
      </c>
      <c r="D129" s="30">
        <v>2267.9899999999998</v>
      </c>
      <c r="E129" s="30">
        <v>7634.17</v>
      </c>
      <c r="F129" s="30">
        <v>4183.01</v>
      </c>
      <c r="G129" s="30">
        <v>2834.4300000000003</v>
      </c>
      <c r="H129" s="30">
        <v>2561.6799999999998</v>
      </c>
      <c r="I129" s="30">
        <v>6473.51</v>
      </c>
      <c r="J129" s="30">
        <v>2423.0699999999997</v>
      </c>
      <c r="K129" s="30">
        <v>4003.4700000000003</v>
      </c>
      <c r="L129" s="30">
        <v>11344.650000000001</v>
      </c>
      <c r="M129" s="30">
        <v>5116.37</v>
      </c>
      <c r="N129" s="28">
        <f t="shared" si="25"/>
        <v>63796.140000000007</v>
      </c>
    </row>
    <row r="130" spans="1:14" x14ac:dyDescent="0.2">
      <c r="A130" s="11" t="s">
        <v>109</v>
      </c>
      <c r="B130" s="30">
        <v>6418.7</v>
      </c>
      <c r="C130" s="30">
        <v>12673.92</v>
      </c>
      <c r="D130" s="30">
        <v>9434.39</v>
      </c>
      <c r="E130" s="30">
        <v>4334.09</v>
      </c>
      <c r="F130" s="30">
        <v>7167.3600000000006</v>
      </c>
      <c r="G130" s="30">
        <v>3711.08</v>
      </c>
      <c r="H130" s="30">
        <v>6884.32</v>
      </c>
      <c r="I130" s="30">
        <v>8418.19</v>
      </c>
      <c r="J130" s="30">
        <v>11698.670000000002</v>
      </c>
      <c r="K130" s="30">
        <v>11332.16</v>
      </c>
      <c r="L130" s="30">
        <v>5590</v>
      </c>
      <c r="M130" s="30">
        <v>13192.74</v>
      </c>
      <c r="N130" s="28">
        <f t="shared" si="25"/>
        <v>100855.62000000001</v>
      </c>
    </row>
    <row r="131" spans="1:14" x14ac:dyDescent="0.2">
      <c r="A131" s="11" t="s">
        <v>111</v>
      </c>
      <c r="B131" s="30">
        <v>40</v>
      </c>
      <c r="C131" s="30">
        <v>34</v>
      </c>
      <c r="D131" s="30">
        <v>9.68</v>
      </c>
      <c r="E131" s="30">
        <v>34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28">
        <f t="shared" si="25"/>
        <v>117.68</v>
      </c>
    </row>
    <row r="132" spans="1:14" x14ac:dyDescent="0.2">
      <c r="A132" s="11" t="s">
        <v>217</v>
      </c>
      <c r="B132" s="31" t="s">
        <v>24</v>
      </c>
      <c r="C132" s="31" t="s">
        <v>24</v>
      </c>
      <c r="D132" s="30">
        <v>1637.55</v>
      </c>
      <c r="E132" s="30">
        <v>0</v>
      </c>
      <c r="F132" s="30">
        <v>0</v>
      </c>
      <c r="G132" s="30">
        <v>135</v>
      </c>
      <c r="H132" s="30">
        <v>22.07</v>
      </c>
      <c r="I132" s="30">
        <v>4.5999999999999996</v>
      </c>
      <c r="J132" s="30">
        <v>0</v>
      </c>
      <c r="K132" s="30">
        <v>89.4</v>
      </c>
      <c r="L132" s="30">
        <v>274.82</v>
      </c>
      <c r="M132" s="30">
        <v>2372.4899999999998</v>
      </c>
      <c r="N132" s="28">
        <f t="shared" si="25"/>
        <v>4535.93</v>
      </c>
    </row>
    <row r="133" spans="1:14" x14ac:dyDescent="0.2">
      <c r="A133" s="11" t="s">
        <v>218</v>
      </c>
      <c r="B133" s="31" t="s">
        <v>24</v>
      </c>
      <c r="C133" s="30">
        <v>25.9</v>
      </c>
      <c r="D133" s="30">
        <v>0</v>
      </c>
      <c r="E133" s="30">
        <v>3837.77</v>
      </c>
      <c r="F133" s="30">
        <v>0</v>
      </c>
      <c r="G133" s="30">
        <v>0</v>
      </c>
      <c r="H133" s="30">
        <v>61.25</v>
      </c>
      <c r="I133" s="30">
        <v>132.02000000000001</v>
      </c>
      <c r="J133" s="30">
        <v>344</v>
      </c>
      <c r="K133" s="30">
        <v>12.72</v>
      </c>
      <c r="L133" s="30">
        <v>0</v>
      </c>
      <c r="M133" s="30">
        <v>0</v>
      </c>
      <c r="N133" s="28">
        <f t="shared" si="25"/>
        <v>4413.6600000000008</v>
      </c>
    </row>
    <row r="134" spans="1:14" x14ac:dyDescent="0.2">
      <c r="A134" s="11" t="s">
        <v>112</v>
      </c>
      <c r="B134" s="31" t="s">
        <v>24</v>
      </c>
      <c r="C134" s="31" t="s">
        <v>24</v>
      </c>
      <c r="D134" s="30">
        <v>7000.8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5052.8100000000004</v>
      </c>
      <c r="L134" s="30">
        <v>400.23</v>
      </c>
      <c r="M134" s="30">
        <v>46.02</v>
      </c>
      <c r="N134" s="28">
        <f t="shared" si="25"/>
        <v>12499.86</v>
      </c>
    </row>
    <row r="135" spans="1:14" x14ac:dyDescent="0.2">
      <c r="A135" s="11" t="s">
        <v>113</v>
      </c>
      <c r="B135" s="30">
        <v>7123.7399999999989</v>
      </c>
      <c r="C135" s="30">
        <v>7254</v>
      </c>
      <c r="D135" s="30">
        <v>5194.9299999999994</v>
      </c>
      <c r="E135" s="30">
        <v>4786.97</v>
      </c>
      <c r="F135" s="30">
        <v>6713.16</v>
      </c>
      <c r="G135" s="30">
        <v>9482.82</v>
      </c>
      <c r="H135" s="30">
        <v>10174.799999999999</v>
      </c>
      <c r="I135" s="30">
        <v>11508.93</v>
      </c>
      <c r="J135" s="30">
        <v>14096.34</v>
      </c>
      <c r="K135" s="30">
        <v>13018.850000000002</v>
      </c>
      <c r="L135" s="30">
        <v>11200.369999999999</v>
      </c>
      <c r="M135" s="30">
        <v>16081.53</v>
      </c>
      <c r="N135" s="28">
        <f t="shared" si="25"/>
        <v>116636.44</v>
      </c>
    </row>
    <row r="136" spans="1:14" x14ac:dyDescent="0.2">
      <c r="A136" s="11" t="s">
        <v>147</v>
      </c>
      <c r="B136" s="31" t="s">
        <v>24</v>
      </c>
      <c r="C136" s="31" t="s">
        <v>24</v>
      </c>
      <c r="D136" s="31" t="s">
        <v>24</v>
      </c>
      <c r="E136" s="31" t="s">
        <v>24</v>
      </c>
      <c r="F136" s="31" t="s">
        <v>24</v>
      </c>
      <c r="G136" s="31" t="s">
        <v>24</v>
      </c>
      <c r="H136" s="31" t="s">
        <v>24</v>
      </c>
      <c r="I136" s="31" t="s">
        <v>24</v>
      </c>
      <c r="J136" s="30">
        <v>396.2</v>
      </c>
      <c r="K136" s="30">
        <v>331.53</v>
      </c>
      <c r="L136" s="30">
        <v>0</v>
      </c>
      <c r="M136" s="30">
        <v>0</v>
      </c>
      <c r="N136" s="28">
        <f t="shared" si="25"/>
        <v>727.73</v>
      </c>
    </row>
    <row r="137" spans="1:14" x14ac:dyDescent="0.2">
      <c r="A137" s="11" t="s">
        <v>154</v>
      </c>
      <c r="B137" s="31" t="s">
        <v>24</v>
      </c>
      <c r="C137" s="31" t="s">
        <v>24</v>
      </c>
      <c r="D137" s="31" t="s">
        <v>24</v>
      </c>
      <c r="E137" s="31" t="s">
        <v>24</v>
      </c>
      <c r="F137" s="31" t="s">
        <v>24</v>
      </c>
      <c r="G137" s="31" t="s">
        <v>24</v>
      </c>
      <c r="H137" s="31" t="s">
        <v>24</v>
      </c>
      <c r="I137" s="30">
        <v>110.8</v>
      </c>
      <c r="J137" s="30">
        <v>0</v>
      </c>
      <c r="K137" s="30">
        <v>0</v>
      </c>
      <c r="L137" s="30">
        <v>0</v>
      </c>
      <c r="M137" s="30">
        <v>0</v>
      </c>
      <c r="N137" s="28">
        <f t="shared" si="25"/>
        <v>110.8</v>
      </c>
    </row>
    <row r="138" spans="1:14" x14ac:dyDescent="0.2">
      <c r="A138" s="11" t="s">
        <v>155</v>
      </c>
      <c r="B138" s="30">
        <v>7158.43</v>
      </c>
      <c r="C138" s="30">
        <v>7216.49</v>
      </c>
      <c r="D138" s="30">
        <v>7313.67</v>
      </c>
      <c r="E138" s="30">
        <v>8741.64</v>
      </c>
      <c r="F138" s="30">
        <v>10029.52</v>
      </c>
      <c r="G138" s="30">
        <v>9694.61</v>
      </c>
      <c r="H138" s="30">
        <v>20691.59</v>
      </c>
      <c r="I138" s="30">
        <v>17258.12</v>
      </c>
      <c r="J138" s="30">
        <v>27097.829999999998</v>
      </c>
      <c r="K138" s="30">
        <v>12967</v>
      </c>
      <c r="L138" s="30">
        <v>18147.61</v>
      </c>
      <c r="M138" s="30">
        <v>20363.179999999997</v>
      </c>
      <c r="N138" s="28">
        <f t="shared" si="25"/>
        <v>166679.69</v>
      </c>
    </row>
    <row r="139" spans="1:14" x14ac:dyDescent="0.2">
      <c r="A139" s="11" t="s">
        <v>114</v>
      </c>
      <c r="B139" s="31" t="s">
        <v>24</v>
      </c>
      <c r="C139" s="31" t="s">
        <v>24</v>
      </c>
      <c r="D139" s="31" t="s">
        <v>24</v>
      </c>
      <c r="E139" s="31" t="s">
        <v>24</v>
      </c>
      <c r="F139" s="31" t="s">
        <v>24</v>
      </c>
      <c r="G139" s="31" t="s">
        <v>24</v>
      </c>
      <c r="H139" s="31" t="s">
        <v>24</v>
      </c>
      <c r="I139" s="31" t="s">
        <v>24</v>
      </c>
      <c r="J139" s="31" t="s">
        <v>24</v>
      </c>
      <c r="K139" s="30">
        <v>405.95</v>
      </c>
      <c r="L139" s="30">
        <v>0</v>
      </c>
      <c r="M139" s="30">
        <v>0</v>
      </c>
      <c r="N139" s="28">
        <f t="shared" si="25"/>
        <v>405.95</v>
      </c>
    </row>
    <row r="140" spans="1:14" x14ac:dyDescent="0.2">
      <c r="A140" s="11" t="s">
        <v>115</v>
      </c>
      <c r="B140" s="30">
        <v>3748.6500000000005</v>
      </c>
      <c r="C140" s="30">
        <v>4181.59</v>
      </c>
      <c r="D140" s="30">
        <v>1987.07</v>
      </c>
      <c r="E140" s="30">
        <v>1771.8700000000001</v>
      </c>
      <c r="F140" s="30">
        <v>2679.24</v>
      </c>
      <c r="G140" s="30">
        <v>2510.85</v>
      </c>
      <c r="H140" s="30">
        <v>3324.12</v>
      </c>
      <c r="I140" s="30">
        <v>4546.9599999999991</v>
      </c>
      <c r="J140" s="30">
        <v>6229.5499999999993</v>
      </c>
      <c r="K140" s="30">
        <v>4100.79</v>
      </c>
      <c r="L140" s="30">
        <v>5523.99</v>
      </c>
      <c r="M140" s="30">
        <v>4639.96</v>
      </c>
      <c r="N140" s="28">
        <f t="shared" si="25"/>
        <v>45244.639999999992</v>
      </c>
    </row>
    <row r="141" spans="1:14" x14ac:dyDescent="0.2">
      <c r="A141" s="11" t="s">
        <v>116</v>
      </c>
      <c r="B141" s="30">
        <v>5982.86</v>
      </c>
      <c r="C141" s="30">
        <v>6084.4400000000005</v>
      </c>
      <c r="D141" s="30">
        <v>6191.8899999999994</v>
      </c>
      <c r="E141" s="30">
        <v>2794.25</v>
      </c>
      <c r="F141" s="30">
        <v>3103.5200000000004</v>
      </c>
      <c r="G141" s="30">
        <v>3899.89</v>
      </c>
      <c r="H141" s="30">
        <v>7319.16</v>
      </c>
      <c r="I141" s="30">
        <v>8334.56</v>
      </c>
      <c r="J141" s="30">
        <v>11156.279999999999</v>
      </c>
      <c r="K141" s="30">
        <v>9201.4500000000007</v>
      </c>
      <c r="L141" s="30">
        <v>7851.14</v>
      </c>
      <c r="M141" s="30">
        <v>10377.77</v>
      </c>
      <c r="N141" s="28">
        <f t="shared" si="25"/>
        <v>82297.209999999992</v>
      </c>
    </row>
    <row r="142" spans="1:14" x14ac:dyDescent="0.2">
      <c r="A142" s="11" t="s">
        <v>117</v>
      </c>
      <c r="B142" s="31" t="s">
        <v>24</v>
      </c>
      <c r="C142" s="31" t="s">
        <v>24</v>
      </c>
      <c r="D142" s="31" t="s">
        <v>24</v>
      </c>
      <c r="E142" s="31" t="s">
        <v>24</v>
      </c>
      <c r="F142" s="31" t="s">
        <v>24</v>
      </c>
      <c r="G142" s="31" t="s">
        <v>24</v>
      </c>
      <c r="H142" s="31" t="s">
        <v>24</v>
      </c>
      <c r="I142" s="31" t="s">
        <v>24</v>
      </c>
      <c r="J142" s="30">
        <v>146.38</v>
      </c>
      <c r="K142" s="30">
        <v>0</v>
      </c>
      <c r="L142" s="30">
        <v>0</v>
      </c>
      <c r="M142" s="30">
        <v>0</v>
      </c>
      <c r="N142" s="28">
        <f t="shared" si="25"/>
        <v>146.38</v>
      </c>
    </row>
    <row r="143" spans="1:14" x14ac:dyDescent="0.2">
      <c r="A143" s="11" t="s">
        <v>156</v>
      </c>
      <c r="B143" s="30">
        <v>6321.78</v>
      </c>
      <c r="C143" s="30">
        <v>2919.81</v>
      </c>
      <c r="D143" s="30">
        <v>7678.8</v>
      </c>
      <c r="E143" s="30">
        <v>2385.25</v>
      </c>
      <c r="F143" s="30">
        <v>4324.07</v>
      </c>
      <c r="G143" s="30">
        <v>10852.07</v>
      </c>
      <c r="H143" s="30">
        <v>7714.5</v>
      </c>
      <c r="I143" s="30">
        <v>17989.489999999998</v>
      </c>
      <c r="J143" s="30">
        <v>10187.879999999999</v>
      </c>
      <c r="K143" s="30">
        <v>10519.1</v>
      </c>
      <c r="L143" s="30">
        <v>10953.25</v>
      </c>
      <c r="M143" s="30">
        <v>10147.09</v>
      </c>
      <c r="N143" s="28">
        <f t="shared" si="25"/>
        <v>101993.09</v>
      </c>
    </row>
    <row r="144" spans="1:14" x14ac:dyDescent="0.2">
      <c r="A144" s="11" t="s">
        <v>197</v>
      </c>
      <c r="B144" s="31" t="s">
        <v>24</v>
      </c>
      <c r="C144" s="31" t="s">
        <v>24</v>
      </c>
      <c r="D144" s="31" t="s">
        <v>24</v>
      </c>
      <c r="E144" s="31" t="s">
        <v>24</v>
      </c>
      <c r="F144" s="31" t="s">
        <v>24</v>
      </c>
      <c r="G144" s="31" t="s">
        <v>24</v>
      </c>
      <c r="H144" s="31" t="s">
        <v>24</v>
      </c>
      <c r="I144" s="31" t="s">
        <v>24</v>
      </c>
      <c r="J144" s="31" t="s">
        <v>24</v>
      </c>
      <c r="K144" s="30">
        <v>181.07</v>
      </c>
      <c r="L144" s="30">
        <v>0</v>
      </c>
      <c r="M144" s="30">
        <v>0</v>
      </c>
      <c r="N144" s="28">
        <f t="shared" si="25"/>
        <v>181.07</v>
      </c>
    </row>
    <row r="145" spans="1:15" x14ac:dyDescent="0.2">
      <c r="A145" s="11" t="s">
        <v>118</v>
      </c>
      <c r="B145" s="30">
        <v>2317.2599999999998</v>
      </c>
      <c r="C145" s="30">
        <v>6125.99</v>
      </c>
      <c r="D145" s="30">
        <v>921.95</v>
      </c>
      <c r="E145" s="30">
        <v>1427.17</v>
      </c>
      <c r="F145" s="30">
        <v>6072.01</v>
      </c>
      <c r="G145" s="30">
        <v>890.03</v>
      </c>
      <c r="H145" s="30">
        <v>1763.3400000000001</v>
      </c>
      <c r="I145" s="30">
        <v>8943.4500000000007</v>
      </c>
      <c r="J145" s="30">
        <v>2732.1899999999996</v>
      </c>
      <c r="K145" s="30">
        <v>3496.88</v>
      </c>
      <c r="L145" s="30">
        <v>4475.82</v>
      </c>
      <c r="M145" s="30">
        <v>2739.98</v>
      </c>
      <c r="N145" s="28">
        <f t="shared" si="25"/>
        <v>41906.07</v>
      </c>
    </row>
    <row r="146" spans="1:15" x14ac:dyDescent="0.2">
      <c r="A146" s="11" t="s">
        <v>119</v>
      </c>
      <c r="B146" s="30">
        <v>1350</v>
      </c>
      <c r="C146" s="30">
        <v>79.010000000000005</v>
      </c>
      <c r="D146" s="30">
        <v>-27.05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34.630000000000003</v>
      </c>
      <c r="L146" s="30">
        <v>0</v>
      </c>
      <c r="M146" s="30">
        <v>1890.99</v>
      </c>
      <c r="N146" s="28">
        <f t="shared" si="25"/>
        <v>3327.58</v>
      </c>
    </row>
    <row r="147" spans="1:15" x14ac:dyDescent="0.2">
      <c r="A147" s="11" t="s">
        <v>219</v>
      </c>
      <c r="B147" s="31" t="s">
        <v>24</v>
      </c>
      <c r="C147" s="30">
        <v>86.58</v>
      </c>
      <c r="D147" s="30">
        <v>0</v>
      </c>
      <c r="E147" s="30">
        <v>0</v>
      </c>
      <c r="F147" s="30">
        <v>0</v>
      </c>
      <c r="G147" s="30">
        <v>0</v>
      </c>
      <c r="H147" s="30">
        <v>110.54</v>
      </c>
      <c r="I147" s="30">
        <v>2775</v>
      </c>
      <c r="J147" s="30">
        <v>0</v>
      </c>
      <c r="K147" s="30">
        <v>69.819999999999993</v>
      </c>
      <c r="L147" s="30">
        <v>0</v>
      </c>
      <c r="M147" s="30">
        <v>44.89</v>
      </c>
      <c r="N147" s="28">
        <f t="shared" si="25"/>
        <v>3086.83</v>
      </c>
    </row>
    <row r="148" spans="1:15" x14ac:dyDescent="0.2">
      <c r="A148" s="11" t="s">
        <v>220</v>
      </c>
      <c r="B148" s="32" t="s">
        <v>24</v>
      </c>
      <c r="C148" s="33">
        <v>79.62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89</v>
      </c>
      <c r="J148" s="33">
        <v>0</v>
      </c>
      <c r="K148" s="33">
        <v>0</v>
      </c>
      <c r="L148" s="33">
        <v>0</v>
      </c>
      <c r="M148" s="33">
        <v>0</v>
      </c>
      <c r="N148" s="34">
        <f t="shared" si="25"/>
        <v>168.62</v>
      </c>
    </row>
    <row r="149" spans="1:15" s="1" customFormat="1" x14ac:dyDescent="0.2">
      <c r="A149" s="23" t="s">
        <v>12</v>
      </c>
      <c r="B149" s="24">
        <f>SUM(B127:B148)</f>
        <v>55151.14</v>
      </c>
      <c r="C149" s="24">
        <f t="shared" ref="C149:N149" si="26">SUM(C127:C148)</f>
        <v>66142.78</v>
      </c>
      <c r="D149" s="24">
        <f t="shared" si="26"/>
        <v>69562.48</v>
      </c>
      <c r="E149" s="24">
        <f t="shared" si="26"/>
        <v>43895.71</v>
      </c>
      <c r="F149" s="24">
        <f t="shared" si="26"/>
        <v>51007.710000000006</v>
      </c>
      <c r="G149" s="24">
        <f t="shared" si="26"/>
        <v>50303.13</v>
      </c>
      <c r="H149" s="24">
        <f t="shared" si="26"/>
        <v>70062.439999999988</v>
      </c>
      <c r="I149" s="24">
        <f t="shared" si="26"/>
        <v>99151.909999999989</v>
      </c>
      <c r="J149" s="24">
        <f t="shared" si="26"/>
        <v>97738.770000000019</v>
      </c>
      <c r="K149" s="24">
        <f t="shared" si="26"/>
        <v>85066.130000000034</v>
      </c>
      <c r="L149" s="24">
        <f t="shared" si="26"/>
        <v>91633.510000000009</v>
      </c>
      <c r="M149" s="24">
        <f t="shared" si="26"/>
        <v>103535.08</v>
      </c>
      <c r="N149" s="24">
        <f t="shared" si="26"/>
        <v>883250.78999999969</v>
      </c>
      <c r="O149" s="24"/>
    </row>
    <row r="150" spans="1:15" x14ac:dyDescent="0.2">
      <c r="A150" s="11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</row>
    <row r="151" spans="1:15" x14ac:dyDescent="0.2">
      <c r="A151" s="11" t="s">
        <v>221</v>
      </c>
      <c r="B151" s="30">
        <v>1037</v>
      </c>
      <c r="C151" s="30">
        <v>0</v>
      </c>
      <c r="D151" s="30">
        <v>0</v>
      </c>
      <c r="E151" s="30">
        <v>8725</v>
      </c>
      <c r="F151" s="30">
        <v>2285</v>
      </c>
      <c r="G151" s="30">
        <v>0</v>
      </c>
      <c r="H151" s="30">
        <v>0</v>
      </c>
      <c r="I151" s="30">
        <v>0</v>
      </c>
      <c r="J151" s="30">
        <v>909</v>
      </c>
      <c r="K151" s="30">
        <v>1385</v>
      </c>
      <c r="L151" s="30">
        <v>730</v>
      </c>
      <c r="M151" s="30">
        <v>0</v>
      </c>
      <c r="N151" s="28">
        <f t="shared" ref="N151:N161" si="27">SUM(B151:M151)</f>
        <v>15071</v>
      </c>
    </row>
    <row r="152" spans="1:15" x14ac:dyDescent="0.2">
      <c r="A152" s="11" t="s">
        <v>120</v>
      </c>
      <c r="B152" s="31" t="s">
        <v>24</v>
      </c>
      <c r="C152" s="31" t="s">
        <v>24</v>
      </c>
      <c r="D152" s="31" t="s">
        <v>24</v>
      </c>
      <c r="E152" s="30">
        <v>795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398</v>
      </c>
      <c r="L152" s="30">
        <v>655</v>
      </c>
      <c r="M152" s="30">
        <v>0</v>
      </c>
      <c r="N152" s="28">
        <f t="shared" si="27"/>
        <v>1848</v>
      </c>
    </row>
    <row r="153" spans="1:15" x14ac:dyDescent="0.2">
      <c r="A153" s="11" t="s">
        <v>121</v>
      </c>
      <c r="B153" s="30">
        <v>6080</v>
      </c>
      <c r="C153" s="30">
        <v>0</v>
      </c>
      <c r="D153" s="30">
        <v>3044</v>
      </c>
      <c r="E153" s="30">
        <v>0</v>
      </c>
      <c r="F153" s="30">
        <v>10771</v>
      </c>
      <c r="G153" s="30">
        <v>3559.81</v>
      </c>
      <c r="H153" s="30">
        <v>0</v>
      </c>
      <c r="I153" s="30">
        <v>1041.75</v>
      </c>
      <c r="J153" s="30">
        <v>0</v>
      </c>
      <c r="K153" s="30">
        <v>17176.68</v>
      </c>
      <c r="L153" s="30">
        <v>5290</v>
      </c>
      <c r="M153" s="30">
        <v>7180.1399999999994</v>
      </c>
      <c r="N153" s="28">
        <f t="shared" si="27"/>
        <v>54143.380000000005</v>
      </c>
    </row>
    <row r="154" spans="1:15" x14ac:dyDescent="0.2">
      <c r="A154" s="11" t="s">
        <v>222</v>
      </c>
      <c r="B154" s="31" t="s">
        <v>24</v>
      </c>
      <c r="C154" s="31" t="s">
        <v>24</v>
      </c>
      <c r="D154" s="31" t="s">
        <v>24</v>
      </c>
      <c r="E154" s="31" t="s">
        <v>24</v>
      </c>
      <c r="F154" s="31" t="s">
        <v>24</v>
      </c>
      <c r="G154" s="31" t="s">
        <v>24</v>
      </c>
      <c r="H154" s="31" t="s">
        <v>24</v>
      </c>
      <c r="I154" s="31" t="s">
        <v>24</v>
      </c>
      <c r="J154" s="31" t="s">
        <v>24</v>
      </c>
      <c r="K154" s="30">
        <v>730</v>
      </c>
      <c r="L154" s="30">
        <v>655</v>
      </c>
      <c r="M154" s="30">
        <v>0</v>
      </c>
      <c r="N154" s="28">
        <f t="shared" si="27"/>
        <v>1385</v>
      </c>
    </row>
    <row r="155" spans="1:15" x14ac:dyDescent="0.2">
      <c r="A155" s="11" t="s">
        <v>231</v>
      </c>
      <c r="B155" s="31" t="s">
        <v>24</v>
      </c>
      <c r="C155" s="31" t="s">
        <v>24</v>
      </c>
      <c r="D155" s="31" t="s">
        <v>24</v>
      </c>
      <c r="E155" s="31" t="s">
        <v>24</v>
      </c>
      <c r="F155" s="31" t="s">
        <v>24</v>
      </c>
      <c r="G155" s="31" t="s">
        <v>24</v>
      </c>
      <c r="H155" s="31" t="s">
        <v>24</v>
      </c>
      <c r="I155" s="31" t="s">
        <v>24</v>
      </c>
      <c r="J155" s="31" t="s">
        <v>24</v>
      </c>
      <c r="K155" s="31" t="s">
        <v>24</v>
      </c>
      <c r="L155" s="31" t="s">
        <v>24</v>
      </c>
      <c r="M155" s="30">
        <v>494.92</v>
      </c>
      <c r="N155" s="28">
        <f t="shared" si="27"/>
        <v>494.92</v>
      </c>
    </row>
    <row r="156" spans="1:15" x14ac:dyDescent="0.2">
      <c r="A156" s="11" t="s">
        <v>122</v>
      </c>
      <c r="B156" s="30">
        <v>3277.75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2695</v>
      </c>
      <c r="I156" s="30">
        <v>0</v>
      </c>
      <c r="J156" s="30">
        <v>2395</v>
      </c>
      <c r="K156" s="30">
        <v>1460</v>
      </c>
      <c r="L156" s="30">
        <v>1350</v>
      </c>
      <c r="M156" s="30">
        <v>1703.39</v>
      </c>
      <c r="N156" s="28">
        <f t="shared" si="27"/>
        <v>12881.14</v>
      </c>
    </row>
    <row r="157" spans="1:15" x14ac:dyDescent="0.2">
      <c r="A157" s="11" t="s">
        <v>223</v>
      </c>
      <c r="B157" s="31" t="s">
        <v>24</v>
      </c>
      <c r="C157" s="31" t="s">
        <v>24</v>
      </c>
      <c r="D157" s="31" t="s">
        <v>24</v>
      </c>
      <c r="E157" s="31" t="s">
        <v>24</v>
      </c>
      <c r="F157" s="30">
        <v>34.14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28">
        <f t="shared" si="27"/>
        <v>34.14</v>
      </c>
    </row>
    <row r="158" spans="1:15" x14ac:dyDescent="0.2">
      <c r="A158" s="11" t="s">
        <v>232</v>
      </c>
      <c r="B158" s="31" t="s">
        <v>24</v>
      </c>
      <c r="C158" s="30">
        <v>214.6</v>
      </c>
      <c r="D158" s="30">
        <v>0</v>
      </c>
      <c r="E158" s="30">
        <v>0</v>
      </c>
      <c r="F158" s="30">
        <v>0</v>
      </c>
      <c r="G158" s="30">
        <v>0</v>
      </c>
      <c r="H158" s="30">
        <v>86.52</v>
      </c>
      <c r="I158" s="30">
        <v>0</v>
      </c>
      <c r="J158" s="30">
        <v>0</v>
      </c>
      <c r="K158" s="30">
        <v>0</v>
      </c>
      <c r="L158" s="30">
        <v>0</v>
      </c>
      <c r="M158" s="30">
        <v>391.96</v>
      </c>
      <c r="N158" s="28">
        <f t="shared" si="27"/>
        <v>693.07999999999993</v>
      </c>
    </row>
    <row r="159" spans="1:15" x14ac:dyDescent="0.2">
      <c r="A159" s="11" t="s">
        <v>123</v>
      </c>
      <c r="B159" s="31" t="s">
        <v>24</v>
      </c>
      <c r="C159" s="31" t="s">
        <v>24</v>
      </c>
      <c r="D159" s="31" t="s">
        <v>24</v>
      </c>
      <c r="E159" s="30">
        <v>261</v>
      </c>
      <c r="F159" s="30">
        <v>133.51</v>
      </c>
      <c r="G159" s="30">
        <v>132.69</v>
      </c>
      <c r="H159" s="30">
        <v>414.99</v>
      </c>
      <c r="I159" s="30">
        <v>0</v>
      </c>
      <c r="J159" s="30">
        <v>331.78</v>
      </c>
      <c r="K159" s="30">
        <v>195.94</v>
      </c>
      <c r="L159" s="30">
        <v>0</v>
      </c>
      <c r="M159" s="30">
        <v>0</v>
      </c>
      <c r="N159" s="28">
        <f t="shared" si="27"/>
        <v>1469.91</v>
      </c>
    </row>
    <row r="160" spans="1:15" x14ac:dyDescent="0.2">
      <c r="A160" s="11" t="s">
        <v>124</v>
      </c>
      <c r="B160" s="31" t="s">
        <v>24</v>
      </c>
      <c r="C160" s="31" t="s">
        <v>24</v>
      </c>
      <c r="D160" s="31" t="s">
        <v>24</v>
      </c>
      <c r="E160" s="31" t="s">
        <v>24</v>
      </c>
      <c r="F160" s="31" t="s">
        <v>24</v>
      </c>
      <c r="G160" s="31" t="s">
        <v>24</v>
      </c>
      <c r="H160" s="30">
        <v>1000</v>
      </c>
      <c r="I160" s="30">
        <v>0</v>
      </c>
      <c r="J160" s="30">
        <v>1050</v>
      </c>
      <c r="K160" s="30">
        <v>0</v>
      </c>
      <c r="L160" s="30">
        <v>0</v>
      </c>
      <c r="M160" s="30">
        <v>3395</v>
      </c>
      <c r="N160" s="28">
        <f t="shared" si="27"/>
        <v>5445</v>
      </c>
    </row>
    <row r="161" spans="1:14" x14ac:dyDescent="0.2">
      <c r="A161" s="11" t="s">
        <v>157</v>
      </c>
      <c r="B161" s="32" t="s">
        <v>24</v>
      </c>
      <c r="C161" s="32" t="s">
        <v>24</v>
      </c>
      <c r="D161" s="32" t="s">
        <v>24</v>
      </c>
      <c r="E161" s="32" t="s">
        <v>24</v>
      </c>
      <c r="F161" s="32" t="s">
        <v>24</v>
      </c>
      <c r="G161" s="33">
        <v>15623.44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4">
        <f t="shared" si="27"/>
        <v>15623.44</v>
      </c>
    </row>
    <row r="162" spans="1:14" s="1" customFormat="1" x14ac:dyDescent="0.2">
      <c r="A162" s="23" t="s">
        <v>14</v>
      </c>
      <c r="B162" s="24">
        <f>SUM(B151:B161)</f>
        <v>10394.75</v>
      </c>
      <c r="C162" s="24">
        <f t="shared" ref="C162:N162" si="28">SUM(C151:C161)</f>
        <v>214.6</v>
      </c>
      <c r="D162" s="24">
        <f t="shared" si="28"/>
        <v>3044</v>
      </c>
      <c r="E162" s="24">
        <f t="shared" si="28"/>
        <v>9781</v>
      </c>
      <c r="F162" s="24">
        <f t="shared" si="28"/>
        <v>13223.65</v>
      </c>
      <c r="G162" s="24">
        <f t="shared" si="28"/>
        <v>19315.940000000002</v>
      </c>
      <c r="H162" s="24">
        <f t="shared" si="28"/>
        <v>4196.51</v>
      </c>
      <c r="I162" s="24">
        <f t="shared" si="28"/>
        <v>1041.75</v>
      </c>
      <c r="J162" s="24">
        <f t="shared" si="28"/>
        <v>4685.78</v>
      </c>
      <c r="K162" s="24">
        <f t="shared" si="28"/>
        <v>21345.62</v>
      </c>
      <c r="L162" s="24">
        <f t="shared" si="28"/>
        <v>8680</v>
      </c>
      <c r="M162" s="24">
        <f t="shared" si="28"/>
        <v>13165.409999999998</v>
      </c>
      <c r="N162" s="24">
        <f t="shared" si="28"/>
        <v>109089.01000000001</v>
      </c>
    </row>
    <row r="163" spans="1:14" x14ac:dyDescent="0.2">
      <c r="A163" s="11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</row>
    <row r="164" spans="1:14" x14ac:dyDescent="0.2">
      <c r="A164" s="11" t="s">
        <v>161</v>
      </c>
      <c r="B164" s="31" t="s">
        <v>24</v>
      </c>
      <c r="C164" s="31" t="s">
        <v>24</v>
      </c>
      <c r="D164" s="31" t="s">
        <v>24</v>
      </c>
      <c r="E164" s="31" t="s">
        <v>24</v>
      </c>
      <c r="F164" s="31" t="s">
        <v>24</v>
      </c>
      <c r="G164" s="31" t="s">
        <v>24</v>
      </c>
      <c r="H164" s="30">
        <v>263.10000000000002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28">
        <f t="shared" ref="N164:N169" si="29">SUM(B164:M164)</f>
        <v>263.10000000000002</v>
      </c>
    </row>
    <row r="165" spans="1:14" x14ac:dyDescent="0.2">
      <c r="A165" s="11" t="s">
        <v>188</v>
      </c>
      <c r="B165" s="31" t="s">
        <v>24</v>
      </c>
      <c r="C165" s="30">
        <v>200.01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895.08</v>
      </c>
      <c r="M165" s="30">
        <v>0</v>
      </c>
      <c r="N165" s="28">
        <f t="shared" si="29"/>
        <v>1095.0900000000001</v>
      </c>
    </row>
    <row r="166" spans="1:14" x14ac:dyDescent="0.2">
      <c r="A166" s="11" t="s">
        <v>162</v>
      </c>
      <c r="B166" s="31" t="s">
        <v>24</v>
      </c>
      <c r="C166" s="30">
        <v>29811.68</v>
      </c>
      <c r="D166" s="30">
        <v>39843.75</v>
      </c>
      <c r="E166" s="30">
        <v>4889.63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28">
        <f t="shared" si="29"/>
        <v>74545.06</v>
      </c>
    </row>
    <row r="167" spans="1:14" x14ac:dyDescent="0.2">
      <c r="A167" s="11" t="s">
        <v>128</v>
      </c>
      <c r="B167" s="30">
        <v>482231.35</v>
      </c>
      <c r="C167" s="30">
        <v>378753.22</v>
      </c>
      <c r="D167" s="30">
        <v>352483.23000000004</v>
      </c>
      <c r="E167" s="30">
        <v>345320.85</v>
      </c>
      <c r="F167" s="30">
        <v>291759.84999999998</v>
      </c>
      <c r="G167" s="30">
        <v>249287.54</v>
      </c>
      <c r="H167" s="30">
        <v>242768.94</v>
      </c>
      <c r="I167" s="30">
        <v>223519.07</v>
      </c>
      <c r="J167" s="30">
        <v>290246.16000000003</v>
      </c>
      <c r="K167" s="30">
        <v>282271.56</v>
      </c>
      <c r="L167" s="30">
        <v>273269.58999999997</v>
      </c>
      <c r="M167" s="30">
        <v>527051.82000000007</v>
      </c>
      <c r="N167" s="28">
        <f t="shared" si="29"/>
        <v>3938963.1799999997</v>
      </c>
    </row>
    <row r="168" spans="1:14" x14ac:dyDescent="0.2">
      <c r="A168" s="11" t="s">
        <v>129</v>
      </c>
      <c r="B168" s="30">
        <v>26510.899999999998</v>
      </c>
      <c r="C168" s="30">
        <v>41072.39</v>
      </c>
      <c r="D168" s="30">
        <v>136986.22999999998</v>
      </c>
      <c r="E168" s="30">
        <v>57001.68</v>
      </c>
      <c r="F168" s="30">
        <v>40351.06</v>
      </c>
      <c r="G168" s="30">
        <v>30274.43</v>
      </c>
      <c r="H168" s="30">
        <v>39094.75</v>
      </c>
      <c r="I168" s="30">
        <v>61427.96</v>
      </c>
      <c r="J168" s="30">
        <v>48664.36</v>
      </c>
      <c r="K168" s="30">
        <v>76.5</v>
      </c>
      <c r="L168" s="30">
        <v>68220.06</v>
      </c>
      <c r="M168" s="30">
        <v>97698.78</v>
      </c>
      <c r="N168" s="28">
        <f t="shared" si="29"/>
        <v>647379.1</v>
      </c>
    </row>
    <row r="169" spans="1:14" x14ac:dyDescent="0.2">
      <c r="A169" s="11" t="s">
        <v>131</v>
      </c>
      <c r="B169" s="32" t="s">
        <v>24</v>
      </c>
      <c r="C169" s="32" t="s">
        <v>24</v>
      </c>
      <c r="D169" s="32" t="s">
        <v>24</v>
      </c>
      <c r="E169" s="33">
        <v>680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4">
        <f t="shared" si="29"/>
        <v>680</v>
      </c>
    </row>
    <row r="170" spans="1:14" s="1" customFormat="1" x14ac:dyDescent="0.2">
      <c r="A170" s="23" t="s">
        <v>15</v>
      </c>
      <c r="B170" s="24">
        <f>SUM(B164:B169)</f>
        <v>508742.25</v>
      </c>
      <c r="C170" s="24">
        <f t="shared" ref="C170:N170" si="30">SUM(C164:C169)</f>
        <v>449837.3</v>
      </c>
      <c r="D170" s="24">
        <f t="shared" si="30"/>
        <v>529313.21</v>
      </c>
      <c r="E170" s="24">
        <f t="shared" si="30"/>
        <v>407892.16</v>
      </c>
      <c r="F170" s="24">
        <f t="shared" si="30"/>
        <v>332110.90999999997</v>
      </c>
      <c r="G170" s="24">
        <f t="shared" si="30"/>
        <v>279561.97000000003</v>
      </c>
      <c r="H170" s="24">
        <f t="shared" si="30"/>
        <v>282126.79000000004</v>
      </c>
      <c r="I170" s="24">
        <f t="shared" si="30"/>
        <v>284947.03000000003</v>
      </c>
      <c r="J170" s="24">
        <f t="shared" si="30"/>
        <v>338910.52</v>
      </c>
      <c r="K170" s="24">
        <f t="shared" si="30"/>
        <v>282348.06</v>
      </c>
      <c r="L170" s="24">
        <f t="shared" si="30"/>
        <v>342384.73</v>
      </c>
      <c r="M170" s="24">
        <f t="shared" si="30"/>
        <v>624750.60000000009</v>
      </c>
      <c r="N170" s="24">
        <f t="shared" si="30"/>
        <v>4662925.5299999993</v>
      </c>
    </row>
    <row r="171" spans="1:14" x14ac:dyDescent="0.2">
      <c r="A171" s="11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</row>
    <row r="172" spans="1:14" x14ac:dyDescent="0.2">
      <c r="A172" s="11" t="s">
        <v>190</v>
      </c>
      <c r="B172" s="31" t="s">
        <v>24</v>
      </c>
      <c r="C172" s="31" t="s">
        <v>24</v>
      </c>
      <c r="D172" s="30">
        <v>977.06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  <c r="J172" s="30">
        <v>58.63</v>
      </c>
      <c r="K172" s="30">
        <v>0</v>
      </c>
      <c r="L172" s="30">
        <v>880.79</v>
      </c>
      <c r="M172" s="30">
        <v>215</v>
      </c>
      <c r="N172" s="28">
        <f t="shared" ref="N172:N174" si="31">SUM(B172:M172)</f>
        <v>2131.48</v>
      </c>
    </row>
    <row r="173" spans="1:14" x14ac:dyDescent="0.2">
      <c r="A173" s="11" t="s">
        <v>167</v>
      </c>
      <c r="B173" s="31" t="s">
        <v>24</v>
      </c>
      <c r="C173" s="30">
        <v>3.99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33.25</v>
      </c>
      <c r="M173" s="30">
        <v>850.2</v>
      </c>
      <c r="N173" s="28">
        <f t="shared" si="31"/>
        <v>887.44</v>
      </c>
    </row>
    <row r="174" spans="1:14" x14ac:dyDescent="0.2">
      <c r="A174" s="11" t="s">
        <v>132</v>
      </c>
      <c r="B174" s="33">
        <v>1100.0899999999999</v>
      </c>
      <c r="C174" s="33">
        <v>424.82</v>
      </c>
      <c r="D174" s="33">
        <v>563.97</v>
      </c>
      <c r="E174" s="33">
        <v>534.99</v>
      </c>
      <c r="F174" s="33">
        <v>452.8</v>
      </c>
      <c r="G174" s="33">
        <v>353.36</v>
      </c>
      <c r="H174" s="33">
        <v>318.76</v>
      </c>
      <c r="I174" s="33">
        <v>314.05</v>
      </c>
      <c r="J174" s="33">
        <v>2200.2200000000003</v>
      </c>
      <c r="K174" s="33">
        <v>3473.92</v>
      </c>
      <c r="L174" s="33">
        <v>800.18999999999994</v>
      </c>
      <c r="M174" s="33">
        <v>1436.21</v>
      </c>
      <c r="N174" s="34">
        <f t="shared" si="31"/>
        <v>11973.380000000001</v>
      </c>
    </row>
    <row r="175" spans="1:14" s="1" customFormat="1" x14ac:dyDescent="0.2">
      <c r="A175" s="23" t="s">
        <v>16</v>
      </c>
      <c r="B175" s="24">
        <f>SUM(B172:B174)</f>
        <v>1100.0899999999999</v>
      </c>
      <c r="C175" s="24">
        <f t="shared" ref="C175:N175" si="32">SUM(C172:C174)</f>
        <v>428.81</v>
      </c>
      <c r="D175" s="24">
        <f t="shared" si="32"/>
        <v>1541.03</v>
      </c>
      <c r="E175" s="24">
        <f t="shared" si="32"/>
        <v>534.99</v>
      </c>
      <c r="F175" s="24">
        <f t="shared" si="32"/>
        <v>452.8</v>
      </c>
      <c r="G175" s="24">
        <f t="shared" si="32"/>
        <v>353.36</v>
      </c>
      <c r="H175" s="24">
        <f t="shared" si="32"/>
        <v>318.76</v>
      </c>
      <c r="I175" s="24">
        <f t="shared" si="32"/>
        <v>314.05</v>
      </c>
      <c r="J175" s="24">
        <f t="shared" si="32"/>
        <v>2258.8500000000004</v>
      </c>
      <c r="K175" s="24">
        <f t="shared" si="32"/>
        <v>3473.92</v>
      </c>
      <c r="L175" s="24">
        <f t="shared" si="32"/>
        <v>1714.23</v>
      </c>
      <c r="M175" s="24">
        <f t="shared" si="32"/>
        <v>2501.41</v>
      </c>
      <c r="N175" s="24">
        <f t="shared" si="32"/>
        <v>14992.300000000001</v>
      </c>
    </row>
    <row r="176" spans="1:14" x14ac:dyDescent="0.2">
      <c r="A176" s="11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</row>
    <row r="177" spans="1:14" x14ac:dyDescent="0.2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</row>
    <row r="178" spans="1:14" s="1" customFormat="1" ht="13.5" thickBot="1" x14ac:dyDescent="0.25">
      <c r="A178" s="23" t="s">
        <v>19</v>
      </c>
      <c r="B178" s="26">
        <f>B22+B32+B46+B50+B60+B67+B78+B88+B105+B109+B113+B120+B125+B149+B162+B170+B175</f>
        <v>5367521.8299999982</v>
      </c>
      <c r="C178" s="26">
        <f t="shared" ref="C178:N178" si="33">C22+C32+C46+C50+C60+C67+C78+C88+C105+C109+C113+C120+C125+C149+C162+C170+C175</f>
        <v>4686205.7399999993</v>
      </c>
      <c r="D178" s="26">
        <f t="shared" si="33"/>
        <v>5122202.1500000004</v>
      </c>
      <c r="E178" s="26">
        <f t="shared" si="33"/>
        <v>4991436.79</v>
      </c>
      <c r="F178" s="26">
        <f t="shared" si="33"/>
        <v>4630640.29</v>
      </c>
      <c r="G178" s="26">
        <f t="shared" si="33"/>
        <v>5012946.4400000004</v>
      </c>
      <c r="H178" s="26">
        <f t="shared" si="33"/>
        <v>5016265.3900000015</v>
      </c>
      <c r="I178" s="26">
        <f t="shared" si="33"/>
        <v>4967862.3400000017</v>
      </c>
      <c r="J178" s="26">
        <f t="shared" si="33"/>
        <v>4893949.0900000017</v>
      </c>
      <c r="K178" s="26">
        <f t="shared" si="33"/>
        <v>5310275.8099999996</v>
      </c>
      <c r="L178" s="26">
        <f t="shared" si="33"/>
        <v>4726287.32</v>
      </c>
      <c r="M178" s="26">
        <f t="shared" si="33"/>
        <v>5578984.0800000019</v>
      </c>
      <c r="N178" s="26">
        <f t="shared" si="33"/>
        <v>60304577.270000003</v>
      </c>
    </row>
    <row r="179" spans="1:14" ht="13.5" thickTop="1" x14ac:dyDescent="0.2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</row>
    <row r="180" spans="1:14" x14ac:dyDescent="0.2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</row>
  </sheetData>
  <dataValidations count="1">
    <dataValidation type="list" allowBlank="1" showInputMessage="1" sqref="O1:R1">
      <formula1>"..."</formula1>
    </dataValidation>
  </dataValidations>
  <printOptions horizontalCentered="1"/>
  <pageMargins left="0.5" right="0.5" top="0.5" bottom="0.5" header="0.25" footer="0.5"/>
  <pageSetup scale="45" fitToHeight="0" orientation="landscape" r:id="rId1"/>
  <headerFooter alignWithMargins="0">
    <oddHeader>&amp;RCASE NO. 2015-00343
ATTACHMENT 1
TO OAG DR NO. 1-06</oddHeader>
  </headerFooter>
  <ignoredErrors>
    <ignoredError sqref="B19:N17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zoomScale="75" zoomScaleNormal="75" workbookViewId="0"/>
  </sheetViews>
  <sheetFormatPr defaultRowHeight="12.75" x14ac:dyDescent="0.2"/>
  <cols>
    <col min="1" max="1" width="81.42578125" bestFit="1" customWidth="1"/>
    <col min="2" max="3" width="15" bestFit="1" customWidth="1"/>
    <col min="4" max="4" width="15" customWidth="1"/>
    <col min="5" max="5" width="15" bestFit="1" customWidth="1"/>
    <col min="6" max="6" width="19.5703125" customWidth="1"/>
    <col min="7" max="7" width="5.42578125" customWidth="1"/>
    <col min="8" max="8" width="5.7109375" customWidth="1"/>
    <col min="9" max="9" width="27.42578125" bestFit="1" customWidth="1"/>
    <col min="10" max="10" width="12.7109375" bestFit="1" customWidth="1"/>
  </cols>
  <sheetData>
    <row r="1" spans="1:10" x14ac:dyDescent="0.2">
      <c r="A1" s="2"/>
      <c r="B1" s="2"/>
      <c r="C1" s="2"/>
      <c r="D1" s="2"/>
      <c r="E1" s="2"/>
      <c r="F1" s="2"/>
      <c r="G1" s="11"/>
      <c r="H1" s="11"/>
      <c r="I1" s="13"/>
      <c r="J1" s="13"/>
    </row>
    <row r="2" spans="1:10" x14ac:dyDescent="0.2">
      <c r="A2" s="2"/>
      <c r="B2" s="2"/>
      <c r="C2" s="2"/>
      <c r="D2" s="2"/>
      <c r="E2" s="2"/>
      <c r="F2" s="2"/>
    </row>
    <row r="3" spans="1:10" ht="26.25" x14ac:dyDescent="0.4">
      <c r="A3" s="12" t="s">
        <v>18</v>
      </c>
      <c r="B3" s="2"/>
      <c r="C3" s="2"/>
      <c r="D3" s="2"/>
      <c r="E3" s="2"/>
      <c r="F3" s="2"/>
    </row>
    <row r="4" spans="1:10" x14ac:dyDescent="0.2">
      <c r="A4" s="2"/>
      <c r="B4" s="2"/>
      <c r="C4" s="2"/>
      <c r="D4" s="2"/>
      <c r="E4" s="2"/>
      <c r="F4" s="2"/>
    </row>
    <row r="5" spans="1:10" s="5" customFormat="1" ht="23.25" x14ac:dyDescent="0.35">
      <c r="A5" s="14" t="s">
        <v>17</v>
      </c>
      <c r="B5" s="3"/>
      <c r="C5" s="4"/>
      <c r="D5" s="4"/>
      <c r="E5" s="4"/>
      <c r="F5" s="4"/>
    </row>
    <row r="6" spans="1:10" ht="18" x14ac:dyDescent="0.25">
      <c r="A6" s="15" t="s">
        <v>236</v>
      </c>
      <c r="B6" s="8"/>
      <c r="C6" s="9"/>
      <c r="D6" s="9"/>
      <c r="E6" s="9"/>
      <c r="F6" s="9"/>
    </row>
    <row r="7" spans="1:10" x14ac:dyDescent="0.2">
      <c r="A7" s="2"/>
      <c r="B7" s="2"/>
      <c r="C7" s="2"/>
      <c r="D7" s="2"/>
      <c r="E7" s="2"/>
      <c r="F7" s="2"/>
    </row>
    <row r="8" spans="1:10" x14ac:dyDescent="0.2">
      <c r="A8" s="2"/>
      <c r="B8" s="2"/>
      <c r="C8" s="2"/>
      <c r="D8" s="2"/>
      <c r="E8" s="2"/>
      <c r="F8" s="2"/>
    </row>
    <row r="9" spans="1:10" s="27" customFormat="1" x14ac:dyDescent="0.2">
      <c r="A9" s="6"/>
      <c r="B9" s="16"/>
      <c r="C9" s="16"/>
      <c r="D9" s="16"/>
      <c r="E9" s="16"/>
      <c r="F9" s="17" t="s">
        <v>134</v>
      </c>
    </row>
    <row r="10" spans="1:10" x14ac:dyDescent="0.2">
      <c r="A10" s="7"/>
      <c r="B10" s="19" t="s">
        <v>285</v>
      </c>
      <c r="C10" s="16" t="s">
        <v>286</v>
      </c>
      <c r="D10" s="16" t="s">
        <v>287</v>
      </c>
      <c r="E10" s="16" t="s">
        <v>288</v>
      </c>
      <c r="F10" s="17" t="s">
        <v>168</v>
      </c>
    </row>
    <row r="11" spans="1:10" x14ac:dyDescent="0.2">
      <c r="A11" s="42" t="s">
        <v>25</v>
      </c>
      <c r="B11" s="28">
        <v>577567.80999999994</v>
      </c>
      <c r="C11" s="28">
        <v>393357.35</v>
      </c>
      <c r="D11" s="28">
        <v>386524.93</v>
      </c>
      <c r="E11" s="28">
        <v>386931.01</v>
      </c>
      <c r="F11" s="28">
        <f>SUM(B11:E11)</f>
        <v>1744381.0999999999</v>
      </c>
    </row>
    <row r="12" spans="1:10" x14ac:dyDescent="0.2">
      <c r="A12" s="42" t="s">
        <v>27</v>
      </c>
      <c r="B12" s="28">
        <v>2483362.7599999998</v>
      </c>
      <c r="C12" s="28">
        <v>1665433.18</v>
      </c>
      <c r="D12" s="28">
        <v>1693056.08</v>
      </c>
      <c r="E12" s="28">
        <v>1712139.2200000002</v>
      </c>
      <c r="F12" s="28">
        <f t="shared" ref="F12:F23" si="0">SUM(B12:E12)</f>
        <v>7553991.2400000002</v>
      </c>
    </row>
    <row r="13" spans="1:10" x14ac:dyDescent="0.2">
      <c r="A13" s="42" t="s">
        <v>29</v>
      </c>
      <c r="B13" s="28">
        <v>474815.25999999995</v>
      </c>
      <c r="C13" s="28">
        <v>326989.67</v>
      </c>
      <c r="D13" s="28">
        <v>336518.36</v>
      </c>
      <c r="E13" s="28">
        <v>333682.41000000003</v>
      </c>
      <c r="F13" s="28">
        <f t="shared" si="0"/>
        <v>1472005.7000000002</v>
      </c>
    </row>
    <row r="14" spans="1:10" x14ac:dyDescent="0.2">
      <c r="A14" s="42" t="s">
        <v>30</v>
      </c>
      <c r="B14" s="29" t="s">
        <v>24</v>
      </c>
      <c r="C14" s="28">
        <v>267.33999999999997</v>
      </c>
      <c r="D14" s="28">
        <v>30.11</v>
      </c>
      <c r="E14" s="28">
        <v>0</v>
      </c>
      <c r="F14" s="28">
        <f t="shared" si="0"/>
        <v>297.45</v>
      </c>
    </row>
    <row r="15" spans="1:10" x14ac:dyDescent="0.2">
      <c r="A15" s="42" t="s">
        <v>33</v>
      </c>
      <c r="B15" s="28">
        <v>51069</v>
      </c>
      <c r="C15" s="28">
        <v>21642.550000000003</v>
      </c>
      <c r="D15" s="28">
        <v>15813.22</v>
      </c>
      <c r="E15" s="28">
        <v>17861.18</v>
      </c>
      <c r="F15" s="28">
        <f t="shared" si="0"/>
        <v>106385.95000000001</v>
      </c>
    </row>
    <row r="16" spans="1:10" x14ac:dyDescent="0.2">
      <c r="A16" s="42" t="s">
        <v>35</v>
      </c>
      <c r="B16" s="28">
        <v>-113088.89</v>
      </c>
      <c r="C16" s="28">
        <v>-54372.28</v>
      </c>
      <c r="D16" s="28">
        <v>-50719.08</v>
      </c>
      <c r="E16" s="28">
        <v>-39781.22</v>
      </c>
      <c r="F16" s="28">
        <f t="shared" si="0"/>
        <v>-257961.47</v>
      </c>
    </row>
    <row r="17" spans="1:6" x14ac:dyDescent="0.2">
      <c r="A17" s="42" t="s">
        <v>38</v>
      </c>
      <c r="B17" s="28">
        <v>-202077.47</v>
      </c>
      <c r="C17" s="28">
        <v>21745.9</v>
      </c>
      <c r="D17" s="28">
        <v>55929.02</v>
      </c>
      <c r="E17" s="28">
        <v>19529.300000000003</v>
      </c>
      <c r="F17" s="28">
        <f t="shared" si="0"/>
        <v>-104873.25000000001</v>
      </c>
    </row>
    <row r="18" spans="1:6" x14ac:dyDescent="0.2">
      <c r="A18" s="42" t="s">
        <v>40</v>
      </c>
      <c r="B18" s="28">
        <v>-650264.44999999995</v>
      </c>
      <c r="C18" s="28">
        <v>85736.16</v>
      </c>
      <c r="D18" s="28">
        <v>262245.27</v>
      </c>
      <c r="E18" s="28">
        <v>94194.390000000014</v>
      </c>
      <c r="F18" s="28">
        <f t="shared" si="0"/>
        <v>-208088.62999999989</v>
      </c>
    </row>
    <row r="19" spans="1:6" x14ac:dyDescent="0.2">
      <c r="A19" s="42" t="s">
        <v>42</v>
      </c>
      <c r="B19" s="28">
        <v>-121222.27</v>
      </c>
      <c r="C19" s="28">
        <v>18961.019999999997</v>
      </c>
      <c r="D19" s="28">
        <v>53336.369999999995</v>
      </c>
      <c r="E19" s="28">
        <v>15407.95</v>
      </c>
      <c r="F19" s="28">
        <f t="shared" si="0"/>
        <v>-33516.930000000008</v>
      </c>
    </row>
    <row r="20" spans="1:6" x14ac:dyDescent="0.2">
      <c r="A20" s="42" t="s">
        <v>43</v>
      </c>
      <c r="B20" s="29" t="s">
        <v>24</v>
      </c>
      <c r="C20" s="28">
        <v>80.2</v>
      </c>
      <c r="D20" s="28">
        <v>-66.650000000000006</v>
      </c>
      <c r="E20" s="28">
        <v>-13.55</v>
      </c>
      <c r="F20" s="28">
        <f t="shared" si="0"/>
        <v>0</v>
      </c>
    </row>
    <row r="21" spans="1:6" x14ac:dyDescent="0.2">
      <c r="A21" s="42" t="s">
        <v>44</v>
      </c>
      <c r="B21" s="29" t="s">
        <v>24</v>
      </c>
      <c r="C21" s="29" t="s">
        <v>24</v>
      </c>
      <c r="D21" s="28">
        <v>-8036.32</v>
      </c>
      <c r="E21" s="28">
        <v>0</v>
      </c>
      <c r="F21" s="28">
        <f t="shared" si="0"/>
        <v>-8036.32</v>
      </c>
    </row>
    <row r="22" spans="1:6" x14ac:dyDescent="0.2">
      <c r="A22" s="42" t="s">
        <v>45</v>
      </c>
      <c r="B22" s="28">
        <v>74005.039999999994</v>
      </c>
      <c r="C22" s="28">
        <v>37679.06</v>
      </c>
      <c r="D22" s="28">
        <v>37094.620000000003</v>
      </c>
      <c r="E22" s="28">
        <v>26274.67</v>
      </c>
      <c r="F22" s="28">
        <f t="shared" si="0"/>
        <v>175053.39</v>
      </c>
    </row>
    <row r="23" spans="1:6" x14ac:dyDescent="0.2">
      <c r="A23" s="42" t="s">
        <v>47</v>
      </c>
      <c r="B23" s="34">
        <v>-11985.15</v>
      </c>
      <c r="C23" s="34">
        <v>-4949.3300000000008</v>
      </c>
      <c r="D23" s="34">
        <v>-2188.7600000000002</v>
      </c>
      <c r="E23" s="34">
        <v>-4354.63</v>
      </c>
      <c r="F23" s="34">
        <f t="shared" si="0"/>
        <v>-23477.87</v>
      </c>
    </row>
    <row r="24" spans="1:6" s="1" customFormat="1" x14ac:dyDescent="0.2">
      <c r="A24" s="20" t="s">
        <v>0</v>
      </c>
      <c r="B24" s="36">
        <f>SUM(B11:B23)</f>
        <v>2562181.6399999997</v>
      </c>
      <c r="C24" s="36">
        <f t="shared" ref="C24:F24" si="1">SUM(C11:C23)</f>
        <v>2512570.8199999998</v>
      </c>
      <c r="D24" s="36">
        <f t="shared" si="1"/>
        <v>2779537.1700000009</v>
      </c>
      <c r="E24" s="36">
        <f t="shared" si="1"/>
        <v>2561870.7300000009</v>
      </c>
      <c r="F24" s="36">
        <f t="shared" si="1"/>
        <v>10416160.359999998</v>
      </c>
    </row>
    <row r="25" spans="1:6" x14ac:dyDescent="0.2">
      <c r="A25" s="42"/>
      <c r="B25" s="28"/>
      <c r="C25" s="28"/>
      <c r="D25" s="28"/>
      <c r="E25" s="28"/>
      <c r="F25" s="28"/>
    </row>
    <row r="26" spans="1:6" x14ac:dyDescent="0.2">
      <c r="A26" s="42" t="s">
        <v>50</v>
      </c>
      <c r="B26" s="28">
        <v>189601.44000000003</v>
      </c>
      <c r="C26" s="28">
        <v>185930.25</v>
      </c>
      <c r="D26" s="28">
        <v>206280.44999999998</v>
      </c>
      <c r="E26" s="28">
        <v>189578.44</v>
      </c>
      <c r="F26" s="28">
        <f t="shared" ref="F26:F33" si="2">SUM(B26:E26)</f>
        <v>771390.58000000007</v>
      </c>
    </row>
    <row r="27" spans="1:6" x14ac:dyDescent="0.2">
      <c r="A27" s="42" t="s">
        <v>51</v>
      </c>
      <c r="B27" s="28">
        <v>99925.09</v>
      </c>
      <c r="C27" s="28">
        <v>97990.26999999999</v>
      </c>
      <c r="D27" s="28">
        <v>108715.37</v>
      </c>
      <c r="E27" s="28">
        <v>99912.950000000012</v>
      </c>
      <c r="F27" s="28">
        <f t="shared" si="2"/>
        <v>406543.68</v>
      </c>
    </row>
    <row r="28" spans="1:6" x14ac:dyDescent="0.2">
      <c r="A28" s="42" t="s">
        <v>135</v>
      </c>
      <c r="B28" s="29">
        <v>450943.97000000003</v>
      </c>
      <c r="C28" s="29">
        <v>442212.46</v>
      </c>
      <c r="D28" s="29">
        <v>490612.93</v>
      </c>
      <c r="E28" s="29">
        <v>450889.26000000007</v>
      </c>
      <c r="F28" s="28">
        <f t="shared" si="2"/>
        <v>1834658.62</v>
      </c>
    </row>
    <row r="29" spans="1:6" x14ac:dyDescent="0.2">
      <c r="A29" s="42" t="s">
        <v>136</v>
      </c>
      <c r="B29" s="28">
        <v>89676.36</v>
      </c>
      <c r="C29" s="28">
        <v>87939.99</v>
      </c>
      <c r="D29" s="28">
        <v>97565.080000000016</v>
      </c>
      <c r="E29" s="28">
        <v>89665.48000000001</v>
      </c>
      <c r="F29" s="28">
        <f t="shared" si="2"/>
        <v>364846.91000000003</v>
      </c>
    </row>
    <row r="30" spans="1:6" x14ac:dyDescent="0.2">
      <c r="A30" s="42" t="s">
        <v>137</v>
      </c>
      <c r="B30" s="28">
        <v>2562.1900000000005</v>
      </c>
      <c r="C30" s="28">
        <v>2512.5699999999997</v>
      </c>
      <c r="D30" s="28">
        <v>2787.5699999999997</v>
      </c>
      <c r="E30" s="28">
        <v>2561.8599999999997</v>
      </c>
      <c r="F30" s="28">
        <f t="shared" si="2"/>
        <v>10424.189999999999</v>
      </c>
    </row>
    <row r="31" spans="1:6" x14ac:dyDescent="0.2">
      <c r="A31" s="42" t="s">
        <v>138</v>
      </c>
      <c r="B31" s="30">
        <v>20497.449999999997</v>
      </c>
      <c r="C31" s="30">
        <v>20100.57</v>
      </c>
      <c r="D31" s="30">
        <v>22300.6</v>
      </c>
      <c r="E31" s="30">
        <v>20494.980000000003</v>
      </c>
      <c r="F31" s="28">
        <f t="shared" si="2"/>
        <v>83393.600000000006</v>
      </c>
    </row>
    <row r="32" spans="1:6" x14ac:dyDescent="0.2">
      <c r="A32" s="42" t="s">
        <v>139</v>
      </c>
      <c r="B32" s="30">
        <v>12810.91</v>
      </c>
      <c r="C32" s="30">
        <v>12562.850000000002</v>
      </c>
      <c r="D32" s="30">
        <v>13937.859999999999</v>
      </c>
      <c r="E32" s="30">
        <v>12809.35</v>
      </c>
      <c r="F32" s="28">
        <f t="shared" si="2"/>
        <v>52120.97</v>
      </c>
    </row>
    <row r="33" spans="1:6" x14ac:dyDescent="0.2">
      <c r="A33" s="42" t="s">
        <v>140</v>
      </c>
      <c r="B33" s="33">
        <v>20497.449999999997</v>
      </c>
      <c r="C33" s="33">
        <v>20100.57</v>
      </c>
      <c r="D33" s="33">
        <v>22300.6</v>
      </c>
      <c r="E33" s="33">
        <v>20494.980000000003</v>
      </c>
      <c r="F33" s="34">
        <f t="shared" si="2"/>
        <v>83393.600000000006</v>
      </c>
    </row>
    <row r="34" spans="1:6" s="1" customFormat="1" x14ac:dyDescent="0.2">
      <c r="A34" s="20" t="s">
        <v>1</v>
      </c>
      <c r="B34" s="24">
        <f>SUM(B26:B33)</f>
        <v>886514.85999999987</v>
      </c>
      <c r="C34" s="24">
        <f t="shared" ref="C34:F34" si="3">SUM(C26:C33)</f>
        <v>869349.5299999998</v>
      </c>
      <c r="D34" s="24">
        <f t="shared" si="3"/>
        <v>964500.46</v>
      </c>
      <c r="E34" s="24">
        <f t="shared" si="3"/>
        <v>886407.3</v>
      </c>
      <c r="F34" s="24">
        <f t="shared" si="3"/>
        <v>3606772.1500000004</v>
      </c>
    </row>
    <row r="35" spans="1:6" x14ac:dyDescent="0.2">
      <c r="A35" s="42"/>
      <c r="B35" s="30"/>
      <c r="C35" s="30"/>
      <c r="D35" s="30"/>
      <c r="E35" s="30"/>
      <c r="F35" s="30"/>
    </row>
    <row r="36" spans="1:6" x14ac:dyDescent="0.2">
      <c r="A36" s="42" t="s">
        <v>52</v>
      </c>
      <c r="B36" s="30">
        <v>10513.41</v>
      </c>
      <c r="C36" s="30">
        <v>4472.32</v>
      </c>
      <c r="D36" s="30">
        <v>9781.1200000000008</v>
      </c>
      <c r="E36" s="30">
        <v>2052.0100000000002</v>
      </c>
      <c r="F36" s="28">
        <f t="shared" ref="F36:F44" si="4">SUM(B36:E36)</f>
        <v>26818.86</v>
      </c>
    </row>
    <row r="37" spans="1:6" x14ac:dyDescent="0.2">
      <c r="A37" s="42" t="s">
        <v>56</v>
      </c>
      <c r="B37" s="30">
        <v>10828.52</v>
      </c>
      <c r="C37" s="30">
        <v>10479.210000000001</v>
      </c>
      <c r="D37" s="30">
        <v>10828.48</v>
      </c>
      <c r="E37" s="30">
        <v>10828.54</v>
      </c>
      <c r="F37" s="28">
        <f t="shared" si="4"/>
        <v>42964.75</v>
      </c>
    </row>
    <row r="38" spans="1:6" x14ac:dyDescent="0.2">
      <c r="A38" s="42" t="s">
        <v>57</v>
      </c>
      <c r="B38" s="30">
        <v>9112.9700000000012</v>
      </c>
      <c r="C38" s="30">
        <v>8818.98</v>
      </c>
      <c r="D38" s="30">
        <v>9112.92</v>
      </c>
      <c r="E38" s="30">
        <v>9112.9500000000007</v>
      </c>
      <c r="F38" s="28">
        <f t="shared" si="4"/>
        <v>36157.820000000007</v>
      </c>
    </row>
    <row r="39" spans="1:6" x14ac:dyDescent="0.2">
      <c r="A39" s="42" t="s">
        <v>58</v>
      </c>
      <c r="B39" s="30">
        <v>1254.1199999999999</v>
      </c>
      <c r="C39" s="30">
        <v>21472.92</v>
      </c>
      <c r="D39" s="30">
        <v>-9976.66</v>
      </c>
      <c r="E39" s="30">
        <v>975.96</v>
      </c>
      <c r="F39" s="28">
        <f t="shared" si="4"/>
        <v>13726.339999999997</v>
      </c>
    </row>
    <row r="40" spans="1:6" x14ac:dyDescent="0.2">
      <c r="A40" s="11" t="s">
        <v>141</v>
      </c>
      <c r="B40" s="31" t="s">
        <v>24</v>
      </c>
      <c r="C40" s="30">
        <v>33.97</v>
      </c>
      <c r="D40" s="30">
        <v>0</v>
      </c>
      <c r="E40" s="30">
        <v>0</v>
      </c>
      <c r="F40" s="28">
        <f t="shared" si="4"/>
        <v>33.97</v>
      </c>
    </row>
    <row r="41" spans="1:6" x14ac:dyDescent="0.2">
      <c r="A41" s="11" t="s">
        <v>142</v>
      </c>
      <c r="B41" s="30">
        <v>70.95</v>
      </c>
      <c r="C41" s="30">
        <v>0</v>
      </c>
      <c r="D41" s="30">
        <v>0</v>
      </c>
      <c r="E41" s="30">
        <v>0</v>
      </c>
      <c r="F41" s="28">
        <f t="shared" si="4"/>
        <v>70.95</v>
      </c>
    </row>
    <row r="42" spans="1:6" x14ac:dyDescent="0.2">
      <c r="A42" s="11" t="s">
        <v>170</v>
      </c>
      <c r="B42" s="30">
        <v>546.63</v>
      </c>
      <c r="C42" s="30">
        <v>291.36</v>
      </c>
      <c r="D42" s="30">
        <v>1703.31</v>
      </c>
      <c r="E42" s="30">
        <v>1077.79</v>
      </c>
      <c r="F42" s="28">
        <f t="shared" si="4"/>
        <v>3619.09</v>
      </c>
    </row>
    <row r="43" spans="1:6" x14ac:dyDescent="0.2">
      <c r="A43" s="11" t="s">
        <v>163</v>
      </c>
      <c r="B43" s="30">
        <v>1297.92</v>
      </c>
      <c r="C43" s="30">
        <v>55.21</v>
      </c>
      <c r="D43" s="30">
        <v>1360.77</v>
      </c>
      <c r="E43" s="30">
        <v>24.36</v>
      </c>
      <c r="F43" s="28">
        <f t="shared" si="4"/>
        <v>2738.26</v>
      </c>
    </row>
    <row r="44" spans="1:6" x14ac:dyDescent="0.2">
      <c r="A44" s="11" t="s">
        <v>59</v>
      </c>
      <c r="B44" s="33">
        <v>9772.74</v>
      </c>
      <c r="C44" s="33">
        <v>11978</v>
      </c>
      <c r="D44" s="33">
        <v>14937.349999999999</v>
      </c>
      <c r="E44" s="33">
        <v>3353.48</v>
      </c>
      <c r="F44" s="34">
        <f t="shared" si="4"/>
        <v>40041.57</v>
      </c>
    </row>
    <row r="45" spans="1:6" s="1" customFormat="1" x14ac:dyDescent="0.2">
      <c r="A45" s="23" t="s">
        <v>7</v>
      </c>
      <c r="B45" s="24">
        <f>SUM(B36:B44)</f>
        <v>43397.26</v>
      </c>
      <c r="C45" s="24">
        <f t="shared" ref="C45:F45" si="5">SUM(C36:C44)</f>
        <v>57601.97</v>
      </c>
      <c r="D45" s="24">
        <f t="shared" si="5"/>
        <v>37747.289999999994</v>
      </c>
      <c r="E45" s="24">
        <f t="shared" si="5"/>
        <v>27425.09</v>
      </c>
      <c r="F45" s="24">
        <f t="shared" si="5"/>
        <v>166171.60999999999</v>
      </c>
    </row>
    <row r="46" spans="1:6" x14ac:dyDescent="0.2">
      <c r="A46" s="11"/>
      <c r="B46" s="30"/>
      <c r="C46" s="30"/>
      <c r="D46" s="30"/>
      <c r="E46" s="30"/>
      <c r="F46" s="30"/>
    </row>
    <row r="47" spans="1:6" x14ac:dyDescent="0.2">
      <c r="A47" s="11" t="s">
        <v>61</v>
      </c>
      <c r="B47" s="33">
        <v>10471.56</v>
      </c>
      <c r="C47" s="33">
        <v>10471.56</v>
      </c>
      <c r="D47" s="33">
        <v>10471.56</v>
      </c>
      <c r="E47" s="33">
        <v>10471.56</v>
      </c>
      <c r="F47" s="34">
        <f t="shared" ref="F47" si="6">SUM(B47:E47)</f>
        <v>41886.239999999998</v>
      </c>
    </row>
    <row r="48" spans="1:6" s="1" customFormat="1" x14ac:dyDescent="0.2">
      <c r="A48" s="23" t="s">
        <v>5</v>
      </c>
      <c r="B48" s="24">
        <f>B47</f>
        <v>10471.56</v>
      </c>
      <c r="C48" s="24">
        <f t="shared" ref="C48:F48" si="7">C47</f>
        <v>10471.56</v>
      </c>
      <c r="D48" s="24">
        <f t="shared" si="7"/>
        <v>10471.56</v>
      </c>
      <c r="E48" s="24">
        <f t="shared" si="7"/>
        <v>10471.56</v>
      </c>
      <c r="F48" s="24">
        <f t="shared" si="7"/>
        <v>41886.239999999998</v>
      </c>
    </row>
    <row r="49" spans="1:6" x14ac:dyDescent="0.2">
      <c r="A49" s="11"/>
      <c r="B49" s="30"/>
      <c r="C49" s="30"/>
      <c r="D49" s="30"/>
      <c r="E49" s="30"/>
      <c r="F49" s="30"/>
    </row>
    <row r="50" spans="1:6" x14ac:dyDescent="0.2">
      <c r="A50" s="11" t="s">
        <v>63</v>
      </c>
      <c r="B50" s="30">
        <v>152485.43999999997</v>
      </c>
      <c r="C50" s="30">
        <v>152485.43999999997</v>
      </c>
      <c r="D50" s="30">
        <v>152485.43999999997</v>
      </c>
      <c r="E50" s="30">
        <v>152485.43999999997</v>
      </c>
      <c r="F50" s="28">
        <f t="shared" ref="F50:F55" si="8">SUM(B50:E50)</f>
        <v>609941.75999999989</v>
      </c>
    </row>
    <row r="51" spans="1:6" x14ac:dyDescent="0.2">
      <c r="A51" s="11" t="s">
        <v>64</v>
      </c>
      <c r="B51" s="30">
        <v>56435.27</v>
      </c>
      <c r="C51" s="30">
        <v>37913.759999999995</v>
      </c>
      <c r="D51" s="30">
        <v>56868.27</v>
      </c>
      <c r="E51" s="30">
        <v>56253</v>
      </c>
      <c r="F51" s="28">
        <f t="shared" si="8"/>
        <v>207470.3</v>
      </c>
    </row>
    <row r="52" spans="1:6" x14ac:dyDescent="0.2">
      <c r="A52" s="11" t="s">
        <v>66</v>
      </c>
      <c r="B52" s="31" t="s">
        <v>24</v>
      </c>
      <c r="C52" s="30">
        <v>487.14</v>
      </c>
      <c r="D52" s="30">
        <v>0</v>
      </c>
      <c r="E52" s="30">
        <v>0</v>
      </c>
      <c r="F52" s="28">
        <f t="shared" si="8"/>
        <v>487.14</v>
      </c>
    </row>
    <row r="53" spans="1:6" x14ac:dyDescent="0.2">
      <c r="A53" s="11" t="s">
        <v>67</v>
      </c>
      <c r="B53" s="30">
        <v>929.63</v>
      </c>
      <c r="C53" s="30">
        <v>698.24</v>
      </c>
      <c r="D53" s="30">
        <v>658.21</v>
      </c>
      <c r="E53" s="30">
        <v>605.91</v>
      </c>
      <c r="F53" s="28">
        <f t="shared" si="8"/>
        <v>2891.99</v>
      </c>
    </row>
    <row r="54" spans="1:6" x14ac:dyDescent="0.2">
      <c r="A54" s="11" t="s">
        <v>172</v>
      </c>
      <c r="B54" s="30">
        <v>9916.39</v>
      </c>
      <c r="C54" s="30">
        <v>8174.04</v>
      </c>
      <c r="D54" s="30">
        <v>7323.36</v>
      </c>
      <c r="E54" s="30">
        <v>7295.19</v>
      </c>
      <c r="F54" s="28">
        <f t="shared" si="8"/>
        <v>32708.98</v>
      </c>
    </row>
    <row r="55" spans="1:6" x14ac:dyDescent="0.2">
      <c r="A55" s="11" t="s">
        <v>68</v>
      </c>
      <c r="B55" s="33">
        <v>9548.17</v>
      </c>
      <c r="C55" s="33">
        <v>11584.25</v>
      </c>
      <c r="D55" s="33">
        <v>6302.55</v>
      </c>
      <c r="E55" s="33">
        <v>14956.72</v>
      </c>
      <c r="F55" s="34">
        <f t="shared" si="8"/>
        <v>42391.689999999995</v>
      </c>
    </row>
    <row r="56" spans="1:6" s="1" customFormat="1" x14ac:dyDescent="0.2">
      <c r="A56" s="23" t="s">
        <v>9</v>
      </c>
      <c r="B56" s="24">
        <f>SUM(B50:B55)</f>
        <v>229314.9</v>
      </c>
      <c r="C56" s="24">
        <f t="shared" ref="C56:F56" si="9">SUM(C50:C55)</f>
        <v>211342.86999999997</v>
      </c>
      <c r="D56" s="24">
        <f t="shared" si="9"/>
        <v>223637.82999999993</v>
      </c>
      <c r="E56" s="24">
        <f t="shared" si="9"/>
        <v>231596.25999999998</v>
      </c>
      <c r="F56" s="24">
        <f t="shared" si="9"/>
        <v>895891.85999999975</v>
      </c>
    </row>
    <row r="57" spans="1:6" x14ac:dyDescent="0.2">
      <c r="A57" s="11"/>
      <c r="B57" s="30"/>
      <c r="C57" s="30"/>
      <c r="D57" s="30"/>
      <c r="E57" s="30"/>
      <c r="F57" s="30"/>
    </row>
    <row r="58" spans="1:6" x14ac:dyDescent="0.2">
      <c r="A58" s="11" t="s">
        <v>70</v>
      </c>
      <c r="B58" s="30">
        <v>1299.58</v>
      </c>
      <c r="C58" s="30">
        <v>1298.23</v>
      </c>
      <c r="D58" s="30">
        <v>1298.5</v>
      </c>
      <c r="E58" s="30">
        <v>1776.96</v>
      </c>
      <c r="F58" s="28">
        <f t="shared" ref="F58:F60" si="10">SUM(B58:E58)</f>
        <v>5673.27</v>
      </c>
    </row>
    <row r="59" spans="1:6" x14ac:dyDescent="0.2">
      <c r="A59" s="11" t="s">
        <v>71</v>
      </c>
      <c r="B59" s="30">
        <v>654.28</v>
      </c>
      <c r="C59" s="30">
        <v>244.35999999999999</v>
      </c>
      <c r="D59" s="30">
        <v>507.51</v>
      </c>
      <c r="E59" s="30">
        <v>379.32000000000005</v>
      </c>
      <c r="F59" s="28">
        <f t="shared" si="10"/>
        <v>1785.4700000000003</v>
      </c>
    </row>
    <row r="60" spans="1:6" x14ac:dyDescent="0.2">
      <c r="A60" s="11" t="s">
        <v>72</v>
      </c>
      <c r="B60" s="33">
        <v>26</v>
      </c>
      <c r="C60" s="33">
        <v>0</v>
      </c>
      <c r="D60" s="33">
        <v>0</v>
      </c>
      <c r="E60" s="33">
        <v>45</v>
      </c>
      <c r="F60" s="34">
        <f t="shared" si="10"/>
        <v>71</v>
      </c>
    </row>
    <row r="61" spans="1:6" s="1" customFormat="1" x14ac:dyDescent="0.2">
      <c r="A61" s="23" t="s">
        <v>3</v>
      </c>
      <c r="B61" s="24">
        <f>SUM(B58:B60)</f>
        <v>1979.86</v>
      </c>
      <c r="C61" s="24">
        <f t="shared" ref="C61:F61" si="11">SUM(C58:C60)</f>
        <v>1542.59</v>
      </c>
      <c r="D61" s="24">
        <f t="shared" si="11"/>
        <v>1806.01</v>
      </c>
      <c r="E61" s="24">
        <f t="shared" si="11"/>
        <v>2201.2800000000002</v>
      </c>
      <c r="F61" s="24">
        <f t="shared" si="11"/>
        <v>7529.7400000000007</v>
      </c>
    </row>
    <row r="62" spans="1:6" x14ac:dyDescent="0.2">
      <c r="A62" s="11"/>
      <c r="B62" s="30"/>
      <c r="C62" s="30"/>
      <c r="D62" s="30"/>
      <c r="E62" s="30"/>
      <c r="F62" s="30"/>
    </row>
    <row r="63" spans="1:6" x14ac:dyDescent="0.2">
      <c r="A63" s="11" t="s">
        <v>75</v>
      </c>
      <c r="B63" s="30">
        <v>271.01</v>
      </c>
      <c r="C63" s="30">
        <v>281.35000000000002</v>
      </c>
      <c r="D63" s="30">
        <v>338.97</v>
      </c>
      <c r="E63" s="30">
        <v>605.21</v>
      </c>
      <c r="F63" s="28">
        <f t="shared" ref="F63:F67" si="12">SUM(B63:E63)</f>
        <v>1496.54</v>
      </c>
    </row>
    <row r="64" spans="1:6" x14ac:dyDescent="0.2">
      <c r="A64" s="11" t="s">
        <v>158</v>
      </c>
      <c r="B64" s="30">
        <v>228.88</v>
      </c>
      <c r="C64" s="30">
        <v>478.12</v>
      </c>
      <c r="D64" s="30">
        <v>691.28</v>
      </c>
      <c r="E64" s="30">
        <v>195.51</v>
      </c>
      <c r="F64" s="28">
        <f t="shared" si="12"/>
        <v>1593.79</v>
      </c>
    </row>
    <row r="65" spans="1:6" x14ac:dyDescent="0.2">
      <c r="A65" s="11" t="s">
        <v>165</v>
      </c>
      <c r="B65" s="31" t="s">
        <v>24</v>
      </c>
      <c r="C65" s="30">
        <v>110.47</v>
      </c>
      <c r="D65" s="30">
        <v>711.23</v>
      </c>
      <c r="E65" s="30">
        <v>332.67</v>
      </c>
      <c r="F65" s="28">
        <f t="shared" si="12"/>
        <v>1154.3700000000001</v>
      </c>
    </row>
    <row r="66" spans="1:6" x14ac:dyDescent="0.2">
      <c r="A66" s="11" t="s">
        <v>78</v>
      </c>
      <c r="B66" s="30">
        <v>7699.71</v>
      </c>
      <c r="C66" s="30">
        <v>7158.0199999999995</v>
      </c>
      <c r="D66" s="30">
        <v>5843.5199999999995</v>
      </c>
      <c r="E66" s="30">
        <v>3796.1600000000003</v>
      </c>
      <c r="F66" s="28">
        <f t="shared" si="12"/>
        <v>24497.41</v>
      </c>
    </row>
    <row r="67" spans="1:6" x14ac:dyDescent="0.2">
      <c r="A67" s="11" t="s">
        <v>81</v>
      </c>
      <c r="B67" s="32" t="s">
        <v>24</v>
      </c>
      <c r="C67" s="32" t="s">
        <v>24</v>
      </c>
      <c r="D67" s="33">
        <v>38.14</v>
      </c>
      <c r="E67" s="33">
        <v>0</v>
      </c>
      <c r="F67" s="34">
        <f t="shared" si="12"/>
        <v>38.14</v>
      </c>
    </row>
    <row r="68" spans="1:6" s="1" customFormat="1" x14ac:dyDescent="0.2">
      <c r="A68" s="23" t="s">
        <v>2</v>
      </c>
      <c r="B68" s="24">
        <f>SUM(B63:B67)</f>
        <v>8199.6</v>
      </c>
      <c r="C68" s="24">
        <f t="shared" ref="C68:F68" si="13">SUM(C63:C67)</f>
        <v>8027.9599999999991</v>
      </c>
      <c r="D68" s="24">
        <f t="shared" si="13"/>
        <v>7623.14</v>
      </c>
      <c r="E68" s="24">
        <f t="shared" si="13"/>
        <v>4929.55</v>
      </c>
      <c r="F68" s="24">
        <f t="shared" si="13"/>
        <v>28780.25</v>
      </c>
    </row>
    <row r="69" spans="1:6" x14ac:dyDescent="0.2">
      <c r="A69" s="11"/>
      <c r="B69" s="30"/>
      <c r="C69" s="30"/>
      <c r="D69" s="30"/>
      <c r="E69" s="30"/>
      <c r="F69" s="30"/>
    </row>
    <row r="70" spans="1:6" x14ac:dyDescent="0.2">
      <c r="A70" s="11" t="s">
        <v>82</v>
      </c>
      <c r="B70" s="30">
        <v>771.17000000000007</v>
      </c>
      <c r="C70" s="30">
        <v>71.86</v>
      </c>
      <c r="D70" s="30">
        <v>0</v>
      </c>
      <c r="E70" s="30">
        <v>231.83</v>
      </c>
      <c r="F70" s="28">
        <f t="shared" ref="F70:F76" si="14">SUM(B70:E70)</f>
        <v>1074.8600000000001</v>
      </c>
    </row>
    <row r="71" spans="1:6" x14ac:dyDescent="0.2">
      <c r="A71" s="11" t="s">
        <v>84</v>
      </c>
      <c r="B71" s="30">
        <v>335953.57999999996</v>
      </c>
      <c r="C71" s="30">
        <v>303699.13</v>
      </c>
      <c r="D71" s="30">
        <v>323162.21999999997</v>
      </c>
      <c r="E71" s="30">
        <v>320699.89</v>
      </c>
      <c r="F71" s="28">
        <f t="shared" si="14"/>
        <v>1283514.8199999998</v>
      </c>
    </row>
    <row r="72" spans="1:6" x14ac:dyDescent="0.2">
      <c r="A72" s="11" t="s">
        <v>233</v>
      </c>
      <c r="B72" s="30">
        <v>255.71</v>
      </c>
      <c r="C72" s="30">
        <v>0</v>
      </c>
      <c r="D72" s="30">
        <v>0</v>
      </c>
      <c r="E72" s="30">
        <v>0</v>
      </c>
      <c r="F72" s="28">
        <f t="shared" si="14"/>
        <v>255.71</v>
      </c>
    </row>
    <row r="73" spans="1:6" x14ac:dyDescent="0.2">
      <c r="A73" s="11" t="s">
        <v>206</v>
      </c>
      <c r="B73" s="30">
        <v>191.78</v>
      </c>
      <c r="C73" s="30">
        <v>0</v>
      </c>
      <c r="D73" s="30">
        <v>0</v>
      </c>
      <c r="E73" s="30">
        <v>0</v>
      </c>
      <c r="F73" s="28">
        <f t="shared" si="14"/>
        <v>191.78</v>
      </c>
    </row>
    <row r="74" spans="1:6" x14ac:dyDescent="0.2">
      <c r="A74" s="11" t="s">
        <v>192</v>
      </c>
      <c r="B74" s="31" t="s">
        <v>24</v>
      </c>
      <c r="C74" s="30">
        <v>16.23</v>
      </c>
      <c r="D74" s="30">
        <v>0</v>
      </c>
      <c r="E74" s="30">
        <v>0</v>
      </c>
      <c r="F74" s="28">
        <f t="shared" si="14"/>
        <v>16.23</v>
      </c>
    </row>
    <row r="75" spans="1:6" x14ac:dyDescent="0.2">
      <c r="A75" s="11" t="s">
        <v>85</v>
      </c>
      <c r="B75" s="30">
        <v>2035.1200000000001</v>
      </c>
      <c r="C75" s="30">
        <v>4174.42</v>
      </c>
      <c r="D75" s="30">
        <v>0</v>
      </c>
      <c r="E75" s="30">
        <v>0</v>
      </c>
      <c r="F75" s="28">
        <f t="shared" si="14"/>
        <v>6209.54</v>
      </c>
    </row>
    <row r="76" spans="1:6" x14ac:dyDescent="0.2">
      <c r="A76" s="11" t="s">
        <v>86</v>
      </c>
      <c r="B76" s="33">
        <v>257.60000000000002</v>
      </c>
      <c r="C76" s="33">
        <v>0</v>
      </c>
      <c r="D76" s="33">
        <v>0</v>
      </c>
      <c r="E76" s="33">
        <v>0</v>
      </c>
      <c r="F76" s="34">
        <f t="shared" si="14"/>
        <v>257.60000000000002</v>
      </c>
    </row>
    <row r="77" spans="1:6" s="1" customFormat="1" x14ac:dyDescent="0.2">
      <c r="A77" s="23" t="s">
        <v>8</v>
      </c>
      <c r="B77" s="24">
        <f>SUM(B70:B76)</f>
        <v>339464.95999999996</v>
      </c>
      <c r="C77" s="24">
        <f t="shared" ref="C77:F77" si="15">SUM(C70:C76)</f>
        <v>307961.63999999996</v>
      </c>
      <c r="D77" s="24">
        <f t="shared" si="15"/>
        <v>323162.21999999997</v>
      </c>
      <c r="E77" s="24">
        <f t="shared" si="15"/>
        <v>320931.72000000003</v>
      </c>
      <c r="F77" s="24">
        <f t="shared" si="15"/>
        <v>1291520.54</v>
      </c>
    </row>
    <row r="78" spans="1:6" x14ac:dyDescent="0.2">
      <c r="A78" s="11"/>
      <c r="B78" s="30"/>
      <c r="C78" s="30"/>
      <c r="D78" s="30"/>
      <c r="E78" s="30"/>
      <c r="F78" s="30"/>
    </row>
    <row r="79" spans="1:6" x14ac:dyDescent="0.2">
      <c r="A79" s="11" t="s">
        <v>87</v>
      </c>
      <c r="B79" s="30">
        <v>46223.11</v>
      </c>
      <c r="C79" s="30">
        <v>44901.66</v>
      </c>
      <c r="D79" s="30">
        <v>43078.6</v>
      </c>
      <c r="E79" s="30">
        <v>32787.01</v>
      </c>
      <c r="F79" s="28">
        <f t="shared" ref="F79:F88" si="16">SUM(B79:E79)</f>
        <v>166990.38</v>
      </c>
    </row>
    <row r="80" spans="1:6" x14ac:dyDescent="0.2">
      <c r="A80" s="11" t="s">
        <v>227</v>
      </c>
      <c r="B80" s="31" t="s">
        <v>24</v>
      </c>
      <c r="C80" s="30">
        <v>8.6300000000000008</v>
      </c>
      <c r="D80" s="30">
        <v>0</v>
      </c>
      <c r="E80" s="30">
        <v>0</v>
      </c>
      <c r="F80" s="28">
        <f t="shared" si="16"/>
        <v>8.6300000000000008</v>
      </c>
    </row>
    <row r="81" spans="1:6" x14ac:dyDescent="0.2">
      <c r="A81" s="11" t="s">
        <v>88</v>
      </c>
      <c r="B81" s="30">
        <v>2030.9199999999998</v>
      </c>
      <c r="C81" s="30">
        <v>2206.3200000000002</v>
      </c>
      <c r="D81" s="30">
        <v>2163.17</v>
      </c>
      <c r="E81" s="30">
        <v>2138.19</v>
      </c>
      <c r="F81" s="28">
        <f t="shared" si="16"/>
        <v>8538.6</v>
      </c>
    </row>
    <row r="82" spans="1:6" x14ac:dyDescent="0.2">
      <c r="A82" s="11" t="s">
        <v>89</v>
      </c>
      <c r="B82" s="30">
        <v>5837.52</v>
      </c>
      <c r="C82" s="30">
        <v>7489.81</v>
      </c>
      <c r="D82" s="30">
        <v>6113.29</v>
      </c>
      <c r="E82" s="30">
        <v>7626.5</v>
      </c>
      <c r="F82" s="28">
        <f t="shared" si="16"/>
        <v>27067.120000000003</v>
      </c>
    </row>
    <row r="83" spans="1:6" x14ac:dyDescent="0.2">
      <c r="A83" s="11" t="s">
        <v>90</v>
      </c>
      <c r="B83" s="30">
        <v>-10349.44</v>
      </c>
      <c r="C83" s="30">
        <v>37024.92</v>
      </c>
      <c r="D83" s="30">
        <v>66164.77</v>
      </c>
      <c r="E83" s="30">
        <v>5080.0200000000004</v>
      </c>
      <c r="F83" s="28">
        <f t="shared" si="16"/>
        <v>97920.27</v>
      </c>
    </row>
    <row r="84" spans="1:6" x14ac:dyDescent="0.2">
      <c r="A84" s="11" t="s">
        <v>91</v>
      </c>
      <c r="B84" s="30">
        <v>46163.63</v>
      </c>
      <c r="C84" s="30">
        <v>20280.859999999997</v>
      </c>
      <c r="D84" s="30">
        <v>74393.84</v>
      </c>
      <c r="E84" s="30">
        <v>47014.240000000005</v>
      </c>
      <c r="F84" s="28">
        <f t="shared" si="16"/>
        <v>187852.57</v>
      </c>
    </row>
    <row r="85" spans="1:6" x14ac:dyDescent="0.2">
      <c r="A85" s="11" t="s">
        <v>92</v>
      </c>
      <c r="B85" s="30">
        <v>9101.67</v>
      </c>
      <c r="C85" s="30">
        <v>9029.4500000000007</v>
      </c>
      <c r="D85" s="30">
        <v>8383.4699999999993</v>
      </c>
      <c r="E85" s="30">
        <v>7827.2199999999993</v>
      </c>
      <c r="F85" s="28">
        <f t="shared" si="16"/>
        <v>34341.810000000005</v>
      </c>
    </row>
    <row r="86" spans="1:6" x14ac:dyDescent="0.2">
      <c r="A86" s="11" t="s">
        <v>93</v>
      </c>
      <c r="B86" s="30">
        <v>281.07</v>
      </c>
      <c r="C86" s="30">
        <v>281.13</v>
      </c>
      <c r="D86" s="30">
        <v>233.7</v>
      </c>
      <c r="E86" s="30">
        <v>245.91000000000003</v>
      </c>
      <c r="F86" s="28">
        <f t="shared" si="16"/>
        <v>1041.8100000000002</v>
      </c>
    </row>
    <row r="87" spans="1:6" x14ac:dyDescent="0.2">
      <c r="A87" s="11" t="s">
        <v>94</v>
      </c>
      <c r="B87" s="30">
        <v>1082.19</v>
      </c>
      <c r="C87" s="30">
        <v>1732.65</v>
      </c>
      <c r="D87" s="30">
        <v>536.34</v>
      </c>
      <c r="E87" s="30">
        <v>513.5100000000001</v>
      </c>
      <c r="F87" s="28">
        <f t="shared" si="16"/>
        <v>3864.6900000000005</v>
      </c>
    </row>
    <row r="88" spans="1:6" x14ac:dyDescent="0.2">
      <c r="A88" s="11" t="s">
        <v>210</v>
      </c>
      <c r="B88" s="33">
        <v>34.630000000000003</v>
      </c>
      <c r="C88" s="33">
        <v>0</v>
      </c>
      <c r="D88" s="33">
        <v>0</v>
      </c>
      <c r="E88" s="33">
        <v>0</v>
      </c>
      <c r="F88" s="34">
        <f t="shared" si="16"/>
        <v>34.630000000000003</v>
      </c>
    </row>
    <row r="89" spans="1:6" s="1" customFormat="1" x14ac:dyDescent="0.2">
      <c r="A89" s="23" t="s">
        <v>11</v>
      </c>
      <c r="B89" s="24">
        <f>SUM(B79:B88)</f>
        <v>100405.3</v>
      </c>
      <c r="C89" s="24">
        <f t="shared" ref="C89:F89" si="17">SUM(C79:C88)</f>
        <v>122955.43</v>
      </c>
      <c r="D89" s="24">
        <f t="shared" si="17"/>
        <v>201067.18</v>
      </c>
      <c r="E89" s="24">
        <f t="shared" si="17"/>
        <v>103232.6</v>
      </c>
      <c r="F89" s="24">
        <f t="shared" si="17"/>
        <v>527660.51</v>
      </c>
    </row>
    <row r="90" spans="1:6" x14ac:dyDescent="0.2">
      <c r="A90" s="11"/>
      <c r="B90" s="30"/>
      <c r="C90" s="30"/>
      <c r="D90" s="30"/>
      <c r="E90" s="30"/>
      <c r="F90" s="30"/>
    </row>
    <row r="91" spans="1:6" x14ac:dyDescent="0.2">
      <c r="A91" s="11" t="s">
        <v>96</v>
      </c>
      <c r="B91" s="33">
        <v>225</v>
      </c>
      <c r="C91" s="33">
        <v>0</v>
      </c>
      <c r="D91" s="33">
        <v>0</v>
      </c>
      <c r="E91" s="33">
        <v>0</v>
      </c>
      <c r="F91" s="34">
        <f t="shared" ref="F91:F94" si="18">SUM(B91:E91)</f>
        <v>225</v>
      </c>
    </row>
    <row r="92" spans="1:6" s="1" customFormat="1" x14ac:dyDescent="0.2">
      <c r="A92" s="23" t="s">
        <v>6</v>
      </c>
      <c r="B92" s="24">
        <f>B91</f>
        <v>225</v>
      </c>
      <c r="C92" s="24">
        <f t="shared" ref="C92:F92" si="19">C91</f>
        <v>0</v>
      </c>
      <c r="D92" s="24">
        <f t="shared" si="19"/>
        <v>0</v>
      </c>
      <c r="E92" s="24">
        <f t="shared" si="19"/>
        <v>0</v>
      </c>
      <c r="F92" s="24">
        <f t="shared" si="19"/>
        <v>225</v>
      </c>
    </row>
    <row r="93" spans="1:6" x14ac:dyDescent="0.2">
      <c r="A93" s="11"/>
      <c r="B93" s="30"/>
      <c r="C93" s="30"/>
      <c r="D93" s="30"/>
      <c r="E93" s="30"/>
      <c r="F93" s="28"/>
    </row>
    <row r="94" spans="1:6" x14ac:dyDescent="0.2">
      <c r="A94" s="11" t="s">
        <v>144</v>
      </c>
      <c r="B94" s="33">
        <v>46499.56</v>
      </c>
      <c r="C94" s="33">
        <v>7279.06</v>
      </c>
      <c r="D94" s="33">
        <v>4911.1000000000004</v>
      </c>
      <c r="E94" s="33">
        <v>43821.08</v>
      </c>
      <c r="F94" s="34">
        <f t="shared" si="18"/>
        <v>102510.79999999999</v>
      </c>
    </row>
    <row r="95" spans="1:6" s="1" customFormat="1" x14ac:dyDescent="0.2">
      <c r="A95" s="23" t="s">
        <v>10</v>
      </c>
      <c r="B95" s="24">
        <f>B94</f>
        <v>46499.56</v>
      </c>
      <c r="C95" s="24">
        <f t="shared" ref="C95:F95" si="20">C94</f>
        <v>7279.06</v>
      </c>
      <c r="D95" s="24">
        <f t="shared" si="20"/>
        <v>4911.1000000000004</v>
      </c>
      <c r="E95" s="24">
        <f t="shared" si="20"/>
        <v>43821.08</v>
      </c>
      <c r="F95" s="24">
        <f t="shared" si="20"/>
        <v>102510.79999999999</v>
      </c>
    </row>
    <row r="96" spans="1:6" x14ac:dyDescent="0.2">
      <c r="A96" s="11"/>
      <c r="B96" s="30"/>
      <c r="C96" s="30"/>
      <c r="D96" s="30"/>
      <c r="E96" s="30"/>
      <c r="F96" s="30"/>
    </row>
    <row r="97" spans="1:6" x14ac:dyDescent="0.2">
      <c r="A97" s="11" t="s">
        <v>100</v>
      </c>
      <c r="B97" s="33">
        <v>235</v>
      </c>
      <c r="C97" s="33">
        <v>0</v>
      </c>
      <c r="D97" s="33">
        <v>0</v>
      </c>
      <c r="E97" s="33">
        <v>0</v>
      </c>
      <c r="F97" s="34">
        <f t="shared" ref="F97:F101" si="21">SUM(B97:E97)</f>
        <v>235</v>
      </c>
    </row>
    <row r="98" spans="1:6" s="1" customFormat="1" x14ac:dyDescent="0.2">
      <c r="A98" s="23" t="s">
        <v>13</v>
      </c>
      <c r="B98" s="24">
        <f>B97</f>
        <v>235</v>
      </c>
      <c r="C98" s="24">
        <f t="shared" ref="C98:F98" si="22">C97</f>
        <v>0</v>
      </c>
      <c r="D98" s="24">
        <f t="shared" si="22"/>
        <v>0</v>
      </c>
      <c r="E98" s="24">
        <f t="shared" si="22"/>
        <v>0</v>
      </c>
      <c r="F98" s="24">
        <f t="shared" si="22"/>
        <v>235</v>
      </c>
    </row>
    <row r="99" spans="1:6" x14ac:dyDescent="0.2">
      <c r="A99" s="11"/>
      <c r="B99" s="30"/>
      <c r="C99" s="30"/>
      <c r="D99" s="30"/>
      <c r="E99" s="30"/>
      <c r="F99" s="28"/>
    </row>
    <row r="100" spans="1:6" x14ac:dyDescent="0.2">
      <c r="A100" s="11" t="s">
        <v>216</v>
      </c>
      <c r="B100" s="31" t="s">
        <v>24</v>
      </c>
      <c r="C100" s="30">
        <v>13.33</v>
      </c>
      <c r="D100" s="30">
        <v>0</v>
      </c>
      <c r="E100" s="30">
        <v>0</v>
      </c>
      <c r="F100" s="28">
        <f t="shared" si="21"/>
        <v>13.33</v>
      </c>
    </row>
    <row r="101" spans="1:6" x14ac:dyDescent="0.2">
      <c r="A101" s="11" t="s">
        <v>105</v>
      </c>
      <c r="B101" s="33">
        <v>2039.62</v>
      </c>
      <c r="C101" s="33">
        <v>1721.92</v>
      </c>
      <c r="D101" s="33">
        <v>1919.43</v>
      </c>
      <c r="E101" s="33">
        <v>2316.0700000000002</v>
      </c>
      <c r="F101" s="34">
        <f t="shared" si="21"/>
        <v>7997.0400000000009</v>
      </c>
    </row>
    <row r="102" spans="1:6" s="1" customFormat="1" x14ac:dyDescent="0.2">
      <c r="A102" s="23" t="s">
        <v>4</v>
      </c>
      <c r="B102" s="24">
        <f>SUM(B100:B101)</f>
        <v>2039.62</v>
      </c>
      <c r="C102" s="24">
        <f t="shared" ref="C102:F102" si="23">SUM(C100:C101)</f>
        <v>1735.25</v>
      </c>
      <c r="D102" s="24">
        <f t="shared" si="23"/>
        <v>1919.43</v>
      </c>
      <c r="E102" s="24">
        <f t="shared" si="23"/>
        <v>2316.0700000000002</v>
      </c>
      <c r="F102" s="24">
        <f t="shared" si="23"/>
        <v>8010.3700000000008</v>
      </c>
    </row>
    <row r="103" spans="1:6" x14ac:dyDescent="0.2">
      <c r="A103" s="11"/>
      <c r="B103" s="30"/>
      <c r="C103" s="30"/>
      <c r="D103" s="30"/>
      <c r="E103" s="30"/>
      <c r="F103" s="30"/>
    </row>
    <row r="104" spans="1:6" x14ac:dyDescent="0.2">
      <c r="A104" s="11" t="s">
        <v>153</v>
      </c>
      <c r="B104" s="30">
        <v>10213.11</v>
      </c>
      <c r="C104" s="30">
        <v>6669.28</v>
      </c>
      <c r="D104" s="30">
        <v>19124.949999999997</v>
      </c>
      <c r="E104" s="30">
        <v>3975.61</v>
      </c>
      <c r="F104" s="28">
        <f t="shared" ref="F104:F117" si="24">SUM(B104:E104)</f>
        <v>39982.949999999997</v>
      </c>
    </row>
    <row r="105" spans="1:6" x14ac:dyDescent="0.2">
      <c r="A105" s="11" t="s">
        <v>108</v>
      </c>
      <c r="B105" s="30">
        <v>6471.03</v>
      </c>
      <c r="C105" s="30">
        <v>6354.51</v>
      </c>
      <c r="D105" s="30">
        <v>6190.8099999999995</v>
      </c>
      <c r="E105" s="30">
        <v>1651.26</v>
      </c>
      <c r="F105" s="28">
        <f t="shared" si="24"/>
        <v>20667.609999999997</v>
      </c>
    </row>
    <row r="106" spans="1:6" x14ac:dyDescent="0.2">
      <c r="A106" s="11" t="s">
        <v>109</v>
      </c>
      <c r="B106" s="30">
        <v>3136.74</v>
      </c>
      <c r="C106" s="30">
        <v>13773.100000000002</v>
      </c>
      <c r="D106" s="30">
        <v>8454.92</v>
      </c>
      <c r="E106" s="30">
        <v>2302.56</v>
      </c>
      <c r="F106" s="28">
        <f t="shared" si="24"/>
        <v>27667.320000000003</v>
      </c>
    </row>
    <row r="107" spans="1:6" x14ac:dyDescent="0.2">
      <c r="A107" s="11" t="s">
        <v>217</v>
      </c>
      <c r="B107" s="30">
        <v>-1592.04</v>
      </c>
      <c r="C107" s="30">
        <v>0</v>
      </c>
      <c r="D107" s="30">
        <v>4422.1900000000005</v>
      </c>
      <c r="E107" s="30">
        <v>9.73</v>
      </c>
      <c r="F107" s="28">
        <f t="shared" si="24"/>
        <v>2839.8800000000006</v>
      </c>
    </row>
    <row r="108" spans="1:6" x14ac:dyDescent="0.2">
      <c r="A108" s="11" t="s">
        <v>218</v>
      </c>
      <c r="B108" s="31" t="s">
        <v>24</v>
      </c>
      <c r="C108" s="31" t="s">
        <v>24</v>
      </c>
      <c r="D108" s="30">
        <v>294.52</v>
      </c>
      <c r="E108" s="30">
        <v>29.66</v>
      </c>
      <c r="F108" s="28">
        <f t="shared" si="24"/>
        <v>324.18</v>
      </c>
    </row>
    <row r="109" spans="1:6" x14ac:dyDescent="0.2">
      <c r="A109" s="11" t="s">
        <v>112</v>
      </c>
      <c r="B109" s="31" t="s">
        <v>24</v>
      </c>
      <c r="C109" s="30">
        <v>1460.48</v>
      </c>
      <c r="D109" s="30">
        <v>5220.6499999999996</v>
      </c>
      <c r="E109" s="30">
        <v>0</v>
      </c>
      <c r="F109" s="28">
        <f t="shared" si="24"/>
        <v>6681.1299999999992</v>
      </c>
    </row>
    <row r="110" spans="1:6" x14ac:dyDescent="0.2">
      <c r="A110" s="11" t="s">
        <v>113</v>
      </c>
      <c r="B110" s="30">
        <v>6330.76</v>
      </c>
      <c r="C110" s="30">
        <v>13352.81</v>
      </c>
      <c r="D110" s="30">
        <v>6765.6</v>
      </c>
      <c r="E110" s="30">
        <v>8989.33</v>
      </c>
      <c r="F110" s="28">
        <f t="shared" si="24"/>
        <v>35438.5</v>
      </c>
    </row>
    <row r="111" spans="1:6" x14ac:dyDescent="0.2">
      <c r="A111" s="11" t="s">
        <v>155</v>
      </c>
      <c r="B111" s="30">
        <v>14740.08</v>
      </c>
      <c r="C111" s="30">
        <v>9467.0099999999984</v>
      </c>
      <c r="D111" s="30">
        <v>5560.8200000000006</v>
      </c>
      <c r="E111" s="30">
        <v>7936.47</v>
      </c>
      <c r="F111" s="28">
        <f t="shared" si="24"/>
        <v>37704.379999999997</v>
      </c>
    </row>
    <row r="112" spans="1:6" x14ac:dyDescent="0.2">
      <c r="A112" s="11" t="s">
        <v>115</v>
      </c>
      <c r="B112" s="30">
        <v>2218.5500000000002</v>
      </c>
      <c r="C112" s="30">
        <v>2775.31</v>
      </c>
      <c r="D112" s="30">
        <v>2037.8600000000001</v>
      </c>
      <c r="E112" s="30">
        <v>6482.74</v>
      </c>
      <c r="F112" s="28">
        <f t="shared" si="24"/>
        <v>13514.460000000001</v>
      </c>
    </row>
    <row r="113" spans="1:6" x14ac:dyDescent="0.2">
      <c r="A113" s="11" t="s">
        <v>116</v>
      </c>
      <c r="B113" s="30">
        <v>4552.3999999999996</v>
      </c>
      <c r="C113" s="30">
        <v>9481.0500000000011</v>
      </c>
      <c r="D113" s="30">
        <v>3732.36</v>
      </c>
      <c r="E113" s="30">
        <v>3471.98</v>
      </c>
      <c r="F113" s="28">
        <f t="shared" si="24"/>
        <v>21237.79</v>
      </c>
    </row>
    <row r="114" spans="1:6" x14ac:dyDescent="0.2">
      <c r="A114" s="11" t="s">
        <v>156</v>
      </c>
      <c r="B114" s="30">
        <v>4709.619999999999</v>
      </c>
      <c r="C114" s="30">
        <v>10200.36</v>
      </c>
      <c r="D114" s="30">
        <v>2079.0100000000002</v>
      </c>
      <c r="E114" s="30">
        <v>2436.5500000000002</v>
      </c>
      <c r="F114" s="28">
        <f t="shared" si="24"/>
        <v>19425.539999999997</v>
      </c>
    </row>
    <row r="115" spans="1:6" x14ac:dyDescent="0.2">
      <c r="A115" s="11" t="s">
        <v>118</v>
      </c>
      <c r="B115" s="30">
        <v>3547.3399999999997</v>
      </c>
      <c r="C115" s="30">
        <v>12712.55</v>
      </c>
      <c r="D115" s="30">
        <v>510.93</v>
      </c>
      <c r="E115" s="30">
        <v>1441.73</v>
      </c>
      <c r="F115" s="28">
        <f t="shared" si="24"/>
        <v>18212.55</v>
      </c>
    </row>
    <row r="116" spans="1:6" x14ac:dyDescent="0.2">
      <c r="A116" s="11" t="s">
        <v>119</v>
      </c>
      <c r="B116" s="31" t="s">
        <v>24</v>
      </c>
      <c r="C116" s="30">
        <v>1605.24</v>
      </c>
      <c r="D116" s="30">
        <v>26.42</v>
      </c>
      <c r="E116" s="30">
        <v>792.17000000000007</v>
      </c>
      <c r="F116" s="28">
        <f t="shared" si="24"/>
        <v>2423.83</v>
      </c>
    </row>
    <row r="117" spans="1:6" x14ac:dyDescent="0.2">
      <c r="A117" s="11" t="s">
        <v>219</v>
      </c>
      <c r="B117" s="33">
        <v>144</v>
      </c>
      <c r="C117" s="33">
        <v>69.819999999999993</v>
      </c>
      <c r="D117" s="33">
        <v>0</v>
      </c>
      <c r="E117" s="33">
        <v>0</v>
      </c>
      <c r="F117" s="34">
        <f t="shared" si="24"/>
        <v>213.82</v>
      </c>
    </row>
    <row r="118" spans="1:6" s="1" customFormat="1" x14ac:dyDescent="0.2">
      <c r="A118" s="23" t="s">
        <v>12</v>
      </c>
      <c r="B118" s="24">
        <f>SUM(B104:B117)</f>
        <v>54471.59</v>
      </c>
      <c r="C118" s="24">
        <f t="shared" ref="C118:F118" si="25">SUM(C104:C117)</f>
        <v>87921.520000000019</v>
      </c>
      <c r="D118" s="24">
        <f t="shared" si="25"/>
        <v>64421.039999999994</v>
      </c>
      <c r="E118" s="24">
        <f t="shared" si="25"/>
        <v>39519.790000000008</v>
      </c>
      <c r="F118" s="24">
        <f t="shared" si="25"/>
        <v>246333.94</v>
      </c>
    </row>
    <row r="119" spans="1:6" x14ac:dyDescent="0.2">
      <c r="A119" s="11"/>
      <c r="B119" s="30"/>
      <c r="C119" s="30"/>
      <c r="D119" s="30"/>
      <c r="E119" s="30"/>
      <c r="F119" s="30"/>
    </row>
    <row r="120" spans="1:6" x14ac:dyDescent="0.2">
      <c r="A120" s="11" t="s">
        <v>120</v>
      </c>
      <c r="B120" s="30">
        <v>199</v>
      </c>
      <c r="C120" s="30">
        <v>0</v>
      </c>
      <c r="D120" s="30">
        <v>0</v>
      </c>
      <c r="E120" s="30">
        <v>1197</v>
      </c>
      <c r="F120" s="28">
        <f t="shared" ref="F120:F126" si="26">SUM(B120:E120)</f>
        <v>1396</v>
      </c>
    </row>
    <row r="121" spans="1:6" x14ac:dyDescent="0.2">
      <c r="A121" s="11" t="s">
        <v>121</v>
      </c>
      <c r="B121" s="30">
        <v>1459.81</v>
      </c>
      <c r="C121" s="30">
        <v>1350</v>
      </c>
      <c r="D121" s="30">
        <v>295</v>
      </c>
      <c r="E121" s="30">
        <v>17910</v>
      </c>
      <c r="F121" s="28">
        <f t="shared" si="26"/>
        <v>21014.81</v>
      </c>
    </row>
    <row r="122" spans="1:6" x14ac:dyDescent="0.2">
      <c r="A122" s="11" t="s">
        <v>222</v>
      </c>
      <c r="B122" s="30">
        <v>13</v>
      </c>
      <c r="C122" s="30">
        <v>0</v>
      </c>
      <c r="D122" s="30">
        <v>0</v>
      </c>
      <c r="E122" s="30">
        <v>0</v>
      </c>
      <c r="F122" s="28">
        <f t="shared" si="26"/>
        <v>13</v>
      </c>
    </row>
    <row r="123" spans="1:6" x14ac:dyDescent="0.2">
      <c r="A123" s="11" t="s">
        <v>122</v>
      </c>
      <c r="B123" s="30">
        <v>5845</v>
      </c>
      <c r="C123" s="30">
        <v>0</v>
      </c>
      <c r="D123" s="30">
        <v>1084.8599999999999</v>
      </c>
      <c r="E123" s="30">
        <v>0</v>
      </c>
      <c r="F123" s="28">
        <f t="shared" si="26"/>
        <v>6929.86</v>
      </c>
    </row>
    <row r="124" spans="1:6" x14ac:dyDescent="0.2">
      <c r="A124" s="11" t="s">
        <v>223</v>
      </c>
      <c r="B124" s="31" t="s">
        <v>24</v>
      </c>
      <c r="C124" s="31" t="s">
        <v>24</v>
      </c>
      <c r="D124" s="30">
        <v>71.75</v>
      </c>
      <c r="E124" s="30">
        <v>0</v>
      </c>
      <c r="F124" s="28">
        <f t="shared" si="26"/>
        <v>71.75</v>
      </c>
    </row>
    <row r="125" spans="1:6" x14ac:dyDescent="0.2">
      <c r="A125" s="11" t="s">
        <v>123</v>
      </c>
      <c r="B125" s="30">
        <v>38.700000000000003</v>
      </c>
      <c r="C125" s="30">
        <v>0</v>
      </c>
      <c r="D125" s="30">
        <v>438.12</v>
      </c>
      <c r="E125" s="30">
        <v>195.02</v>
      </c>
      <c r="F125" s="28">
        <f t="shared" si="26"/>
        <v>671.84</v>
      </c>
    </row>
    <row r="126" spans="1:6" x14ac:dyDescent="0.2">
      <c r="A126" s="11" t="s">
        <v>124</v>
      </c>
      <c r="B126" s="32" t="s">
        <v>24</v>
      </c>
      <c r="C126" s="32" t="s">
        <v>24</v>
      </c>
      <c r="D126" s="33">
        <v>2415.38</v>
      </c>
      <c r="E126" s="33">
        <v>159.41999999999999</v>
      </c>
      <c r="F126" s="34">
        <f t="shared" si="26"/>
        <v>2574.8000000000002</v>
      </c>
    </row>
    <row r="127" spans="1:6" s="1" customFormat="1" x14ac:dyDescent="0.2">
      <c r="A127" s="23" t="s">
        <v>14</v>
      </c>
      <c r="B127" s="24">
        <f>SUM(B120:B126)</f>
        <v>7555.5099999999993</v>
      </c>
      <c r="C127" s="24">
        <f t="shared" ref="C127:F127" si="27">SUM(C120:C126)</f>
        <v>1350</v>
      </c>
      <c r="D127" s="24">
        <f t="shared" si="27"/>
        <v>4305.1100000000006</v>
      </c>
      <c r="E127" s="24">
        <f t="shared" si="27"/>
        <v>19461.439999999999</v>
      </c>
      <c r="F127" s="24">
        <f t="shared" si="27"/>
        <v>32672.06</v>
      </c>
    </row>
    <row r="128" spans="1:6" x14ac:dyDescent="0.2">
      <c r="A128" s="11"/>
      <c r="B128" s="30"/>
      <c r="C128" s="30"/>
      <c r="D128" s="30"/>
      <c r="E128" s="30"/>
      <c r="F128" s="30"/>
    </row>
    <row r="129" spans="1:6" x14ac:dyDescent="0.2">
      <c r="A129" s="11" t="s">
        <v>126</v>
      </c>
      <c r="B129" s="31" t="s">
        <v>24</v>
      </c>
      <c r="C129" s="31" t="s">
        <v>24</v>
      </c>
      <c r="D129" s="30">
        <v>236.52</v>
      </c>
      <c r="E129" s="30">
        <v>0</v>
      </c>
      <c r="F129" s="28">
        <f t="shared" ref="F129:F133" si="28">SUM(B129:E129)</f>
        <v>236.52</v>
      </c>
    </row>
    <row r="130" spans="1:6" x14ac:dyDescent="0.2">
      <c r="A130" s="11" t="s">
        <v>128</v>
      </c>
      <c r="B130" s="30">
        <v>99855.22</v>
      </c>
      <c r="C130" s="30">
        <v>188498.31999999998</v>
      </c>
      <c r="D130" s="30">
        <v>167569.53</v>
      </c>
      <c r="E130" s="30">
        <v>195686.27</v>
      </c>
      <c r="F130" s="28">
        <f t="shared" si="28"/>
        <v>651609.34</v>
      </c>
    </row>
    <row r="131" spans="1:6" x14ac:dyDescent="0.2">
      <c r="A131" s="11" t="s">
        <v>129</v>
      </c>
      <c r="B131" s="30">
        <v>16920.78</v>
      </c>
      <c r="C131" s="30">
        <v>15053.22</v>
      </c>
      <c r="D131" s="30">
        <v>18282.16</v>
      </c>
      <c r="E131" s="30">
        <v>54913.05</v>
      </c>
      <c r="F131" s="28">
        <f t="shared" si="28"/>
        <v>105169.21</v>
      </c>
    </row>
    <row r="132" spans="1:6" x14ac:dyDescent="0.2">
      <c r="A132" s="11" t="s">
        <v>234</v>
      </c>
      <c r="B132" s="31" t="s">
        <v>24</v>
      </c>
      <c r="C132" s="31" t="s">
        <v>24</v>
      </c>
      <c r="D132" s="30">
        <v>99.52</v>
      </c>
      <c r="E132" s="30">
        <v>0</v>
      </c>
      <c r="F132" s="28">
        <f t="shared" si="28"/>
        <v>99.52</v>
      </c>
    </row>
    <row r="133" spans="1:6" x14ac:dyDescent="0.2">
      <c r="A133" s="11" t="s">
        <v>235</v>
      </c>
      <c r="B133" s="32" t="s">
        <v>24</v>
      </c>
      <c r="C133" s="32" t="s">
        <v>24</v>
      </c>
      <c r="D133" s="32" t="s">
        <v>24</v>
      </c>
      <c r="E133" s="33">
        <v>42592.01</v>
      </c>
      <c r="F133" s="34">
        <f t="shared" si="28"/>
        <v>42592.01</v>
      </c>
    </row>
    <row r="134" spans="1:6" s="1" customFormat="1" x14ac:dyDescent="0.2">
      <c r="A134" s="23" t="s">
        <v>15</v>
      </c>
      <c r="B134" s="24">
        <f>SUM(B129:B133)</f>
        <v>116776</v>
      </c>
      <c r="C134" s="24">
        <f t="shared" ref="C134:F134" si="29">SUM(C129:C133)</f>
        <v>203551.53999999998</v>
      </c>
      <c r="D134" s="24">
        <f t="shared" si="29"/>
        <v>186187.72999999998</v>
      </c>
      <c r="E134" s="24">
        <f t="shared" si="29"/>
        <v>293191.33</v>
      </c>
      <c r="F134" s="24">
        <f t="shared" si="29"/>
        <v>799706.6</v>
      </c>
    </row>
    <row r="135" spans="1:6" x14ac:dyDescent="0.2">
      <c r="A135" s="11"/>
      <c r="B135" s="30"/>
      <c r="C135" s="30"/>
      <c r="D135" s="30"/>
      <c r="E135" s="30"/>
      <c r="F135" s="30"/>
    </row>
    <row r="136" spans="1:6" x14ac:dyDescent="0.2">
      <c r="A136" s="11" t="s">
        <v>190</v>
      </c>
      <c r="B136" s="30">
        <v>-68.86</v>
      </c>
      <c r="C136" s="30">
        <v>0</v>
      </c>
      <c r="D136" s="30">
        <v>21.1</v>
      </c>
      <c r="E136" s="30">
        <v>0</v>
      </c>
      <c r="F136" s="28">
        <f t="shared" ref="F136:F138" si="30">SUM(B136:E136)</f>
        <v>-47.76</v>
      </c>
    </row>
    <row r="137" spans="1:6" x14ac:dyDescent="0.2">
      <c r="A137" s="11" t="s">
        <v>132</v>
      </c>
      <c r="B137" s="30">
        <v>191.98</v>
      </c>
      <c r="C137" s="30">
        <v>297.27</v>
      </c>
      <c r="D137" s="30">
        <v>508.22</v>
      </c>
      <c r="E137" s="30">
        <v>409.14000000000004</v>
      </c>
      <c r="F137" s="28">
        <f t="shared" si="30"/>
        <v>1406.6100000000001</v>
      </c>
    </row>
    <row r="138" spans="1:6" x14ac:dyDescent="0.2">
      <c r="A138" s="11" t="s">
        <v>150</v>
      </c>
      <c r="B138" s="32" t="s">
        <v>24</v>
      </c>
      <c r="C138" s="32" t="s">
        <v>24</v>
      </c>
      <c r="D138" s="32" t="s">
        <v>24</v>
      </c>
      <c r="E138" s="33">
        <v>88361.85</v>
      </c>
      <c r="F138" s="34">
        <f t="shared" si="30"/>
        <v>88361.85</v>
      </c>
    </row>
    <row r="139" spans="1:6" s="1" customFormat="1" x14ac:dyDescent="0.2">
      <c r="A139" s="23" t="s">
        <v>16</v>
      </c>
      <c r="B139" s="24">
        <f>SUM(B136:B138)</f>
        <v>123.11999999999999</v>
      </c>
      <c r="C139" s="24">
        <f t="shared" ref="C139:F139" si="31">SUM(C136:C138)</f>
        <v>297.27</v>
      </c>
      <c r="D139" s="24">
        <f t="shared" si="31"/>
        <v>529.32000000000005</v>
      </c>
      <c r="E139" s="24">
        <f t="shared" si="31"/>
        <v>88770.99</v>
      </c>
      <c r="F139" s="24">
        <f t="shared" si="31"/>
        <v>89720.700000000012</v>
      </c>
    </row>
    <row r="140" spans="1:6" x14ac:dyDescent="0.2">
      <c r="B140" s="30"/>
      <c r="C140" s="30"/>
      <c r="D140" s="30"/>
      <c r="E140" s="30"/>
      <c r="F140" s="30"/>
    </row>
    <row r="141" spans="1:6" s="1" customFormat="1" ht="13.5" thickBot="1" x14ac:dyDescent="0.25">
      <c r="A141" s="23" t="s">
        <v>19</v>
      </c>
      <c r="B141" s="26">
        <f>B24+B34+B45+B48+B56+B61+B68+B77+B89+B92+B95+B98+B102+B118+B127+B134+B139</f>
        <v>4409855.3399999989</v>
      </c>
      <c r="C141" s="26">
        <f t="shared" ref="C141:F141" si="32">C24+C34+C45+C48+C56+C61+C68+C77+C89+C92+C95+C98+C102+C118+C127+C134+C139</f>
        <v>4403959.01</v>
      </c>
      <c r="D141" s="26">
        <f t="shared" si="32"/>
        <v>4811826.59</v>
      </c>
      <c r="E141" s="26">
        <f t="shared" si="32"/>
        <v>4636146.7900000019</v>
      </c>
      <c r="F141" s="26">
        <f t="shared" si="32"/>
        <v>18261787.73</v>
      </c>
    </row>
    <row r="142" spans="1:6" ht="13.5" thickTop="1" x14ac:dyDescent="0.2">
      <c r="B142" s="30"/>
      <c r="C142" s="30"/>
      <c r="D142" s="30"/>
      <c r="E142" s="30"/>
      <c r="F142" s="30"/>
    </row>
  </sheetData>
  <dataValidations count="1">
    <dataValidation type="list" allowBlank="1" showInputMessage="1" sqref="G1:J1">
      <formula1>"..."</formula1>
    </dataValidation>
  </dataValidations>
  <printOptions horizontalCentered="1"/>
  <pageMargins left="0.75" right="0.75" top="0.5" bottom="0.5" header="0.25" footer="0.5"/>
  <pageSetup scale="50" fitToHeight="0" orientation="landscape" r:id="rId1"/>
  <headerFooter alignWithMargins="0">
    <oddHeader>&amp;RCASE NO. 2015-00343
ATTACHMENT 1
TO OAG DR NO. 1-06</oddHeader>
  </headerFooter>
  <ignoredErrors>
    <ignoredError sqref="B25:F25 B14:E23 B35:F35 B26:E26 B27:E33 B46:F46 B36:E36 B37:E44 B49:F49 B47:E47 B57:F57 B50:E50 B51:E55 B62:F62 B58:E58 B59:E60 B69:F69 B63:E63 B64:E67 B78:F78 B70:E70 B71:E76 B90:F90 B79:E79 B80:E88 B96:F96 B91:E91 B93:E94 B103:F103 B97:E97 B99:E101 B119:F119 B104:E104 B105:E117 B128:F128 B120:E120 B121:E126 B135:F135 B129:E129 B130:E133 B140:F140 B136:E136 B137:E138 B142:F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Div 012 Fiscal 2012</vt:lpstr>
      <vt:lpstr>Div 012 Fiscal 2013</vt:lpstr>
      <vt:lpstr>Div 012 Fiscal 2014</vt:lpstr>
      <vt:lpstr>Div 012 Fiscal 2015</vt:lpstr>
      <vt:lpstr>Div 012 YTD Fiscal 2016</vt:lpstr>
      <vt:lpstr>'Div 012 Fiscal 2012'!Print_Area</vt:lpstr>
      <vt:lpstr>'Div 012 Fiscal 2013'!Print_Area</vt:lpstr>
      <vt:lpstr>'Div 012 Fiscal 2014'!Print_Area</vt:lpstr>
      <vt:lpstr>'Div 012 Fiscal 2015'!Print_Area</vt:lpstr>
      <vt:lpstr>'Div 012 YTD Fiscal 2016'!Print_Area</vt:lpstr>
      <vt:lpstr>'Div 012 Fiscal 2012'!Print_Titles</vt:lpstr>
      <vt:lpstr>'Div 012 Fiscal 2013'!Print_Titles</vt:lpstr>
      <vt:lpstr>'Div 012 Fiscal 2014'!Print_Titles</vt:lpstr>
      <vt:lpstr>'Div 012 Fiscal 2015'!Print_Titles</vt:lpstr>
      <vt:lpstr>'Div 012 YTD Fiscal 2016'!Print_Titles</vt:lpstr>
    </vt:vector>
  </TitlesOfParts>
  <Company>Navigator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Eric  Wilen</cp:lastModifiedBy>
  <cp:lastPrinted>2016-03-01T14:35:59Z</cp:lastPrinted>
  <dcterms:created xsi:type="dcterms:W3CDTF">2003-04-16T16:23:14Z</dcterms:created>
  <dcterms:modified xsi:type="dcterms:W3CDTF">2016-03-01T14:36:01Z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