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Kentuc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>#N/A</definedName>
    <definedName name="\c">[1]Nonutility!$DE$652</definedName>
    <definedName name="\f">[1]Nonutility!$FC$942</definedName>
    <definedName name="\g">[1]Nonutility!$EM$604</definedName>
    <definedName name="\p">[1]Nonutility!$FC$698</definedName>
    <definedName name="\s">[1]Nonutility!$DE$649</definedName>
    <definedName name="\z">[1]Nonutility!$FC$940</definedName>
    <definedName name="_Fill" hidden="1">#REF!</definedName>
    <definedName name="_Key1" hidden="1">[1]Nonutility!$DA$609</definedName>
    <definedName name="_Order1" hidden="1">255</definedName>
    <definedName name="_Sort" hidden="1">[1]Nonutility!$A$1:$FJ$940</definedName>
    <definedName name="aanjref">'[2]Normal Calendar HDD Data'!#REF!</definedName>
    <definedName name="amounts">[1]Nonutility!$C$2:$J$24728</definedName>
    <definedName name="BalSt">[3]EssBalS!$A$4:$H$11</definedName>
    <definedName name="Base_Volume">#REF!</definedName>
    <definedName name="BOB">[1]Nonutility!$EK$604</definedName>
    <definedName name="CAP_ACT_ALLOC">'[4]Act Cap Rel 07-96:DL'!$A$1:$J$39</definedName>
    <definedName name="CAP_EST_ALLOC">'[4]Cap Rel 7-96:CT'!$A$1:$P$40</definedName>
    <definedName name="CapAct">[3]CapBud!$A$40:$EA$44</definedName>
    <definedName name="CapBud">[3]CapBud!$A$20:$EA$38</definedName>
    <definedName name="CK">'[5]Projection - ColKans'!$A$12:$K$47</definedName>
    <definedName name="CKCOpStat">[3]UtOpStat!$C$260:$T$273</definedName>
    <definedName name="CKVOpStat">[3]UtOpStat!$C$275:$T$282</definedName>
    <definedName name="csAllowDetailBudgeting">1</definedName>
    <definedName name="csAllowLocalConsolidation">1</definedName>
    <definedName name="csAppName">"BudgetWeb"</definedName>
    <definedName name="csDE_MarginsGGC_Dim01">"="</definedName>
    <definedName name="csDE_MarginsGGC_Dim02">"="</definedName>
    <definedName name="csDE_MarginsGGC_Dim03">"="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6">"="</definedName>
    <definedName name="csDE_MarginsTXU_Dim08">"="</definedName>
    <definedName name="csDE_MarginsTXU_Dim09">"="</definedName>
    <definedName name="csDE_MarginsTXU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_Charge">#REF!</definedName>
    <definedName name="CustomerData_JurEight">'[6]Customer Data'!#REF!</definedName>
    <definedName name="CustomerData_JurEleven">'[6]Customer Data'!#REF!</definedName>
    <definedName name="CustomerData_JurFive">'[6]Customer Data'!#REF!</definedName>
    <definedName name="CustomerData_JurFour">'[6]Customer Data'!#REF!</definedName>
    <definedName name="CustomerData_JurFourteen">'[6]Customer Data'!#REF!</definedName>
    <definedName name="CustomerData_JurNine">'[6]Customer Data'!#REF!</definedName>
    <definedName name="CustomerData_JurSeven">'[6]Customer Data'!#REF!</definedName>
    <definedName name="CustomerData_JurSix">'[6]Customer Data'!#REF!</definedName>
    <definedName name="CustomerData_JurTen">'[6]Customer Data'!#REF!</definedName>
    <definedName name="CustomerData_JurThirteen">'[6]Customer Data'!#REF!</definedName>
    <definedName name="CustomerData_JurThree">'[6]Customer Data'!#REF!</definedName>
    <definedName name="CustomerData_JurTwelve">'[6]Customer Data'!#REF!</definedName>
    <definedName name="CustomerData_JurTwo">'[6]Customer Data'!#REF!</definedName>
    <definedName name="cy_act">[1]Nonutility!$F$2:$F$39998</definedName>
    <definedName name="cy_bud">[1]Nonutility!$H$2:$H$39998</definedName>
    <definedName name="cy_v_bud">[1]Nonutility!$J$2:$J$39998</definedName>
    <definedName name="cy_v_py">[1]Nonutility!$I$2:$I$39998</definedName>
    <definedName name="Data">#REF!</definedName>
    <definedName name="Data2">[7]Data!$A$1:$H$74</definedName>
    <definedName name="data3">[7]Sheet3!$A$1:$AY$8</definedName>
    <definedName name="_xlnm.Database">#REF!</definedName>
    <definedName name="DatabaseMart">#REF!</definedName>
    <definedName name="DateEffective">'[4]Data Entry'!$F$6</definedName>
    <definedName name="DateReporting">'[4]Data Entry'!$E$5</definedName>
    <definedName name="Eight">'[2]Jurisdiction Input'!#REF!</definedName>
    <definedName name="Eleven">'[2]Jurisdiction Input'!#REF!</definedName>
    <definedName name="EPSData">[8]EssEPS!$A$8:$CJ$45</definedName>
    <definedName name="FIND">[1]Nonutility!$R$189</definedName>
    <definedName name="FIT_RATE">[1]Nonutility!$EB$597</definedName>
    <definedName name="Five">'[2]Jurisdiction Input'!#REF!</definedName>
    <definedName name="Four">'[2]Jurisdiction Input'!#REF!</definedName>
    <definedName name="Fourteen">'[2]Jurisdiction Input'!#REF!</definedName>
    <definedName name="Gas_Cost_Rate">#REF!</definedName>
    <definedName name="HDDVarM">[9]EssBalS!$A$97:$B$105</definedName>
    <definedName name="HDDVarY">[9]EssBalS!$D$97:$E$105</definedName>
    <definedName name="II">[1]Nonutility!$AB$246</definedName>
    <definedName name="IIC">[1]Nonutility!$AI$351</definedName>
    <definedName name="III">[1]Nonutility!$BI$420</definedName>
    <definedName name="IIIA_BORD">[1]Nonutility!$BQ$437</definedName>
    <definedName name="IIIPAGE_1">[1]Nonutility!$BI$427:$BO$464</definedName>
    <definedName name="IIIPAGE_2">[1]Nonutility!$BI$467:$BO$501</definedName>
    <definedName name="IIIPAGE_2A">[1]Nonutility!$BI$503:$BO$525</definedName>
    <definedName name="IIIPAGE_3">[1]Nonutility!$BR$427:$BW$467</definedName>
    <definedName name="IIIPAGE_3A">[1]Nonutility!$BR$471:$BV$508</definedName>
    <definedName name="IIIPAGE_4">[1]Nonutility!$BY$427:$CD$467</definedName>
    <definedName name="IIIPAGE_4A">[1]Nonutility!$BY$471:$CC$508</definedName>
    <definedName name="IIIPAGE_5">[1]Nonutility!$CF$427:$CK$467</definedName>
    <definedName name="IIIPAGE_5A">[1]Nonutility!$CF$471:$CJ$508</definedName>
    <definedName name="IIIPAGE_6">[1]Nonutility!$CM$427:$CR$467</definedName>
    <definedName name="IIIPAGE_6A">[1]Nonutility!$CM$471:$CQ$508</definedName>
    <definedName name="IIPAGE_1">[1]Nonutility!$AC$253:$AH$299</definedName>
    <definedName name="IIPAGE_1A">[1]Nonutility!$AC$302:$AJ$349</definedName>
    <definedName name="IIPAGE_2">[1]Nonutility!$AC$352:$AH$387</definedName>
    <definedName name="IIPAGE_2A">[1]Nonutility!$AC$393:$AH$420</definedName>
    <definedName name="IIPAGEENG">[1]Nonutility!$AI$352:$AN$391</definedName>
    <definedName name="IIPAGEGGC">[1]Nonutility!$AO$352:$AT$391</definedName>
    <definedName name="IIPAGETLA">[1]Nonutility!$AU$352:$AZ$391</definedName>
    <definedName name="IIPAGEWKG">[1]Nonutility!$BA$352:$BF$391</definedName>
    <definedName name="IncStatData">#REF!</definedName>
    <definedName name="inrease_vols">#REF!,#REF!,#REF!,#REF!,#REF!,#REF!,#REF!</definedName>
    <definedName name="IPAGE_1">[1]Nonutility!$B$1:$F$49</definedName>
    <definedName name="IPAGE_1A">[1]Nonutility!$B$51:$F$93</definedName>
    <definedName name="IPAGE_1B">[1]Nonutility!$B$95:$F$146</definedName>
    <definedName name="IPAGE_2">[1]Nonutility!$H$1:$N$49</definedName>
    <definedName name="IPAGE_3">[1]Nonutility!$O$1:$S$49</definedName>
    <definedName name="IPAGE_4">[1]Nonutility!$T$1:$X$49</definedName>
    <definedName name="IPAGE_5">[1]Nonutility!$B$152:$F$199</definedName>
    <definedName name="IPAGE_5A">[1]Nonutility!$B$203:$F$239</definedName>
    <definedName name="IPAGE_6">[1]Nonutility!$H$152:$M$199</definedName>
    <definedName name="IPAGE_7">[1]Nonutility!$N$152:$S$199</definedName>
    <definedName name="IPAGE_8">[1]Nonutility!$T$152:$X$199</definedName>
    <definedName name="ISMtd">'[10]IncStmt-MTD'!$A$14:$L$44</definedName>
    <definedName name="ISYtd">'[10]IncStmt-YTD'!$A$14:$L$44</definedName>
    <definedName name="IV">[1]Nonutility!$CT$539</definedName>
    <definedName name="IVPAGE_1">[1]Nonutility!$CT$543:$CY$571</definedName>
    <definedName name="KAN">#REF!</definedName>
    <definedName name="KY">'[11]Projection - Kentucky'!$A$12:$K$47</definedName>
    <definedName name="KYCOpStat">[3]UtOpStat!$C$174:$T$187</definedName>
    <definedName name="KYVOpStat">[3]UtOpStat!$C$189:$T$196</definedName>
    <definedName name="LA">'[12]Projection - Louisiana'!$A$12:$K$47</definedName>
    <definedName name="LCFPD">#REF!</definedName>
    <definedName name="LGCOpStat">[3]UtOpStat!$C$52:$T$58</definedName>
    <definedName name="LGVOpStat">[3]UtOpStat!$C$60:$T$67</definedName>
    <definedName name="lu_bu">[1]Nonutility!$C$2:$C$39998</definedName>
    <definedName name="MACROS">[1]Nonutility!$FB$692</definedName>
    <definedName name="Main_menu">#REF!</definedName>
    <definedName name="Margin_Rates">#REF!</definedName>
    <definedName name="MD">'[13]Projection - MidStates'!$A$12:$K$47</definedName>
    <definedName name="MDCOpStat">[3]UtOpStat!$C$224:$T$230</definedName>
    <definedName name="MDVOpStat">[3]UtOpStat!$C$232:$T$239</definedName>
    <definedName name="Month1">[14]Menu!$B$4</definedName>
    <definedName name="Month10">[14]Menu!$B$13</definedName>
    <definedName name="Month11">[14]Menu!$B$14</definedName>
    <definedName name="Month2">[14]Menu!$B$5</definedName>
    <definedName name="Month3">[14]Menu!$B$6</definedName>
    <definedName name="Month4">[14]Menu!$B$7</definedName>
    <definedName name="Month5">[14]Menu!$B$8</definedName>
    <definedName name="Month6">[14]Menu!$B$9</definedName>
    <definedName name="Month7">[14]Menu!$B$10</definedName>
    <definedName name="Month8">[14]Menu!$B$11</definedName>
    <definedName name="Month9">[14]Menu!$B$12</definedName>
    <definedName name="MS">'[15]Projection - Mississippi'!$A$12:$K$47</definedName>
    <definedName name="MSCOpStat">[3]UtOpStat!$C$310:$T$316</definedName>
    <definedName name="MSVOpStat">[3]UtOpStat!$C$318:$T$325</definedName>
    <definedName name="MTCOpStat">[3]UtOpStat!$C$350:$T$359</definedName>
    <definedName name="MTVOpStat">[3]UtOpStat!$C$361:$T$368</definedName>
    <definedName name="MTX">'[16]Projection - MTX'!$A$12:$K$47</definedName>
    <definedName name="NBHDD_J2">'[2]Normal Billed HDD Data'!#REF!</definedName>
    <definedName name="NBHDD_J3">'[2]Normal Billed HDD Data'!#REF!</definedName>
    <definedName name="NBHDD_J4">'[2]Normal Billed HDD Data'!#REF!</definedName>
    <definedName name="NBHDD_J5">'[2]Normal Billed HDD Data'!#REF!</definedName>
    <definedName name="NBHDD_J6">'[2]Normal Billed HDD Data'!#REF!</definedName>
    <definedName name="NBHDD_J7">'[2]Normal Billed HDD Data'!#REF!</definedName>
    <definedName name="Nine">'[2]Jurisdiction Input'!#REF!</definedName>
    <definedName name="njref">'[2]Normal Calendar HDD Data'!#REF!</definedName>
    <definedName name="Normal_Degree_Days">#REF!</definedName>
    <definedName name="NvsASD">"V2004-09-30"</definedName>
    <definedName name="NvsAutoDrillOk">"VN"</definedName>
    <definedName name="NvsElapsedTime">0.00115740740875481</definedName>
    <definedName name="NvsEndTime">38282.9585532407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"%,X,RZF..nPloded,CZF.."</definedName>
    <definedName name="NvsPanelBusUnit">"V"</definedName>
    <definedName name="NvsPanelEffdt">"V2005-01-01"</definedName>
    <definedName name="NvsPanelSetid">"VSHARE"</definedName>
    <definedName name="NvsReqBU">"VLSGD"</definedName>
    <definedName name="NvsReqBUOnly">"VY"</definedName>
    <definedName name="NvsTransLed">"VN"</definedName>
    <definedName name="NvsTreeASD">"V2004-09-30"</definedName>
    <definedName name="OMData">[10]Essbase!$A$28:$BD$48</definedName>
    <definedName name="OMLGSBud">#REF!</definedName>
    <definedName name="OMTLABud">#REF!</definedName>
    <definedName name="One">'[2]Jurisdiction Input'!$B$5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L">#REF!</definedName>
    <definedName name="PEN_REC">[4]DS:DX!$A$1:$F$35</definedName>
    <definedName name="_xlnm.Print_Area" localSheetId="0">Kentucky!$A$1:$W$32</definedName>
    <definedName name="_xlnm.Print_Area">#REF!</definedName>
    <definedName name="Print_Area_MI">'[17]Short Summary'!$A$7:$E$64</definedName>
    <definedName name="Print_Titles_MI">#REF!</definedName>
    <definedName name="PRINT_TRAN">#N/A</definedName>
    <definedName name="py_act">[1]Nonutility!$G$2:$G$39998</definedName>
    <definedName name="Rate_Commodity">#REF!</definedName>
    <definedName name="Rate_Demand">#REF!</definedName>
    <definedName name="Rate_HeatOnly">#REF!</definedName>
    <definedName name="Rate_StableFactor">#REF!</definedName>
    <definedName name="Rate_YearRound">#REF!</definedName>
    <definedName name="Seven">'[2]Jurisdiction Input'!#REF!</definedName>
    <definedName name="SHEET_1">#REF!</definedName>
    <definedName name="SHEET_1SW">#REF!</definedName>
    <definedName name="Six">'[2]Jurisdiction Input'!#REF!</definedName>
    <definedName name="SmallDate">[18]Menu!$C$3</definedName>
    <definedName name="Spot11">#REF!</definedName>
    <definedName name="Spot12">#REF!</definedName>
    <definedName name="Spot14">#REF!</definedName>
    <definedName name="Spot15">#REF!</definedName>
    <definedName name="Spot16">#REF!</definedName>
    <definedName name="Spot2">#REF!</definedName>
    <definedName name="Spot3">#REF!</definedName>
    <definedName name="Spot4">#REF!</definedName>
    <definedName name="SS">'[19]Projection - SSU'!$A$12:$K$47</definedName>
    <definedName name="SUMM">#REF!</definedName>
    <definedName name="Summary">#REF!</definedName>
    <definedName name="SWSheet1">#REF!</definedName>
    <definedName name="TABLEI">[1]Nonutility!$DI$596:$DN$690</definedName>
    <definedName name="TABLEIIA">[1]Nonutility!$DO$595:$DS$633</definedName>
    <definedName name="TABLEIIB">[1]Nonutility!$DO$638:$DS$679</definedName>
    <definedName name="TABLEIII">[1]Nonutility!$DT$596:$DX$686</definedName>
    <definedName name="TABLEIV">[1]Nonutility!$DZ$596:$EF$658</definedName>
    <definedName name="TABLEV">[1]Nonutility!$EH$596:$EN$637</definedName>
    <definedName name="TABLEVI">[1]Nonutility!$EP$595:$EZ$617</definedName>
    <definedName name="TAXENG">[1]Nonutility!$EB$610</definedName>
    <definedName name="TAXGGC">[1]Nonutility!$EB$611</definedName>
    <definedName name="TAXRATE">[1]Nonutility!$EB$596</definedName>
    <definedName name="TAXTLA">[1]Nonutility!$EB$612</definedName>
    <definedName name="TAXWKG">[1]Nonutility!$EB$613</definedName>
    <definedName name="tbl_PgaHistory">'[20]tbl PGA History'!$A$12:$G$48</definedName>
    <definedName name="TCR_SUMM">'[4]GGC TCR:MO TCR'!$A$1:$Q$31</definedName>
    <definedName name="Ten">'[2]Jurisdiction Input'!#REF!</definedName>
    <definedName name="Thirteen">'[2]Jurisdiction Input'!#REF!</definedName>
    <definedName name="Three">'[2]Jurisdiction Input'!#REF!</definedName>
    <definedName name="TLCOpStat">[3]UtOpStat!$C$95:$T$101</definedName>
    <definedName name="TLVOpStat">[3]UtOpStat!$C$103:$T$110</definedName>
    <definedName name="TOP2_CK2">'[4]CK TOP Summ:CA'!$A$1:$AH$32</definedName>
    <definedName name="TOP2_DIV">'[4]Kaw Valley TOP Summ:CE'!$A$1:$AH$32</definedName>
    <definedName name="Total_Customers">#REF!</definedName>
    <definedName name="Total_Integration_Cost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end">#REF!</definedName>
    <definedName name="trend2">#REF!</definedName>
    <definedName name="TVEC">#REF!</definedName>
    <definedName name="Twelve">'[2]Jurisdiction Input'!#REF!</definedName>
    <definedName name="Two">'[2]Jurisdiction Input'!#REF!</definedName>
    <definedName name="TXCOpStat">[3]UtOpStat!$C$138:$T$144</definedName>
    <definedName name="TXVOpStat">[3]UtOpStat!$C$146:$T$154</definedName>
    <definedName name="UCG">#REF!</definedName>
    <definedName name="UCGCalloc">#REF!</definedName>
    <definedName name="ucgcsumbystate">#REF!</definedName>
    <definedName name="UTCOpStat">[3]UtOpStat!$C$9:$T$15</definedName>
    <definedName name="UTMtd">'[3]UT-IncStmt-MTD'!$D$11:$U$39</definedName>
    <definedName name="UTVOpStat">[3]UtOpStat!$C$17:$T$24</definedName>
    <definedName name="UTYtd">'[3]UT-IncStmt-YTD'!$D$11:$U$39</definedName>
    <definedName name="V">[1]Nonutility!$DI$586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TX">'[21]Projection - WestTX'!$A$12:$K$47</definedName>
  </definedNames>
  <calcPr calcId="145621" iterate="1"/>
</workbook>
</file>

<file path=xl/calcChain.xml><?xml version="1.0" encoding="utf-8"?>
<calcChain xmlns="http://schemas.openxmlformats.org/spreadsheetml/2006/main">
  <c r="M27" i="1" l="1"/>
  <c r="K27" i="1"/>
  <c r="K26" i="1"/>
  <c r="M26" i="1" s="1"/>
  <c r="M25" i="1"/>
  <c r="K25" i="1"/>
  <c r="I25" i="1"/>
  <c r="M24" i="1"/>
  <c r="M23" i="1"/>
  <c r="I23" i="1"/>
  <c r="S20" i="1"/>
  <c r="R20" i="1"/>
  <c r="Q20" i="1"/>
  <c r="P20" i="1"/>
  <c r="T20" i="1" s="1"/>
  <c r="O20" i="1"/>
  <c r="M20" i="1"/>
  <c r="K20" i="1"/>
  <c r="S19" i="1"/>
  <c r="R19" i="1"/>
  <c r="Q19" i="1"/>
  <c r="O19" i="1"/>
  <c r="T19" i="1" s="1"/>
  <c r="K19" i="1"/>
  <c r="M19" i="1" s="1"/>
  <c r="I19" i="1"/>
  <c r="V18" i="1"/>
  <c r="S18" i="1"/>
  <c r="R18" i="1"/>
  <c r="Q18" i="1"/>
  <c r="P18" i="1"/>
  <c r="O18" i="1"/>
  <c r="T18" i="1" s="1"/>
  <c r="K18" i="1"/>
  <c r="M18" i="1" s="1"/>
  <c r="W17" i="1"/>
  <c r="W19" i="1" s="1"/>
  <c r="V17" i="1"/>
  <c r="S17" i="1"/>
  <c r="R17" i="1"/>
  <c r="Q17" i="1"/>
  <c r="P17" i="1"/>
  <c r="T17" i="1" s="1"/>
  <c r="O17" i="1"/>
  <c r="M17" i="1"/>
  <c r="K17" i="1"/>
  <c r="W16" i="1"/>
  <c r="W18" i="1" s="1"/>
  <c r="W20" i="1" s="1"/>
  <c r="S16" i="1"/>
  <c r="R16" i="1"/>
  <c r="Q16" i="1"/>
  <c r="P16" i="1"/>
  <c r="T16" i="1" s="1"/>
  <c r="O16" i="1"/>
  <c r="M16" i="1"/>
  <c r="K16" i="1"/>
  <c r="I16" i="1"/>
  <c r="W15" i="1"/>
  <c r="V15" i="1"/>
  <c r="S15" i="1"/>
  <c r="R15" i="1"/>
  <c r="Q15" i="1"/>
  <c r="P15" i="1"/>
  <c r="T15" i="1" s="1"/>
  <c r="O15" i="1"/>
  <c r="M15" i="1"/>
  <c r="W14" i="1"/>
  <c r="V14" i="1"/>
  <c r="S14" i="1"/>
  <c r="R14" i="1"/>
  <c r="Q14" i="1"/>
  <c r="P14" i="1"/>
  <c r="T14" i="1" s="1"/>
  <c r="O14" i="1"/>
  <c r="M14" i="1"/>
  <c r="T13" i="1"/>
  <c r="M13" i="1"/>
  <c r="I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comments1.xml><?xml version="1.0" encoding="utf-8"?>
<comments xmlns="http://schemas.openxmlformats.org/spreadsheetml/2006/main">
  <authors>
    <author>Jackson, Stellie S</author>
    <author>Alicia Rye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4
GCA Filing&gt; T.4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39</t>
        </r>
      </text>
    </comment>
    <comment ref="L10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39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8
</t>
        </r>
      </text>
    </comment>
    <comment ref="K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8
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KY GCA filing&gt; Tab A.1 &gt; Column (b) &gt; Line 10
</t>
        </r>
      </text>
    </comment>
    <comment ref="P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KY GCA filing&gt; Tab A.1 &gt; Column (b) &gt; Line 12
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KY GCA filing&gt; Tab A.1 &gt; Column (b) &gt; Line 13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KY GCA filing&gt; Tab A.1 &gt; Column (b) &gt; Line 14
</t>
        </r>
      </text>
    </comment>
    <comment ref="T1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5
GCA Filing&gt; T.5</t>
        </r>
      </text>
    </comment>
    <comment ref="V13" authorId="1">
      <text>
        <r>
          <rPr>
            <sz val="8"/>
            <color indexed="81"/>
            <rFont val="Tahoma"/>
            <family val="2"/>
          </rPr>
          <t>Kentuck Tariff&gt; Original Sheet 36</t>
        </r>
      </text>
    </comment>
    <comment ref="W13" authorId="1">
      <text>
        <r>
          <rPr>
            <sz val="8"/>
            <color indexed="81"/>
            <rFont val="Tahoma"/>
            <family val="2"/>
          </rPr>
          <t xml:space="preserve">Kentuck Tariff&gt; Original Sheet 37
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8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11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11</t>
        </r>
      </text>
    </comment>
    <comment ref="P19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KY GCA filing&gt; Tab A.1 &gt; Column (b) &gt; Line 33
</t>
        </r>
      </text>
    </comment>
    <comment ref="T19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5
GCA Filing&gt; T.5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45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45</t>
        </r>
      </text>
    </comment>
    <comment ref="K23" authorId="0">
      <text>
        <r>
          <rPr>
            <b/>
            <sz val="8"/>
            <color indexed="81"/>
            <rFont val="Tahoma"/>
            <family val="2"/>
          </rPr>
          <t>Jackson, Stellie S:
Kentuck Tariff&gt; Original Sheet 6
GCA Filing&gt; T.6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52
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52</t>
        </r>
      </text>
    </comment>
    <comment ref="K25" authorId="0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Kentuck Tariff&gt; Original Sheet 6
GCA Filing&gt; T.6</t>
        </r>
      </text>
    </comment>
  </commentList>
</comments>
</file>

<file path=xl/sharedStrings.xml><?xml version="1.0" encoding="utf-8"?>
<sst xmlns="http://schemas.openxmlformats.org/spreadsheetml/2006/main" count="92" uniqueCount="75">
  <si>
    <t>ATMOS ENERGY CORPORATION</t>
  </si>
  <si>
    <t>KENTUCKY / MID-STATES DIVISION</t>
  </si>
  <si>
    <t>KENTUCKY</t>
  </si>
  <si>
    <t>Base Rates</t>
  </si>
  <si>
    <t>Gas Cost Charges - Current Month</t>
  </si>
  <si>
    <t>Other Charges</t>
  </si>
  <si>
    <t>Correction</t>
  </si>
  <si>
    <t>Refund</t>
  </si>
  <si>
    <t>Performance</t>
  </si>
  <si>
    <t>Authorizing</t>
  </si>
  <si>
    <t>Base</t>
  </si>
  <si>
    <t>Admin</t>
  </si>
  <si>
    <t>PRP</t>
  </si>
  <si>
    <t>Total</t>
  </si>
  <si>
    <t>Rate</t>
  </si>
  <si>
    <t>Distribution</t>
  </si>
  <si>
    <t>PRP Distribution</t>
  </si>
  <si>
    <t>Total Distribution</t>
  </si>
  <si>
    <t>Commodity</t>
  </si>
  <si>
    <t>Demand</t>
  </si>
  <si>
    <t>Factor</t>
  </si>
  <si>
    <t>Based Rate</t>
  </si>
  <si>
    <t>Cost</t>
  </si>
  <si>
    <r>
      <t>DSM</t>
    </r>
    <r>
      <rPr>
        <b/>
        <vertAlign val="superscript"/>
        <sz val="10"/>
        <rFont val="Arial"/>
        <family val="2"/>
      </rPr>
      <t xml:space="preserve"> 1</t>
    </r>
  </si>
  <si>
    <t>R&amp;D</t>
  </si>
  <si>
    <t>Line</t>
  </si>
  <si>
    <t>Type of Customer</t>
  </si>
  <si>
    <r>
      <t>Effective</t>
    </r>
    <r>
      <rPr>
        <b/>
        <vertAlign val="superscript"/>
        <sz val="10"/>
        <rFont val="Arial"/>
        <family val="2"/>
      </rPr>
      <t>2</t>
    </r>
  </si>
  <si>
    <r>
      <t>Order</t>
    </r>
    <r>
      <rPr>
        <b/>
        <vertAlign val="superscript"/>
        <sz val="10"/>
        <rFont val="Agency FB"/>
        <family val="2"/>
      </rPr>
      <t>3</t>
    </r>
  </si>
  <si>
    <t>Charge</t>
  </si>
  <si>
    <t>Fee</t>
  </si>
  <si>
    <t>Steps</t>
  </si>
  <si>
    <r>
      <t>Charge</t>
    </r>
    <r>
      <rPr>
        <b/>
        <vertAlign val="superscript"/>
        <sz val="10"/>
        <rFont val="Arial"/>
        <family val="2"/>
      </rPr>
      <t>4</t>
    </r>
  </si>
  <si>
    <t>(CF)</t>
  </si>
  <si>
    <t>(RF)</t>
  </si>
  <si>
    <t>(PBRRF)</t>
  </si>
  <si>
    <t>Adjustment</t>
  </si>
  <si>
    <t>(DCDS, DCDC)</t>
  </si>
  <si>
    <t>(DCGR)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</si>
  <si>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</si>
  <si>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</si>
  <si>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</si>
  <si>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</si>
  <si>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</si>
  <si>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</si>
  <si>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</si>
  <si>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</si>
  <si>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</si>
  <si>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</si>
  <si>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</si>
  <si>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</si>
  <si>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</si>
  <si>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</si>
  <si>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</si>
  <si>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</si>
  <si>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</si>
  <si>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</si>
  <si>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</si>
  <si>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General Firm Sales Service G-1</t>
  </si>
  <si>
    <t>2013-00148</t>
  </si>
  <si>
    <t>Residential</t>
  </si>
  <si>
    <t>First 3,000 Ccf</t>
  </si>
  <si>
    <t>Next 147,000 Ccf</t>
  </si>
  <si>
    <t>Over 150,000 Ccf</t>
  </si>
  <si>
    <t>Non-Residential</t>
  </si>
  <si>
    <t>Interruptible Sales Service G-2</t>
  </si>
  <si>
    <t>First 150,000 Ccf</t>
  </si>
  <si>
    <t>Transporation Service</t>
  </si>
  <si>
    <t>Interruptible Transportation Service (T-3)</t>
  </si>
  <si>
    <t>Firm Transportation Service (T-4)</t>
  </si>
  <si>
    <r>
      <t xml:space="preserve">1 </t>
    </r>
    <r>
      <rPr>
        <sz val="10"/>
        <rFont val="Arial"/>
        <family val="2"/>
      </rPr>
      <t>The DSM rate listed for Non-Residential (Column r, Lines 5-7) is applicable to Commercial customers only.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</si>
  <si>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This date reflects the latest update to the Gas Cost Charges that are updated quarterly.  The effective date of the base rates is 1/24/14.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</si>
  <si>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 final order in Case No. 2013-00148, dated April 22, 2014, new base rates are effective back to January 24, 2014.   Within 60 days from the date of this Order, Atmos-Ky will refund, with interest, all amounts collected for service rendered from January 24th through the date that the ordered rates were billed.
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</si>
  <si>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The PRP Distribution rates were effective as of 10/10/2014, Case No. 2014-00274.</t>
    </r>
  </si>
  <si>
    <t>BILLING MONTH OF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</si>
</sst>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&quot;$&quot;#,##0.00000_);\(&quot;$&quot;#,##0.00000\)"/>
    <numFmt numFmtId="165" formatCode="&quot;$&quot;#,##0.00000"/>
    <numFmt numFmtId="166" formatCode="0.0000000000%"/>
    <numFmt numFmtId="167" formatCode="###,000"/>
  </numFmts>
  <fonts count="35"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name val="Agency FB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8"/>
      <color indexed="8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新細明體"/>
      <family val="1"/>
      <charset val="136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0">
    <xf numFmtId="0" fontId="0" fillId="0" borderId="0"/>
    <xf numFmtId="0" fontId="1" fillId="0" borderId="0"/>
    <xf numFmtId="3" fontId="12" fillId="2" borderId="0" applyBorder="0">
      <alignment horizontal="right"/>
      <protection locked="0"/>
    </xf>
    <xf numFmtId="0" fontId="13" fillId="0" borderId="0" applyNumberFormat="0" applyFill="0" applyBorder="0" applyAlignment="0" applyProtection="0"/>
    <xf numFmtId="0" fontId="14" fillId="0" borderId="0">
      <alignment horizontal="left" vertical="center" indent="1"/>
    </xf>
    <xf numFmtId="0" fontId="15" fillId="0" borderId="0" applyNumberFormat="0">
      <protection locked="0"/>
    </xf>
    <xf numFmtId="0" fontId="15" fillId="0" borderId="0" applyNumberFormat="0">
      <protection locked="0"/>
    </xf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0" fontId="15" fillId="4" borderId="6" applyNumberFormat="0" applyBorder="0" applyAlignment="0" applyProtection="0"/>
    <xf numFmtId="10" fontId="15" fillId="4" borderId="6" applyNumberFormat="0" applyBorder="0" applyAlignment="0" applyProtection="0"/>
    <xf numFmtId="37" fontId="17" fillId="0" borderId="0"/>
    <xf numFmtId="3" fontId="15" fillId="3" borderId="0" applyNumberFormat="0"/>
    <xf numFmtId="3" fontId="15" fillId="3" borderId="0" applyNumberFormat="0"/>
    <xf numFmtId="166" fontId="1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/>
    <xf numFmtId="4" fontId="20" fillId="5" borderId="0">
      <alignment horizontal="right"/>
    </xf>
    <xf numFmtId="0" fontId="21" fillId="5" borderId="0">
      <alignment horizontal="center" vertical="center"/>
    </xf>
    <xf numFmtId="0" fontId="22" fillId="5" borderId="7"/>
    <xf numFmtId="0" fontId="21" fillId="5" borderId="0" applyBorder="0">
      <alignment horizontal="centerContinuous"/>
    </xf>
    <xf numFmtId="0" fontId="23" fillId="5" borderId="0" applyBorder="0">
      <alignment horizontal="centerContinuous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4" fillId="0" borderId="8" applyNumberFormat="0" applyFont="0" applyFill="0" applyAlignment="0" applyProtection="0"/>
    <xf numFmtId="167" fontId="25" fillId="0" borderId="9" applyNumberFormat="0" applyProtection="0">
      <alignment horizontal="right" vertical="center"/>
    </xf>
    <xf numFmtId="167" fontId="26" fillId="0" borderId="10" applyNumberFormat="0" applyProtection="0">
      <alignment horizontal="right" vertical="center"/>
    </xf>
    <xf numFmtId="0" fontId="26" fillId="6" borderId="8" applyNumberFormat="0" applyAlignment="0" applyProtection="0">
      <alignment horizontal="left" vertical="center" indent="1"/>
    </xf>
    <xf numFmtId="0" fontId="27" fillId="7" borderId="10" applyNumberFormat="0" applyAlignment="0" applyProtection="0">
      <alignment horizontal="left" vertical="center" indent="1"/>
    </xf>
    <xf numFmtId="0" fontId="27" fillId="7" borderId="10" applyNumberFormat="0" applyAlignment="0" applyProtection="0">
      <alignment horizontal="left" vertical="center" indent="1"/>
    </xf>
    <xf numFmtId="0" fontId="28" fillId="0" borderId="11" applyNumberFormat="0" applyFill="0" applyBorder="0" applyAlignment="0" applyProtection="0"/>
    <xf numFmtId="167" fontId="29" fillId="8" borderId="12" applyNumberFormat="0" applyBorder="0" applyAlignment="0" applyProtection="0">
      <alignment horizontal="right" vertical="center" indent="1"/>
    </xf>
    <xf numFmtId="167" fontId="30" fillId="9" borderId="12" applyNumberFormat="0" applyBorder="0" applyAlignment="0" applyProtection="0">
      <alignment horizontal="right" vertical="center" indent="1"/>
    </xf>
    <xf numFmtId="167" fontId="30" fillId="10" borderId="12" applyNumberFormat="0" applyBorder="0" applyAlignment="0" applyProtection="0">
      <alignment horizontal="right" vertical="center" indent="1"/>
    </xf>
    <xf numFmtId="167" fontId="31" fillId="11" borderId="12" applyNumberFormat="0" applyBorder="0" applyAlignment="0" applyProtection="0">
      <alignment horizontal="right" vertical="center" indent="1"/>
    </xf>
    <xf numFmtId="167" fontId="31" fillId="12" borderId="12" applyNumberFormat="0" applyBorder="0" applyAlignment="0" applyProtection="0">
      <alignment horizontal="right" vertical="center" indent="1"/>
    </xf>
    <xf numFmtId="167" fontId="31" fillId="13" borderId="12" applyNumberFormat="0" applyBorder="0" applyAlignment="0" applyProtection="0">
      <alignment horizontal="right" vertical="center" indent="1"/>
    </xf>
    <xf numFmtId="167" fontId="32" fillId="14" borderId="12" applyNumberFormat="0" applyBorder="0" applyAlignment="0" applyProtection="0">
      <alignment horizontal="right" vertical="center" indent="1"/>
    </xf>
    <xf numFmtId="167" fontId="32" fillId="15" borderId="12" applyNumberFormat="0" applyBorder="0" applyAlignment="0" applyProtection="0">
      <alignment horizontal="right" vertical="center" indent="1"/>
    </xf>
    <xf numFmtId="167" fontId="32" fillId="16" borderId="12" applyNumberFormat="0" applyBorder="0" applyAlignment="0" applyProtection="0">
      <alignment horizontal="right" vertical="center" indent="1"/>
    </xf>
    <xf numFmtId="0" fontId="27" fillId="17" borderId="8" applyNumberFormat="0" applyAlignment="0" applyProtection="0">
      <alignment horizontal="left" vertical="center" indent="1"/>
    </xf>
    <xf numFmtId="0" fontId="27" fillId="18" borderId="8" applyNumberFormat="0" applyAlignment="0" applyProtection="0">
      <alignment horizontal="left" vertical="center" indent="1"/>
    </xf>
    <xf numFmtId="0" fontId="27" fillId="19" borderId="8" applyNumberFormat="0" applyAlignment="0" applyProtection="0">
      <alignment horizontal="left" vertical="center" indent="1"/>
    </xf>
    <xf numFmtId="0" fontId="27" fillId="20" borderId="8" applyNumberFormat="0" applyAlignment="0" applyProtection="0">
      <alignment horizontal="left" vertical="center" indent="1"/>
    </xf>
    <xf numFmtId="0" fontId="27" fillId="21" borderId="10" applyNumberFormat="0" applyAlignment="0" applyProtection="0">
      <alignment horizontal="left" vertical="center" indent="1"/>
    </xf>
    <xf numFmtId="167" fontId="25" fillId="20" borderId="13" applyNumberFormat="0" applyBorder="0" applyProtection="0">
      <alignment horizontal="right" vertical="center"/>
    </xf>
    <xf numFmtId="167" fontId="26" fillId="20" borderId="14" applyNumberFormat="0" applyBorder="0" applyProtection="0">
      <alignment horizontal="right" vertical="center"/>
    </xf>
    <xf numFmtId="167" fontId="25" fillId="22" borderId="8" applyNumberFormat="0" applyAlignment="0" applyProtection="0">
      <alignment horizontal="left" vertical="center" indent="1"/>
    </xf>
    <xf numFmtId="0" fontId="26" fillId="6" borderId="10" applyNumberFormat="0" applyAlignment="0" applyProtection="0">
      <alignment horizontal="left" vertical="center" indent="1"/>
    </xf>
    <xf numFmtId="0" fontId="27" fillId="21" borderId="10" applyNumberFormat="0" applyAlignment="0" applyProtection="0">
      <alignment horizontal="left" vertical="center" indent="1"/>
    </xf>
    <xf numFmtId="167" fontId="26" fillId="21" borderId="10" applyNumberFormat="0" applyProtection="0">
      <alignment horizontal="right" vertical="center"/>
    </xf>
    <xf numFmtId="0" fontId="33" fillId="0" borderId="0"/>
  </cellStyleXfs>
  <cellXfs count="46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7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 applyFill="1"/>
    <xf numFmtId="7" fontId="3" fillId="0" borderId="0" xfId="0" applyNumberFormat="1" applyFont="1" applyFill="1"/>
    <xf numFmtId="0" fontId="3" fillId="0" borderId="0" xfId="0" applyFont="1" applyFill="1" applyAlignment="1">
      <alignment horizontal="right"/>
    </xf>
    <xf numFmtId="7" fontId="7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164" fontId="7" fillId="0" borderId="0" xfId="0" applyNumberFormat="1" applyFont="1" applyFill="1"/>
    <xf numFmtId="164" fontId="3" fillId="0" borderId="0" xfId="0" applyNumberFormat="1" applyFont="1" applyFill="1"/>
    <xf numFmtId="165" fontId="7" fillId="0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/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</cellXfs>
  <cellStyles count="60">
    <cellStyle name="Affinity Input" xfId="2"/>
    <cellStyle name="Body" xfId="3"/>
    <cellStyle name="ContentsHyperlink" xfId="4"/>
    <cellStyle name="Edit" xfId="5"/>
    <cellStyle name="Edit 2" xfId="6"/>
    <cellStyle name="Grey" xfId="7"/>
    <cellStyle name="Grey 2" xfId="8"/>
    <cellStyle name="Header1" xfId="9"/>
    <cellStyle name="Header2" xfId="10"/>
    <cellStyle name="Input [yellow]" xfId="11"/>
    <cellStyle name="Input [yellow] 2" xfId="12"/>
    <cellStyle name="no dec" xfId="13"/>
    <cellStyle name="No Edit" xfId="14"/>
    <cellStyle name="No Edit 2" xfId="15"/>
    <cellStyle name="Normal" xfId="0" builtinId="0"/>
    <cellStyle name="Normal - Style1" xfId="16"/>
    <cellStyle name="Normal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_Book1" xfId="1"/>
    <cellStyle name="nPlosion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 [2]" xfId="30"/>
    <cellStyle name="Percent [2] 2" xfId="31"/>
    <cellStyle name="SAPBorder" xfId="32"/>
    <cellStyle name="SAPDataCell" xfId="33"/>
    <cellStyle name="SAPDataTotalCell" xfId="34"/>
    <cellStyle name="SAPDimensionCell" xfId="35"/>
    <cellStyle name="SAPEditableDataCell" xfId="36"/>
    <cellStyle name="SAPEditableDataTotalCell" xfId="37"/>
    <cellStyle name="SAPEmphasized" xfId="38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48"/>
    <cellStyle name="SAPHierarchyCell1" xfId="49"/>
    <cellStyle name="SAPHierarchyCell2" xfId="50"/>
    <cellStyle name="SAPHierarchyCell3" xfId="51"/>
    <cellStyle name="SAPHierarchyCell4" xfId="52"/>
    <cellStyle name="SAPLockedDataCell" xfId="53"/>
    <cellStyle name="SAPLockedDataTotalCell" xfId="54"/>
    <cellStyle name="SAPMemberCell" xfId="55"/>
    <cellStyle name="SAPMemberTotalCell" xfId="56"/>
    <cellStyle name="SAPReadonlyDataCell" xfId="57"/>
    <cellStyle name="SAPReadonlyDataTotalCell" xfId="58"/>
    <cellStyle name="一般_dept code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57150</xdr:rowOff>
        </xdr:from>
        <xdr:to>
          <xdr:col>2</xdr:col>
          <xdr:colOff>1685925</xdr:colOff>
          <xdr:row>1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Return To Workbook Contents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Nonutility_May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Kentuck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Louisi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Stat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SHSR_SHARED\Finance\2004%20Analysis\Summary%20Reports%20-%20Essbase\Essbase%20Financial%20Desktop%20-%20Jun%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ssissip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Te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tra%20files%20for%20calculating%20allocation%20basis%20for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Shared%20Serv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ES%20and%20Rate%20Administration\Mississippi\PGA%20Support%20(Development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WestTex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Utility%20Financial%20Package_May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ansas\Greeley%20Kansas\PGA\2004\2005-01%20Kansas%20PGA%20(Filin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ColKa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SHSR_SHARED\u_atmos\2006%20Atmos%20Planning\Mid%20Tex%20margin%202006%20Planning\Customer%20Data\customer%20graph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Documents%20and%20Settings\DPearson\Local%20Settings\Temporary%20Internet%20Files\OLK4\Benefits%20Fee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EssD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Utility\UTILITY%20FINANCIAL%20PACKAGES_Jun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 refreshError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/>
      <sheetData sheetId="1"/>
      <sheetData sheetId="2" refreshError="1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 refreshError="1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Mid-Tex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mmission Reports"/>
      <sheetName val="2004-12 Sales and PGA Revenue"/>
      <sheetName val="2004-11 Sales and PGA Revenue"/>
      <sheetName val="2004-10 Sales and PGA Revenue"/>
      <sheetName val="2004-09 Sales and PGA Revenue"/>
      <sheetName val="2004-08 Sales and PGA Revenue"/>
      <sheetName val="2004-07 Sales and PGA Revenue"/>
      <sheetName val="2004-09 Recap"/>
      <sheetName val="2004-08 Recap"/>
      <sheetName val="pvt Ccf (BCOG-Type)"/>
      <sheetName val="pvt Recoveries (PGA-Type)"/>
      <sheetName val="pvt Recoveries (PGA-Rate)"/>
      <sheetName val="pvt Recoveries (PGA)"/>
      <sheetName val="pvt Recoveries (PGA) (2)"/>
      <sheetName val="2004-08 PGA Over(Under)"/>
      <sheetName val="2004-07 PGA Over(Under)"/>
      <sheetName val="2004-07F Over(Under)"/>
      <sheetName val="2004-08E Over(Under)"/>
      <sheetName val="2004-08F Over(Under)"/>
      <sheetName val="pvt Ccf (BCOG-Class) Recoveries"/>
      <sheetName val="pvt Recoveries (BCOG-Class)"/>
      <sheetName val="pvt Ccf (Rate Code)"/>
      <sheetName val="pvt Recoveries (PGA-Class)"/>
      <sheetName val="pvt Recoveries (PGA-Class) (2)"/>
      <sheetName val="pvt Mcf (Sample)"/>
      <sheetName val="Cumulative Over(Under)"/>
      <sheetName val="pvt Primary Rates by Sub"/>
      <sheetName val="pvt GCA Rates"/>
      <sheetName val="rpt_PGA Recoveries"/>
      <sheetName val="rpt_PGA Filing"/>
      <sheetName val="rpt_Rate Steps"/>
      <sheetName val="rpt_PGA History"/>
      <sheetName val="uxrbfreq5 (volumes)"/>
      <sheetName val="uxrbfreq6 (volumes adj)"/>
      <sheetName val="uxrbfreq7 (usd-pga)"/>
      <sheetName val="uxrbfreq8 (usd-pga adj)"/>
      <sheetName val="Notes (Sheri)"/>
      <sheetName val="UTRSBRT"/>
      <sheetName val="2004-07 uzrmbal"/>
      <sheetName val="2004-08"/>
      <sheetName val="2004-12 uzrmbal"/>
      <sheetName val="2005-01 uzrmbal"/>
      <sheetName val="2005-02 uzrmbal"/>
      <sheetName val="2004-11 uzrmbal"/>
      <sheetName val="2004-10 uzrmbal"/>
      <sheetName val="2004-09 uzrmbal"/>
      <sheetName val="tbl Revenue Classes"/>
      <sheetName val="tbl Rates Execluded"/>
      <sheetName val="tbl Rates (Mart)"/>
      <sheetName val="tbl Base COG"/>
      <sheetName val="tbl Rates"/>
      <sheetName val="Database (Volumes)"/>
      <sheetName val="Database (PGA Revenue)"/>
      <sheetName val="Database (Billing Sample)"/>
      <sheetName val="2004-09 PGA Letter"/>
      <sheetName val="tbl PGA History"/>
      <sheetName val="tbl Valid PGAs"/>
      <sheetName val="2004-09 Banner Check"/>
      <sheetName val="Refund 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>
        <row r="12">
          <cell r="A12">
            <v>37987</v>
          </cell>
          <cell r="B12">
            <v>-8.3500000000000005E-2</v>
          </cell>
          <cell r="C12">
            <v>0.41920000000000002</v>
          </cell>
          <cell r="D12">
            <v>0.40629999999999999</v>
          </cell>
          <cell r="E12">
            <v>0.39850000000000002</v>
          </cell>
          <cell r="F12">
            <v>1.3096699999999999</v>
          </cell>
          <cell r="G12">
            <v>0.30966999999999989</v>
          </cell>
        </row>
        <row r="13">
          <cell r="A13">
            <v>38018</v>
          </cell>
          <cell r="B13">
            <v>-8.2000000000000003E-2</v>
          </cell>
          <cell r="C13">
            <v>0.37009999999999998</v>
          </cell>
          <cell r="D13">
            <v>0.35699999999999998</v>
          </cell>
          <cell r="E13">
            <v>0.3493</v>
          </cell>
          <cell r="F13">
            <v>1.3096699999999999</v>
          </cell>
          <cell r="G13">
            <v>0.30966999999999989</v>
          </cell>
        </row>
        <row r="14">
          <cell r="A14">
            <v>38047</v>
          </cell>
          <cell r="B14">
            <v>-7.8200000000000006E-2</v>
          </cell>
          <cell r="C14">
            <v>0.63016000000000005</v>
          </cell>
          <cell r="D14">
            <v>0.28899999999999998</v>
          </cell>
          <cell r="E14">
            <v>0.28170000000000001</v>
          </cell>
          <cell r="F14">
            <v>1.3096699999999999</v>
          </cell>
          <cell r="G14">
            <v>0.30966999999999989</v>
          </cell>
        </row>
        <row r="15">
          <cell r="A15">
            <v>38078</v>
          </cell>
          <cell r="B15">
            <v>-7.8700000000000006E-2</v>
          </cell>
          <cell r="C15">
            <v>0.32450000000000001</v>
          </cell>
          <cell r="D15">
            <v>0.3115</v>
          </cell>
          <cell r="E15">
            <v>0.30309999999999998</v>
          </cell>
          <cell r="F15">
            <v>1.3096699999999999</v>
          </cell>
          <cell r="G15">
            <v>0.30966999999999989</v>
          </cell>
        </row>
        <row r="16">
          <cell r="A16">
            <v>38108</v>
          </cell>
          <cell r="B16">
            <v>-7.9500000000000001E-2</v>
          </cell>
          <cell r="C16">
            <v>0.3453</v>
          </cell>
          <cell r="D16">
            <v>0.33229999999999998</v>
          </cell>
          <cell r="E16">
            <v>0.3236</v>
          </cell>
          <cell r="F16">
            <v>1.3096699999999999</v>
          </cell>
          <cell r="G16">
            <v>0.30966999999999989</v>
          </cell>
        </row>
        <row r="17">
          <cell r="A17">
            <v>38139</v>
          </cell>
          <cell r="B17">
            <v>-8.0100000000000005E-2</v>
          </cell>
          <cell r="C17">
            <v>0.38369999999999999</v>
          </cell>
          <cell r="D17">
            <v>0.37030000000000002</v>
          </cell>
          <cell r="E17">
            <v>0.36209999999999998</v>
          </cell>
          <cell r="F17">
            <v>1.3603799999999999</v>
          </cell>
          <cell r="G17">
            <v>0.36037999999999992</v>
          </cell>
        </row>
        <row r="18">
          <cell r="A18">
            <v>38169</v>
          </cell>
          <cell r="B18">
            <v>-8.0600000000000005E-2</v>
          </cell>
          <cell r="C18">
            <v>0.36320000000000002</v>
          </cell>
          <cell r="D18">
            <v>0.34960000000000002</v>
          </cell>
          <cell r="E18">
            <v>0.34200000000000003</v>
          </cell>
          <cell r="F18">
            <v>1.3603799999999999</v>
          </cell>
          <cell r="G18">
            <v>0.36037999999999992</v>
          </cell>
        </row>
        <row r="19">
          <cell r="A19">
            <v>38200</v>
          </cell>
          <cell r="B19">
            <v>-8.14E-2</v>
          </cell>
          <cell r="C19">
            <v>0.32990000000000003</v>
          </cell>
          <cell r="D19">
            <v>0.31619999999999998</v>
          </cell>
          <cell r="E19">
            <v>0.3085</v>
          </cell>
          <cell r="F19">
            <v>1.3603799999999999</v>
          </cell>
          <cell r="G19">
            <v>0.36037999999999992</v>
          </cell>
        </row>
        <row r="20">
          <cell r="A20">
            <v>38231</v>
          </cell>
          <cell r="B20">
            <v>-8.2000000000000003E-2</v>
          </cell>
          <cell r="C20">
            <v>0.22489999999999999</v>
          </cell>
          <cell r="D20">
            <v>0.21099999999999999</v>
          </cell>
          <cell r="E20">
            <v>0.20330000000000001</v>
          </cell>
          <cell r="F20">
            <v>1.3603799999999999</v>
          </cell>
          <cell r="G20">
            <v>0.36037999999999992</v>
          </cell>
        </row>
        <row r="21">
          <cell r="A21">
            <v>38261</v>
          </cell>
          <cell r="B21">
            <v>-8.9099999999999999E-2</v>
          </cell>
          <cell r="C21">
            <v>0.39960000000000001</v>
          </cell>
          <cell r="D21">
            <v>0.38450000000000001</v>
          </cell>
          <cell r="E21">
            <v>0.37609999999999999</v>
          </cell>
          <cell r="F21">
            <v>1.3493299999999999</v>
          </cell>
          <cell r="G21">
            <v>0.34932999999999992</v>
          </cell>
        </row>
        <row r="22">
          <cell r="A22">
            <v>38292</v>
          </cell>
          <cell r="B22">
            <v>-8.9099999999999999E-2</v>
          </cell>
          <cell r="C22">
            <v>0.57609999999999995</v>
          </cell>
          <cell r="D22">
            <v>0.56110000000000004</v>
          </cell>
          <cell r="E22">
            <v>0.55259999999999998</v>
          </cell>
          <cell r="F22">
            <v>1.3510599999999999</v>
          </cell>
          <cell r="G22">
            <v>0.35105999999999993</v>
          </cell>
        </row>
        <row r="23">
          <cell r="A23">
            <v>38322</v>
          </cell>
          <cell r="B23">
            <v>-9.0700000000000003E-2</v>
          </cell>
          <cell r="C23">
            <v>0.58860000000000001</v>
          </cell>
          <cell r="D23">
            <v>0.57310000000000005</v>
          </cell>
          <cell r="E23">
            <v>0.56469999999999998</v>
          </cell>
          <cell r="F23">
            <v>1.3510599999999999</v>
          </cell>
          <cell r="G23">
            <v>0.35105999999999993</v>
          </cell>
        </row>
        <row r="24">
          <cell r="A24">
            <v>38353</v>
          </cell>
        </row>
        <row r="25">
          <cell r="A25">
            <v>38384</v>
          </cell>
        </row>
        <row r="26">
          <cell r="A26">
            <v>38412</v>
          </cell>
        </row>
        <row r="27">
          <cell r="A27">
            <v>38443</v>
          </cell>
        </row>
        <row r="28">
          <cell r="A28">
            <v>38473</v>
          </cell>
        </row>
        <row r="29">
          <cell r="A29">
            <v>38504</v>
          </cell>
        </row>
        <row r="30">
          <cell r="A30">
            <v>38534</v>
          </cell>
        </row>
        <row r="31">
          <cell r="A31">
            <v>38565</v>
          </cell>
        </row>
        <row r="32">
          <cell r="A32">
            <v>38596</v>
          </cell>
        </row>
        <row r="33">
          <cell r="A33">
            <v>38626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38718</v>
          </cell>
        </row>
        <row r="37">
          <cell r="A37">
            <v>38749</v>
          </cell>
        </row>
        <row r="38">
          <cell r="A38">
            <v>38777</v>
          </cell>
        </row>
        <row r="39">
          <cell r="A39">
            <v>38808</v>
          </cell>
        </row>
        <row r="40">
          <cell r="A40">
            <v>38838</v>
          </cell>
        </row>
        <row r="41">
          <cell r="A41">
            <v>38869</v>
          </cell>
        </row>
        <row r="42">
          <cell r="A42">
            <v>38899</v>
          </cell>
        </row>
        <row r="43">
          <cell r="A43">
            <v>38930</v>
          </cell>
        </row>
        <row r="44">
          <cell r="A44">
            <v>38961</v>
          </cell>
        </row>
        <row r="45">
          <cell r="A45">
            <v>38991</v>
          </cell>
        </row>
        <row r="46">
          <cell r="A46">
            <v>39022</v>
          </cell>
        </row>
        <row r="47">
          <cell r="A47">
            <v>39052</v>
          </cell>
        </row>
        <row r="48">
          <cell r="A48" t="str">
            <v>End of Table</v>
          </cell>
          <cell r="B48" t="str">
            <v>*</v>
          </cell>
          <cell r="C48" t="str">
            <v>*</v>
          </cell>
          <cell r="D48" t="str">
            <v>*</v>
          </cell>
          <cell r="E48" t="str">
            <v>*</v>
          </cell>
          <cell r="G48" t="str">
            <v>*</v>
          </cell>
        </row>
      </sheetData>
      <sheetData sheetId="57"/>
      <sheetData sheetId="58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 refreshError="1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 refreshError="1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/>
      <sheetData sheetId="47" refreshError="1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Proposed PGA Analysis"/>
      <sheetName val="Expected Gas Cost"/>
      <sheetName val="Data Entry"/>
      <sheetName val="PGA Non-filing Letter"/>
      <sheetName val="PGA Letter"/>
      <sheetName val="Sheet1 (KS-Firm)"/>
      <sheetName val="Sheet 1 (KS-NonFirm)"/>
      <sheetName val="Sheet 1 (SW)"/>
      <sheetName val="950 Rate"/>
      <sheetName val="Sheet 2 (KS-Com)"/>
      <sheetName val="Sheet 2 (KS-Dem)"/>
      <sheetName val="Sheet2 (SW-Com)"/>
      <sheetName val="Sheet 3 (KS-Dem)"/>
      <sheetName val="Sheet 3 (KS-Com)"/>
      <sheetName val="Sheet3 (SW-Com)"/>
      <sheetName val="Sheet 4"/>
      <sheetName val="Sheet CAP-1 (KS)"/>
      <sheetName val="Sheet P-1"/>
      <sheetName val="Expected Gas Prices"/>
      <sheetName val="Over and Under"/>
      <sheetName val="Unbilled"/>
      <sheetName val="Storage"/>
      <sheetName val="Southern Star (Sheet 10)"/>
      <sheetName val="Southern Star (Sheet 11)"/>
      <sheetName val="Southern Star (Sheet 12)"/>
      <sheetName val="Sheet1"/>
      <sheetName val="Instructions2 (Old)"/>
      <sheetName val="Instructions (Old)"/>
      <sheetName val="GGC TCR"/>
      <sheetName val="KS TCR"/>
      <sheetName val="MO TCR"/>
      <sheetName val="Kaw Valley TOP Summ"/>
      <sheetName val="Kaw Valley Trans TOP Summ"/>
      <sheetName val="CK TOP Summ"/>
      <sheetName val="CA"/>
      <sheetName val="CB"/>
      <sheetName val="CC"/>
      <sheetName val="CD"/>
      <sheetName val="CE"/>
      <sheetName val="WNG Volumes 544"/>
      <sheetName val="WNG Volumes 546"/>
      <sheetName val="Cap Rel 7-96"/>
      <sheetName val="Cap Rel 8-96"/>
      <sheetName val="Cap Rel 9-96"/>
      <sheetName val="Cap Rel 10-96"/>
      <sheetName val="Cap Rel 11-96"/>
      <sheetName val="Cap Rel 12-96"/>
      <sheetName val="Cap Rel 01-97"/>
      <sheetName val="Cap Rel 02-97"/>
      <sheetName val="Actual Cap Rel 01-97"/>
      <sheetName val="Est Cap Rel 04-97"/>
      <sheetName val="Cap Rel 03-97"/>
      <sheetName val="CR"/>
      <sheetName val="CS"/>
      <sheetName val="CT"/>
      <sheetName val="Act Cap Rel 07-96"/>
      <sheetName val="Act Cap Rel 08-96"/>
      <sheetName val="Act Cap Rel 09-96"/>
      <sheetName val="Act Cap Rel 10-96"/>
      <sheetName val="Act Cap Rel 11-96"/>
      <sheetName val="Act Cap Rel 12-96"/>
      <sheetName val="DG"/>
      <sheetName val="DH"/>
      <sheetName val="DI"/>
      <sheetName val="DJ"/>
      <sheetName val="DK"/>
      <sheetName val="DL"/>
      <sheetName val="DM"/>
      <sheetName val="DS"/>
      <sheetName val="DT"/>
      <sheetName val="DU"/>
      <sheetName val="DV"/>
      <sheetName val="DW"/>
      <sheetName val="DX"/>
      <sheetName val="DY"/>
      <sheetName val="Module1"/>
      <sheetName val="Module3"/>
      <sheetName val="Banner Maintenance Request"/>
      <sheetName val="Sheet 1 (SW Irrigation)"/>
      <sheetName val="PGA History"/>
      <sheetName val="Banner Rate Validation"/>
      <sheetName val="CURB Report"/>
      <sheetName val="Instructions"/>
      <sheetName val="Hedging Settlement"/>
      <sheetName val="pvt PGA History"/>
      <sheetName val="tbl Ad Valorem"/>
      <sheetName val="Internal Audit PGA Changes"/>
      <sheetName val="Datamart Input"/>
      <sheetName val="Banner Rate Dump"/>
    </sheetNames>
    <sheetDataSet>
      <sheetData sheetId="0"/>
      <sheetData sheetId="1"/>
      <sheetData sheetId="2"/>
      <sheetData sheetId="3" refreshError="1">
        <row r="5">
          <cell r="E5">
            <v>38336</v>
          </cell>
        </row>
        <row r="6">
          <cell r="F6" t="str">
            <v>January 1, 2005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2">
          <cell r="B2" t="str">
            <v>TCR Cost Recovery Summary</v>
          </cell>
        </row>
        <row r="3">
          <cell r="P3" t="str">
            <v>"Sheet TCR 1</v>
          </cell>
        </row>
        <row r="4">
          <cell r="A4" t="str">
            <v>Utility</v>
          </cell>
          <cell r="C4" t="str">
            <v>Greeley Gas Company</v>
          </cell>
          <cell r="E4" t="str">
            <v xml:space="preserve">Tariff Total Company     </v>
          </cell>
          <cell r="P4" t="str">
            <v>"(Filed Annually)</v>
          </cell>
        </row>
        <row r="5">
          <cell r="A5" t="str">
            <v xml:space="preserve"> </v>
          </cell>
        </row>
        <row r="6">
          <cell r="A6" t="str">
            <v>Reporting Date</v>
          </cell>
          <cell r="C6" t="e">
            <v>#VALUE!</v>
          </cell>
          <cell r="E6" t="str">
            <v>Effective Date</v>
          </cell>
          <cell r="F6" t="str">
            <v>5/1/95</v>
          </cell>
          <cell r="I6">
            <v>12</v>
          </cell>
        </row>
        <row r="8">
          <cell r="B8" t="str">
            <v>The following Computation is submitted in support of Transition cost Recovery Costs affecting consumption on or after 5-1-95.</v>
          </cell>
        </row>
        <row r="10">
          <cell r="C10" t="str">
            <v>Direct-Billed TCR Costs</v>
          </cell>
        </row>
        <row r="11">
          <cell r="C11" t="str">
            <v>(1)</v>
          </cell>
          <cell r="D11" t="str">
            <v>(2)</v>
          </cell>
          <cell r="E11" t="str">
            <v>(3)</v>
          </cell>
          <cell r="F11" t="str">
            <v>(4)</v>
          </cell>
          <cell r="G11" t="str">
            <v>(5)</v>
          </cell>
          <cell r="H11" t="str">
            <v>(6)</v>
          </cell>
          <cell r="I11" t="str">
            <v>(7)</v>
          </cell>
          <cell r="J11" t="str">
            <v>(8)</v>
          </cell>
          <cell r="K11" t="str">
            <v>(9)</v>
          </cell>
          <cell r="L11" t="str">
            <v>(10)</v>
          </cell>
          <cell r="M11" t="str">
            <v>(11)</v>
          </cell>
          <cell r="N11" t="str">
            <v>(12)</v>
          </cell>
          <cell r="O11" t="str">
            <v>(13)</v>
          </cell>
          <cell r="P11" t="str">
            <v>^(14)</v>
          </cell>
        </row>
        <row r="12">
          <cell r="C12" t="str">
            <v>Previous</v>
          </cell>
          <cell r="D12" t="str">
            <v>Pipeline</v>
          </cell>
          <cell r="E12" t="str">
            <v>Pipeline</v>
          </cell>
          <cell r="F12" t="str">
            <v>Pipeline</v>
          </cell>
          <cell r="G12" t="str">
            <v>Pipeline</v>
          </cell>
          <cell r="H12" t="str">
            <v>Pipeline</v>
          </cell>
          <cell r="I12" t="str">
            <v>Rate Code</v>
          </cell>
          <cell r="J12" t="str">
            <v>Pipeline</v>
          </cell>
          <cell r="K12" t="str">
            <v>Pipeline</v>
          </cell>
          <cell r="L12" t="str">
            <v>Pipeline</v>
          </cell>
          <cell r="M12" t="str">
            <v>Pipeline</v>
          </cell>
          <cell r="N12" t="str">
            <v>Pipeline</v>
          </cell>
          <cell r="P12" t="str">
            <v>Total</v>
          </cell>
        </row>
        <row r="13">
          <cell r="C13" t="str">
            <v>Mo. Accum.</v>
          </cell>
          <cell r="D13" t="str">
            <v>Williams</v>
          </cell>
          <cell r="E13" t="str">
            <v>Williams</v>
          </cell>
          <cell r="F13" t="str">
            <v>Williams</v>
          </cell>
          <cell r="G13" t="str">
            <v>Williams</v>
          </cell>
          <cell r="H13" t="str">
            <v>Williams</v>
          </cell>
          <cell r="I13" t="str">
            <v>LGI-B   _x001D_u1</v>
          </cell>
          <cell r="J13" t="str">
            <v>KN Energy</v>
          </cell>
          <cell r="K13" t="str">
            <v>Williams</v>
          </cell>
          <cell r="L13" t="str">
            <v>Williams</v>
          </cell>
          <cell r="M13" t="str">
            <v>Williams</v>
          </cell>
          <cell r="N13" t="str">
            <v>Williams</v>
          </cell>
          <cell r="O13" t="str">
            <v>Williams</v>
          </cell>
          <cell r="P13" t="str">
            <v>@sum(col. 1</v>
          </cell>
        </row>
        <row r="14">
          <cell r="C14" t="str">
            <v>Balance</v>
          </cell>
          <cell r="D14" t="str">
            <v>Docket No.</v>
          </cell>
          <cell r="E14" t="str">
            <v>Docket No.</v>
          </cell>
          <cell r="F14" t="str">
            <v>Docket No.</v>
          </cell>
          <cell r="G14" t="str">
            <v>Docket No.</v>
          </cell>
          <cell r="H14" t="str">
            <v>Docket No.</v>
          </cell>
          <cell r="I14" t="str">
            <v>Unrecovered</v>
          </cell>
          <cell r="J14" t="str">
            <v>Docket No.</v>
          </cell>
          <cell r="K14" t="str">
            <v>Docket No.</v>
          </cell>
          <cell r="L14" t="str">
            <v>Docket No.</v>
          </cell>
          <cell r="M14" t="str">
            <v>Docket No.</v>
          </cell>
          <cell r="N14" t="str">
            <v>Docket No.</v>
          </cell>
          <cell r="O14" t="str">
            <v>Docket No.</v>
          </cell>
          <cell r="P14" t="str">
            <v>thru col. 10)</v>
          </cell>
        </row>
        <row r="15">
          <cell r="C15" t="str">
            <v>(Column 7)</v>
          </cell>
          <cell r="D15" t="str">
            <v>RP94-296</v>
          </cell>
          <cell r="E15" t="str">
            <v>RP89-183,etal</v>
          </cell>
          <cell r="F15" t="str">
            <v>RP89-183-058</v>
          </cell>
          <cell r="G15" t="str">
            <v>RP95-3</v>
          </cell>
          <cell r="H15" t="str">
            <v>RP95-190</v>
          </cell>
          <cell r="I15" t="str">
            <v>Balance</v>
          </cell>
          <cell r="J15" t="str">
            <v>RP95-11</v>
          </cell>
          <cell r="K15" t="str">
            <v>RP95-447</v>
          </cell>
          <cell r="L15" t="str">
            <v>RP95-447</v>
          </cell>
          <cell r="M15" t="str">
            <v>RP96-173</v>
          </cell>
          <cell r="N15" t="str">
            <v>RP96-173</v>
          </cell>
          <cell r="O15" t="str">
            <v>RP96-173</v>
          </cell>
        </row>
        <row r="16">
          <cell r="B16" t="str">
            <v>Balance</v>
          </cell>
        </row>
        <row r="17">
          <cell r="B17" t="str">
            <v>Forward</v>
          </cell>
          <cell r="P17">
            <v>387929.44</v>
          </cell>
        </row>
        <row r="18">
          <cell r="B18" t="str">
            <v>July, 1996</v>
          </cell>
          <cell r="C18">
            <v>387929.44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>
            <v>0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>
            <v>0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>
            <v>0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>
            <v>0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>
            <v>0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>
            <v>0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</row>
        <row r="24">
          <cell r="B24" t="str">
            <v>January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>
            <v>0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</row>
        <row r="25">
          <cell r="B25" t="str">
            <v>February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>
            <v>0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</row>
        <row r="26">
          <cell r="B26" t="str">
            <v>March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>
            <v>0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</row>
        <row r="27">
          <cell r="B27" t="str">
            <v>April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>
            <v>0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</row>
        <row r="28">
          <cell r="B28" t="str">
            <v>May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>
            <v>0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</row>
        <row r="29">
          <cell r="B29" t="str">
            <v>June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>
            <v>0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</row>
        <row r="31">
          <cell r="B31" t="str">
            <v>1   The KCC on April 21, 1995 in Docket No. 95-GRLG-422-TAR approved this ACA charge to be passed through to other Kaw Valley Customer's.</v>
          </cell>
        </row>
      </sheetData>
      <sheetData sheetId="30" refreshError="1"/>
      <sheetData sheetId="31" refreshError="1"/>
      <sheetData sheetId="32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GGS-B, RGI-B</v>
          </cell>
          <cell r="G5" t="str">
            <v>(Filed Annually)</v>
          </cell>
          <cell r="J5" t="str">
            <v>Utility</v>
          </cell>
          <cell r="K5" t="str">
            <v>Greeley Gas Company</v>
          </cell>
          <cell r="M5" t="str">
            <v>Tariff GGS-B, RGI-B</v>
          </cell>
          <cell r="O5" t="str">
            <v>"(Filed Annually)</v>
          </cell>
          <cell r="R5" t="str">
            <v>_x001D_bUtility_x001E_  _x001D__Greeley Gas Company</v>
          </cell>
          <cell r="T5" t="str">
            <v>_x001D_bTariff _x001E__x001D__ GGS-B, RGI-B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GGS-B, RGI-B</v>
          </cell>
          <cell r="AG5" t="str">
            <v>"(Filed Annually)</v>
          </cell>
        </row>
        <row r="6">
          <cell r="B6" t="str">
            <v xml:space="preserve"> </v>
          </cell>
          <cell r="J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</v>
          </cell>
          <cell r="K7" t="e">
            <v>#VALUE!</v>
          </cell>
          <cell r="M7" t="str">
            <v>Effective Date 11-93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-1691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3" refreshError="1"/>
      <sheetData sheetId="34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E4" t="str">
            <v xml:space="preserve">         GGS-C, GGS-CCG,</v>
          </cell>
          <cell r="G4" t="str">
            <v>"Sheet TOP 2</v>
          </cell>
          <cell r="M4" t="str">
            <v xml:space="preserve">         GGS-C, GGS-CCG,</v>
          </cell>
          <cell r="O4" t="str">
            <v>"Sheet TOP 2 Continuation</v>
          </cell>
          <cell r="T4" t="str">
            <v xml:space="preserve">         GGS-C, GGS-CCG,</v>
          </cell>
          <cell r="X4" t="str">
            <v>"Sheet TOP 2 a</v>
          </cell>
          <cell r="AC4" t="str">
            <v xml:space="preserve">         GGS-C, GGS-CCG,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 RGI-C, Marion Lake</v>
          </cell>
          <cell r="G5" t="str">
            <v>"(Filed Annually)</v>
          </cell>
          <cell r="J5" t="str">
            <v>_x001D_bUtility_x001E_  _x001D__Greeley Gas Company</v>
          </cell>
          <cell r="M5" t="str">
            <v>Tariff  RGI-C, Marion Lake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Tariff  RGI-C, Marion Lake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Tariff  RGI-C, Marion Lake</v>
          </cell>
          <cell r="AG5" t="str">
            <v>"(Filed Annually)</v>
          </cell>
        </row>
        <row r="6">
          <cell r="B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  _x001D_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J31" t="str">
            <v xml:space="preserve">  _x001D_u1  _x001E_ This Balance is to be combined with Account 191 for the 8/95 ACA calculation.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5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"Sheet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_x001D_bUtility_x001E_  _x001D__Greeley Gas Company</v>
          </cell>
          <cell r="D5" t="str">
            <v>_x001D_bTariff _x001E__x001D__ GGS-CCC</v>
          </cell>
          <cell r="G5" t="str">
            <v>"(Filed Annually)</v>
          </cell>
          <cell r="J5" t="str">
            <v>_x001D_bUtility_x001E_  _x001D__Greeley Gas Company</v>
          </cell>
          <cell r="M5" t="str">
            <v>_x001D_bTariff _x001E__x001D__ GGS-CCC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_x001D_bTariff _x001E__x001D__ GGS-CCC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GGS-CCC</v>
          </cell>
          <cell r="AG5" t="str">
            <v>"(Filed Annually)</v>
          </cell>
        </row>
        <row r="7">
          <cell r="B7" t="str">
            <v>Reporting Date</v>
          </cell>
          <cell r="E7" t="str">
            <v>_x001D_bEffective Date_x001E_  _x001D__ 11-93</v>
          </cell>
          <cell r="J7" t="str">
            <v xml:space="preserve">Reporting Date  _x001D__                          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>
            <v>0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>
            <v>0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R23" t="str">
            <v>October</v>
          </cell>
          <cell r="X23" t="str">
            <v>-0-</v>
          </cell>
          <cell r="AA23" t="str">
            <v>October</v>
          </cell>
          <cell r="AB23" t="str">
            <v>-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>
            <v>0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>
            <v>0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>
            <v>0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>
        <row r="1">
          <cell r="A1" t="str">
            <v>Estimated Capacity Release Volumes</v>
          </cell>
          <cell r="F1" t="str">
            <v>Sheet ECR-1b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Est. Cap.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Volumes</v>
          </cell>
          <cell r="I6" t="str">
            <v>Balancing Total</v>
          </cell>
          <cell r="L6" t="str">
            <v>Volume Allocation by contract and area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  <cell r="L8" t="str">
            <v>Total Estimated Volumes</v>
          </cell>
          <cell r="O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  <cell r="L9" t="str">
            <v>Market Area</v>
          </cell>
          <cell r="O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  <cell r="L10" t="str">
            <v>Production Area</v>
          </cell>
          <cell r="O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  <cell r="O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  <cell r="L13" t="str">
            <v>Market Area Breakdown:</v>
          </cell>
        </row>
        <row r="14">
          <cell r="O14" t="str">
            <v>Current Month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  <cell r="M15" t="str">
            <v>Con. Dem.</v>
          </cell>
          <cell r="N15" t="str">
            <v>Percent</v>
          </cell>
          <cell r="O15" t="str">
            <v>Est. Vol.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  <cell r="L16" t="str">
            <v>Con. 544</v>
          </cell>
          <cell r="M16">
            <v>15055</v>
          </cell>
          <cell r="N16">
            <v>0.96609999999999996</v>
          </cell>
          <cell r="O16" t="e">
            <v>#REF!</v>
          </cell>
        </row>
        <row r="17">
          <cell r="L17" t="str">
            <v>Con. 545</v>
          </cell>
          <cell r="M17">
            <v>0</v>
          </cell>
          <cell r="N17">
            <v>0</v>
          </cell>
          <cell r="O17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  <cell r="L18" t="str">
            <v>Con. 546</v>
          </cell>
          <cell r="M18">
            <v>529</v>
          </cell>
          <cell r="N18">
            <v>3.39E-2</v>
          </cell>
          <cell r="O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  <cell r="L19" t="str">
            <v>Total</v>
          </cell>
          <cell r="M19">
            <v>15584</v>
          </cell>
          <cell r="N19">
            <v>1</v>
          </cell>
          <cell r="O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  <cell r="L22" t="str">
            <v>Production Area Breakdown: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  <cell r="O23" t="str">
            <v>Current Month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  <cell r="M24" t="str">
            <v>Con. Dem.</v>
          </cell>
          <cell r="N24" t="str">
            <v>Percent</v>
          </cell>
          <cell r="O24" t="str">
            <v>Est. Vol.</v>
          </cell>
        </row>
        <row r="25">
          <cell r="I25" t="e">
            <v>#REF!</v>
          </cell>
          <cell r="L25" t="str">
            <v>Con. 544</v>
          </cell>
          <cell r="M25">
            <v>6347</v>
          </cell>
          <cell r="N25">
            <v>0.70469999999999999</v>
          </cell>
          <cell r="O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  <cell r="L26" t="str">
            <v>Con. 545</v>
          </cell>
          <cell r="M26">
            <v>1468</v>
          </cell>
          <cell r="N26">
            <v>0.16300000000000001</v>
          </cell>
          <cell r="O26" t="e">
            <v>#REF!</v>
          </cell>
        </row>
        <row r="27">
          <cell r="L27" t="str">
            <v>Con. 546</v>
          </cell>
          <cell r="M27">
            <v>1192</v>
          </cell>
          <cell r="N27">
            <v>0.1323</v>
          </cell>
          <cell r="O27" t="e">
            <v>#REF!</v>
          </cell>
        </row>
        <row r="28">
          <cell r="A28" t="str">
            <v>Totals</v>
          </cell>
          <cell r="L28" t="str">
            <v>Total</v>
          </cell>
          <cell r="M28">
            <v>9007</v>
          </cell>
          <cell r="N28">
            <v>1</v>
          </cell>
          <cell r="O28" t="e">
            <v>#REF!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">
          <cell r="A1" t="str">
            <v>Actual Capacity Release Revenues</v>
          </cell>
          <cell r="F1" t="str">
            <v>Sheet ECR-2b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Capacity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Revenues</v>
          </cell>
          <cell r="I6" t="str">
            <v>Balancing Total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</row>
        <row r="25">
          <cell r="I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</row>
        <row r="28">
          <cell r="A28" t="str">
            <v>Totals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  <row r="39">
          <cell r="B39" t="str">
            <v>Accounting Booked</v>
          </cell>
          <cell r="D39">
            <v>13389.69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>
        <row r="2">
          <cell r="A2" t="str">
            <v>Penalty Recovery Mechanism</v>
          </cell>
        </row>
        <row r="3">
          <cell r="A3" t="str">
            <v>Utility</v>
          </cell>
          <cell r="B3" t="str">
            <v>Greeley Gas Company</v>
          </cell>
          <cell r="F3" t="str">
            <v>Sheet P 1</v>
          </cell>
        </row>
        <row r="4">
          <cell r="A4" t="str">
            <v>Division</v>
          </cell>
          <cell r="B4" t="str">
            <v>Kaw Valley</v>
          </cell>
          <cell r="F4" t="str">
            <v>(Filed Monthly)</v>
          </cell>
        </row>
        <row r="5">
          <cell r="A5" t="str">
            <v>Reporting Date</v>
          </cell>
          <cell r="B5" t="e">
            <v>#VALUE!</v>
          </cell>
        </row>
        <row r="6">
          <cell r="D6" t="str">
            <v xml:space="preserve">Effective Date  _x001D__    September 1, 1996                 </v>
          </cell>
        </row>
        <row r="7">
          <cell r="D7" t="str">
            <v>Year Ended _x001D__   6 / 30 / 96   _x001E_, Shown Below</v>
          </cell>
        </row>
        <row r="9">
          <cell r="A9" t="str">
            <v>A</v>
          </cell>
          <cell r="B9" t="str">
            <v>B</v>
          </cell>
          <cell r="C9" t="str">
            <v>C</v>
          </cell>
          <cell r="D9" t="str">
            <v>D</v>
          </cell>
          <cell r="E9" t="str">
            <v>E</v>
          </cell>
          <cell r="F9" t="str">
            <v>F</v>
          </cell>
        </row>
        <row r="10">
          <cell r="B10" t="str">
            <v>New</v>
          </cell>
          <cell r="D10" t="str">
            <v>Authorized</v>
          </cell>
        </row>
        <row r="11">
          <cell r="B11" t="str">
            <v>Authorized</v>
          </cell>
          <cell r="C11" t="str">
            <v>Actual</v>
          </cell>
          <cell r="D11" t="str">
            <v>Penalty</v>
          </cell>
          <cell r="E11" t="str">
            <v>Actual</v>
          </cell>
          <cell r="F11" t="str">
            <v>Accumulated</v>
          </cell>
        </row>
        <row r="12">
          <cell r="B12" t="str">
            <v>Penalties</v>
          </cell>
          <cell r="C12" t="str">
            <v>Sales</v>
          </cell>
          <cell r="D12" t="str">
            <v>Recovery Factor *</v>
          </cell>
          <cell r="E12" t="str">
            <v>Recovery</v>
          </cell>
          <cell r="F12" t="str">
            <v>Balance</v>
          </cell>
        </row>
        <row r="13">
          <cell r="A13" t="str">
            <v>Month</v>
          </cell>
          <cell r="B13" t="str">
            <v>($)</v>
          </cell>
          <cell r="C13" t="str">
            <v>(MCF)</v>
          </cell>
          <cell r="D13" t="str">
            <v>(¢/MCF)</v>
          </cell>
          <cell r="E13" t="str">
            <v>(C x D / 100)</v>
          </cell>
          <cell r="F13" t="str">
            <v>(F + B - E)</v>
          </cell>
        </row>
        <row r="14">
          <cell r="A14" t="str">
            <v>Prior Balance</v>
          </cell>
          <cell r="F14" t="str">
            <v>NONE</v>
          </cell>
        </row>
        <row r="15">
          <cell r="A15" t="str">
            <v>July, 1995</v>
          </cell>
          <cell r="B15" t="str">
            <v>NONE</v>
          </cell>
          <cell r="D15" t="str">
            <v>NONE</v>
          </cell>
          <cell r="F15" t="str">
            <v>NONE</v>
          </cell>
        </row>
        <row r="16">
          <cell r="A16" t="str">
            <v>August</v>
          </cell>
          <cell r="B16" t="str">
            <v>NONE</v>
          </cell>
          <cell r="D16" t="str">
            <v>NONE</v>
          </cell>
          <cell r="F16" t="str">
            <v>NONE</v>
          </cell>
        </row>
        <row r="17">
          <cell r="A17" t="str">
            <v>September</v>
          </cell>
          <cell r="B17" t="str">
            <v>NONE</v>
          </cell>
          <cell r="D17" t="str">
            <v>NONE</v>
          </cell>
          <cell r="F17" t="str">
            <v>NONE</v>
          </cell>
        </row>
        <row r="18">
          <cell r="A18" t="str">
            <v>October</v>
          </cell>
          <cell r="B18" t="str">
            <v>NONE</v>
          </cell>
          <cell r="D18" t="str">
            <v>NONE</v>
          </cell>
          <cell r="F18" t="str">
            <v>NONE</v>
          </cell>
        </row>
        <row r="19">
          <cell r="A19" t="str">
            <v>November</v>
          </cell>
          <cell r="B19" t="str">
            <v>NONE</v>
          </cell>
          <cell r="D19" t="str">
            <v>NONE</v>
          </cell>
          <cell r="F19" t="str">
            <v>NONE</v>
          </cell>
        </row>
        <row r="20">
          <cell r="A20" t="str">
            <v>December</v>
          </cell>
          <cell r="B20" t="str">
            <v>NONE</v>
          </cell>
          <cell r="D20" t="str">
            <v>NONE</v>
          </cell>
          <cell r="F20" t="str">
            <v>NONE</v>
          </cell>
        </row>
        <row r="21">
          <cell r="A21" t="str">
            <v>January</v>
          </cell>
          <cell r="B21" t="str">
            <v>NONE</v>
          </cell>
          <cell r="D21" t="str">
            <v>NONE</v>
          </cell>
          <cell r="F21" t="str">
            <v>NONE</v>
          </cell>
        </row>
        <row r="22">
          <cell r="A22" t="str">
            <v>February</v>
          </cell>
          <cell r="B22" t="str">
            <v>NONE</v>
          </cell>
          <cell r="D22" t="str">
            <v>NONE</v>
          </cell>
          <cell r="F22" t="str">
            <v>NONE</v>
          </cell>
        </row>
        <row r="23">
          <cell r="A23" t="str">
            <v>March</v>
          </cell>
          <cell r="B23" t="str">
            <v>NONE</v>
          </cell>
          <cell r="D23" t="str">
            <v>NONE</v>
          </cell>
          <cell r="F23" t="str">
            <v>NONE</v>
          </cell>
        </row>
        <row r="24">
          <cell r="A24" t="str">
            <v>April</v>
          </cell>
          <cell r="B24" t="str">
            <v>NONE</v>
          </cell>
          <cell r="D24" t="str">
            <v>NONE</v>
          </cell>
          <cell r="F24" t="str">
            <v>NONE</v>
          </cell>
        </row>
        <row r="25">
          <cell r="A25" t="str">
            <v>May</v>
          </cell>
          <cell r="B25" t="str">
            <v>NONE</v>
          </cell>
          <cell r="D25" t="str">
            <v>NONE</v>
          </cell>
          <cell r="F25" t="str">
            <v>NONE</v>
          </cell>
        </row>
        <row r="26">
          <cell r="A26" t="str">
            <v>June, 1996</v>
          </cell>
          <cell r="B26">
            <v>228205</v>
          </cell>
          <cell r="C26" t="e">
            <v>#REF!</v>
          </cell>
          <cell r="F26">
            <v>228205</v>
          </cell>
        </row>
        <row r="28">
          <cell r="A28" t="str">
            <v>Total</v>
          </cell>
          <cell r="B28">
            <v>228205</v>
          </cell>
          <cell r="C28" t="e">
            <v>#REF!</v>
          </cell>
          <cell r="D28" t="str">
            <v>NONE</v>
          </cell>
          <cell r="F28">
            <v>228205</v>
          </cell>
        </row>
        <row r="31">
          <cell r="B31" t="str">
            <v>*  Penalty Recovery Factor    =</v>
          </cell>
          <cell r="D31" t="str">
            <v>Total Accumulated Balance (Column F) * 100</v>
          </cell>
        </row>
        <row r="32">
          <cell r="D32" t="str">
            <v>Total Sales (Column C)</v>
          </cell>
        </row>
        <row r="34">
          <cell r="D34">
            <v>22820500</v>
          </cell>
        </row>
        <row r="35">
          <cell r="B35" t="e">
            <v>#REF!</v>
          </cell>
          <cell r="C35" t="str">
            <v>=</v>
          </cell>
          <cell r="D35" t="e">
            <v>#REF!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/>
      <sheetData sheetId="2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 refreshError="1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7"/>
    <pageSetUpPr fitToPage="1"/>
  </sheetPr>
  <dimension ref="A1:Y37"/>
  <sheetViews>
    <sheetView tabSelected="1" zoomScale="90" zoomScaleNormal="90" workbookViewId="0">
      <selection activeCell="I25" sqref="I25"/>
    </sheetView>
  </sheetViews>
  <sheetFormatPr defaultRowHeight="12.75"/>
  <cols>
    <col min="1" max="1" width="4" style="7" bestFit="1" customWidth="1"/>
    <col min="2" max="2" width="2.109375" style="7" customWidth="1"/>
    <col min="3" max="3" width="26.6640625" style="2" bestFit="1" customWidth="1"/>
    <col min="4" max="4" width="7.44140625" style="2" bestFit="1" customWidth="1"/>
    <col min="5" max="5" width="8.88671875" style="2"/>
    <col min="6" max="6" width="6.77734375" style="2" bestFit="1" customWidth="1"/>
    <col min="7" max="7" width="6.33203125" style="2" bestFit="1" customWidth="1"/>
    <col min="8" max="8" width="6.33203125" style="2" customWidth="1"/>
    <col min="9" max="9" width="6.77734375" style="2" customWidth="1"/>
    <col min="10" max="10" width="13" style="2" customWidth="1"/>
    <col min="11" max="11" width="12" style="2" bestFit="1" customWidth="1"/>
    <col min="12" max="12" width="12" style="2" customWidth="1"/>
    <col min="13" max="13" width="12.5546875" style="2" customWidth="1"/>
    <col min="14" max="14" width="1.77734375" style="2" customWidth="1"/>
    <col min="15" max="15" width="8.88671875" style="2"/>
    <col min="16" max="16" width="7.5546875" style="2" bestFit="1" customWidth="1"/>
    <col min="17" max="17" width="9.109375" style="37" customWidth="1"/>
    <col min="18" max="18" width="8.109375" style="37" bestFit="1" customWidth="1"/>
    <col min="19" max="19" width="9.33203125" style="2" customWidth="1"/>
    <col min="20" max="20" width="8.6640625" style="2" bestFit="1" customWidth="1"/>
    <col min="21" max="21" width="1.77734375" style="2" customWidth="1"/>
    <col min="22" max="22" width="10.5546875" style="2" bestFit="1" customWidth="1"/>
    <col min="23" max="23" width="7" style="2" bestFit="1" customWidth="1"/>
    <col min="24" max="24" width="9.5546875" style="2" bestFit="1" customWidth="1"/>
    <col min="25" max="25" width="8.88671875" style="2"/>
    <col min="26" max="26" width="9.44140625" style="2" bestFit="1" customWidth="1"/>
    <col min="27" max="16384" width="8.88671875" style="2"/>
  </cols>
  <sheetData>
    <row r="1" spans="1:25" ht="1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1"/>
      <c r="Y1" s="1"/>
    </row>
    <row r="2" spans="1:25" ht="1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1"/>
      <c r="Y2" s="1"/>
    </row>
    <row r="3" spans="1:25" ht="1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"/>
      <c r="Y3" s="1"/>
    </row>
    <row r="4" spans="1:25" ht="15">
      <c r="A4" s="41" t="s">
        <v>74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"/>
      <c r="Y4" s="1"/>
    </row>
    <row r="5" spans="1:25" ht="13.5" thickBot="1">
      <c r="A5" s="3"/>
      <c r="B5" s="3"/>
      <c r="C5" s="4"/>
      <c r="D5" s="4"/>
      <c r="E5" s="4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6"/>
      <c r="R5" s="6"/>
      <c r="S5" s="4"/>
      <c r="T5" s="4"/>
      <c r="U5" s="4"/>
      <c r="V5" s="4"/>
      <c r="W5" s="4"/>
    </row>
    <row r="6" spans="1:25" s="8" customFormat="1" ht="15.75" thickTop="1">
      <c r="A6" s="7"/>
      <c r="B6" s="7"/>
      <c r="D6" s="43" t="s">
        <v>3</v>
      </c>
      <c r="E6" s="44"/>
      <c r="F6" s="44"/>
      <c r="G6" s="44"/>
      <c r="H6" s="44"/>
      <c r="I6" s="44"/>
      <c r="J6" s="44"/>
      <c r="K6" s="44"/>
      <c r="L6" s="9"/>
      <c r="M6" s="9"/>
      <c r="N6" s="7"/>
      <c r="O6" s="43" t="s">
        <v>4</v>
      </c>
      <c r="P6" s="45"/>
      <c r="Q6" s="45"/>
      <c r="R6" s="45"/>
      <c r="S6" s="45"/>
      <c r="T6" s="45"/>
      <c r="V6" s="43" t="s">
        <v>5</v>
      </c>
      <c r="W6" s="43"/>
    </row>
    <row r="7" spans="1:25" s="8" customFormat="1" ht="15">
      <c r="A7" s="7"/>
      <c r="B7" s="7"/>
      <c r="D7" s="10"/>
      <c r="E7" s="9"/>
      <c r="F7" s="9"/>
      <c r="G7" s="9"/>
      <c r="H7" s="9"/>
      <c r="I7" s="9"/>
      <c r="J7" s="9"/>
      <c r="K7" s="9"/>
      <c r="L7" s="11"/>
      <c r="M7" s="11"/>
      <c r="N7" s="7"/>
      <c r="O7" s="10"/>
      <c r="P7" s="12"/>
      <c r="Q7" s="7" t="s">
        <v>6</v>
      </c>
      <c r="R7" s="7" t="s">
        <v>7</v>
      </c>
      <c r="S7" s="7" t="s">
        <v>8</v>
      </c>
      <c r="T7" s="7"/>
      <c r="V7" s="10"/>
      <c r="W7" s="10"/>
    </row>
    <row r="8" spans="1:25" s="8" customFormat="1" ht="14.25">
      <c r="A8" s="7"/>
      <c r="B8" s="7"/>
      <c r="D8" s="13"/>
      <c r="E8" s="14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14" t="s">
        <v>14</v>
      </c>
      <c r="K8" s="7" t="s">
        <v>15</v>
      </c>
      <c r="L8" s="10" t="s">
        <v>16</v>
      </c>
      <c r="M8" s="10" t="s">
        <v>17</v>
      </c>
      <c r="N8" s="7"/>
      <c r="O8" s="7" t="s">
        <v>18</v>
      </c>
      <c r="P8" s="7" t="s">
        <v>19</v>
      </c>
      <c r="Q8" s="7" t="s">
        <v>20</v>
      </c>
      <c r="R8" s="7" t="s">
        <v>20</v>
      </c>
      <c r="S8" s="7" t="s">
        <v>21</v>
      </c>
      <c r="T8" s="7" t="s">
        <v>22</v>
      </c>
      <c r="V8" s="7" t="s">
        <v>23</v>
      </c>
      <c r="W8" s="7" t="s">
        <v>24</v>
      </c>
    </row>
    <row r="9" spans="1:25" s="8" customFormat="1" ht="16.5">
      <c r="A9" s="7" t="s">
        <v>25</v>
      </c>
      <c r="B9" s="7"/>
      <c r="C9" s="7" t="s">
        <v>26</v>
      </c>
      <c r="D9" s="15" t="s">
        <v>27</v>
      </c>
      <c r="E9" s="15" t="s">
        <v>28</v>
      </c>
      <c r="F9" s="7" t="s">
        <v>29</v>
      </c>
      <c r="G9" s="7" t="s">
        <v>30</v>
      </c>
      <c r="H9" s="7" t="s">
        <v>20</v>
      </c>
      <c r="I9" s="7" t="s">
        <v>29</v>
      </c>
      <c r="J9" s="15" t="s">
        <v>31</v>
      </c>
      <c r="K9" s="7" t="s">
        <v>29</v>
      </c>
      <c r="L9" s="7" t="s">
        <v>32</v>
      </c>
      <c r="M9" s="7" t="s">
        <v>29</v>
      </c>
      <c r="N9" s="7"/>
      <c r="O9" s="7" t="s">
        <v>29</v>
      </c>
      <c r="P9" s="7" t="s">
        <v>29</v>
      </c>
      <c r="Q9" s="7" t="s">
        <v>33</v>
      </c>
      <c r="R9" s="7" t="s">
        <v>34</v>
      </c>
      <c r="S9" s="7" t="s">
        <v>35</v>
      </c>
      <c r="T9" s="7" t="s">
        <v>36</v>
      </c>
      <c r="V9" s="7" t="s">
        <v>37</v>
      </c>
      <c r="W9" s="7" t="s">
        <v>38</v>
      </c>
    </row>
    <row r="10" spans="1:25" s="18" customFormat="1" ht="13.5" thickBot="1">
      <c r="A10" s="3"/>
      <c r="B10" s="3"/>
      <c r="C10" s="16" t="s">
        <v>39</v>
      </c>
      <c r="D10" s="17" t="s">
        <v>40</v>
      </c>
      <c r="E10" s="17" t="s">
        <v>41</v>
      </c>
      <c r="F10" s="16" t="s">
        <v>42</v>
      </c>
      <c r="G10" s="16" t="s">
        <v>43</v>
      </c>
      <c r="H10" s="17" t="s">
        <v>44</v>
      </c>
      <c r="I10" s="16" t="s">
        <v>45</v>
      </c>
      <c r="J10" s="16" t="s">
        <v>46</v>
      </c>
      <c r="K10" s="16" t="s">
        <v>47</v>
      </c>
      <c r="L10" s="16" t="s">
        <v>48</v>
      </c>
      <c r="M10" s="16" t="s">
        <v>49</v>
      </c>
      <c r="N10" s="16"/>
      <c r="O10" s="16" t="s">
        <v>50</v>
      </c>
      <c r="P10" s="16" t="s">
        <v>51</v>
      </c>
      <c r="Q10" s="16" t="s">
        <v>52</v>
      </c>
      <c r="R10" s="16" t="s">
        <v>53</v>
      </c>
      <c r="S10" s="16" t="s">
        <v>54</v>
      </c>
      <c r="T10" s="16" t="s">
        <v>55</v>
      </c>
      <c r="U10" s="16"/>
      <c r="V10" s="16" t="s">
        <v>56</v>
      </c>
      <c r="W10" s="16" t="s">
        <v>57</v>
      </c>
    </row>
    <row r="11" spans="1:25" s="18" customFormat="1" ht="13.5" thickTop="1">
      <c r="A11" s="10"/>
      <c r="B11" s="10"/>
      <c r="D11" s="19"/>
      <c r="E11" s="19"/>
      <c r="H11" s="20"/>
      <c r="I11" s="20"/>
      <c r="J11" s="21"/>
      <c r="K11" s="20"/>
      <c r="L11" s="20"/>
    </row>
    <row r="12" spans="1:25">
      <c r="A12" s="7">
        <v>1</v>
      </c>
      <c r="B12" s="22" t="s">
        <v>58</v>
      </c>
      <c r="D12" s="23">
        <v>41671</v>
      </c>
      <c r="E12" s="7" t="s">
        <v>59</v>
      </c>
      <c r="F12" s="24"/>
      <c r="G12" s="25"/>
      <c r="H12" s="25"/>
      <c r="I12" s="25"/>
      <c r="J12" s="25"/>
      <c r="K12" s="24"/>
      <c r="L12" s="24"/>
      <c r="M12" s="24"/>
      <c r="N12" s="24"/>
      <c r="O12" s="24"/>
      <c r="P12" s="24"/>
      <c r="Q12" s="24"/>
      <c r="R12" s="26"/>
      <c r="S12" s="26"/>
      <c r="T12" s="24"/>
      <c r="U12" s="24"/>
      <c r="V12" s="24"/>
      <c r="W12" s="24"/>
      <c r="X12" s="24"/>
    </row>
    <row r="13" spans="1:25">
      <c r="A13" s="7">
        <f>A12+1</f>
        <v>2</v>
      </c>
      <c r="C13" s="2" t="s">
        <v>60</v>
      </c>
      <c r="F13" s="27">
        <v>16</v>
      </c>
      <c r="G13" s="28"/>
      <c r="H13" s="27">
        <v>1.43</v>
      </c>
      <c r="I13" s="25">
        <f>SUM(F13:H13)</f>
        <v>17.43</v>
      </c>
      <c r="J13" s="29" t="s">
        <v>61</v>
      </c>
      <c r="K13" s="30">
        <v>0.1318</v>
      </c>
      <c r="L13" s="31">
        <v>0</v>
      </c>
      <c r="M13" s="31">
        <f>SUM(K13:L13)</f>
        <v>0.1318</v>
      </c>
      <c r="N13" s="24"/>
      <c r="O13" s="30">
        <v>0.32380999999999999</v>
      </c>
      <c r="P13" s="30">
        <v>0.15598999999999999</v>
      </c>
      <c r="Q13" s="30">
        <v>-7.2739999999999999E-2</v>
      </c>
      <c r="R13" s="30">
        <v>0</v>
      </c>
      <c r="S13" s="30">
        <v>1.5270000000000001E-2</v>
      </c>
      <c r="T13" s="31">
        <f>SUM(O13:S13)</f>
        <v>0.42232999999999998</v>
      </c>
      <c r="U13" s="24"/>
      <c r="V13" s="30">
        <v>7.0699999999999999E-3</v>
      </c>
      <c r="W13" s="32">
        <v>3.5E-4</v>
      </c>
      <c r="X13" s="24"/>
      <c r="Y13" s="33"/>
    </row>
    <row r="14" spans="1:25">
      <c r="A14" s="7">
        <f t="shared" ref="A14:A29" si="0">A13+1</f>
        <v>3</v>
      </c>
      <c r="F14" s="28"/>
      <c r="G14" s="27"/>
      <c r="H14" s="27"/>
      <c r="I14" s="25"/>
      <c r="J14" s="29" t="s">
        <v>62</v>
      </c>
      <c r="K14" s="30">
        <v>8.7999999999999995E-2</v>
      </c>
      <c r="L14" s="31">
        <v>0</v>
      </c>
      <c r="M14" s="31">
        <f t="shared" ref="M14:M20" si="1">SUM(K14:L14)</f>
        <v>8.7999999999999995E-2</v>
      </c>
      <c r="N14" s="24"/>
      <c r="O14" s="31">
        <f>O13</f>
        <v>0.32380999999999999</v>
      </c>
      <c r="P14" s="31">
        <f>P13</f>
        <v>0.15598999999999999</v>
      </c>
      <c r="Q14" s="31">
        <f>Q13</f>
        <v>-7.2739999999999999E-2</v>
      </c>
      <c r="R14" s="31">
        <f>R13</f>
        <v>0</v>
      </c>
      <c r="S14" s="31">
        <f>S13</f>
        <v>1.5270000000000001E-2</v>
      </c>
      <c r="T14" s="31">
        <f t="shared" ref="T14:T20" si="2">SUM(O14:S14)</f>
        <v>0.42232999999999998</v>
      </c>
      <c r="U14" s="31"/>
      <c r="V14" s="31">
        <f>V13</f>
        <v>7.0699999999999999E-3</v>
      </c>
      <c r="W14" s="34">
        <f>W13</f>
        <v>3.5E-4</v>
      </c>
      <c r="X14" s="31"/>
    </row>
    <row r="15" spans="1:25">
      <c r="A15" s="7">
        <f t="shared" si="0"/>
        <v>4</v>
      </c>
      <c r="F15" s="28"/>
      <c r="G15" s="27"/>
      <c r="H15" s="27"/>
      <c r="I15" s="25"/>
      <c r="J15" s="29" t="s">
        <v>63</v>
      </c>
      <c r="K15" s="30">
        <v>6.2E-2</v>
      </c>
      <c r="L15" s="31">
        <v>0</v>
      </c>
      <c r="M15" s="31">
        <f t="shared" si="1"/>
        <v>6.2E-2</v>
      </c>
      <c r="N15" s="24"/>
      <c r="O15" s="31">
        <f>O13</f>
        <v>0.32380999999999999</v>
      </c>
      <c r="P15" s="31">
        <f>P13</f>
        <v>0.15598999999999999</v>
      </c>
      <c r="Q15" s="31">
        <f>Q13</f>
        <v>-7.2739999999999999E-2</v>
      </c>
      <c r="R15" s="31">
        <f>R13</f>
        <v>0</v>
      </c>
      <c r="S15" s="31">
        <f>S13</f>
        <v>1.5270000000000001E-2</v>
      </c>
      <c r="T15" s="31">
        <f t="shared" si="2"/>
        <v>0.42232999999999998</v>
      </c>
      <c r="U15" s="24"/>
      <c r="V15" s="31">
        <f>V13</f>
        <v>7.0699999999999999E-3</v>
      </c>
      <c r="W15" s="34">
        <f>W13</f>
        <v>3.5E-4</v>
      </c>
      <c r="X15" s="31"/>
    </row>
    <row r="16" spans="1:25">
      <c r="A16" s="7">
        <f t="shared" si="0"/>
        <v>5</v>
      </c>
      <c r="C16" s="2" t="s">
        <v>64</v>
      </c>
      <c r="F16" s="27">
        <v>40</v>
      </c>
      <c r="G16" s="27"/>
      <c r="H16" s="27">
        <v>4.47</v>
      </c>
      <c r="I16" s="25">
        <f>SUM(F16:H16)</f>
        <v>44.47</v>
      </c>
      <c r="J16" s="29" t="s">
        <v>61</v>
      </c>
      <c r="K16" s="31">
        <f>+K13</f>
        <v>0.1318</v>
      </c>
      <c r="L16" s="31">
        <v>0</v>
      </c>
      <c r="M16" s="31">
        <f t="shared" si="1"/>
        <v>0.1318</v>
      </c>
      <c r="N16" s="24"/>
      <c r="O16" s="31">
        <f>O13</f>
        <v>0.32380999999999999</v>
      </c>
      <c r="P16" s="31">
        <f>P13</f>
        <v>0.15598999999999999</v>
      </c>
      <c r="Q16" s="31">
        <f>Q13</f>
        <v>-7.2739999999999999E-2</v>
      </c>
      <c r="R16" s="31">
        <f>R13</f>
        <v>0</v>
      </c>
      <c r="S16" s="31">
        <f>S13</f>
        <v>1.5270000000000001E-2</v>
      </c>
      <c r="T16" s="31">
        <f t="shared" si="2"/>
        <v>0.42232999999999998</v>
      </c>
      <c r="U16" s="24"/>
      <c r="V16" s="30">
        <v>-5.4999999999999997E-3</v>
      </c>
      <c r="W16" s="34">
        <f>W13</f>
        <v>3.5E-4</v>
      </c>
      <c r="X16" s="31"/>
    </row>
    <row r="17" spans="1:24">
      <c r="A17" s="7">
        <f t="shared" si="0"/>
        <v>6</v>
      </c>
      <c r="F17" s="28"/>
      <c r="G17" s="27"/>
      <c r="H17" s="27"/>
      <c r="I17" s="25"/>
      <c r="J17" s="29" t="s">
        <v>62</v>
      </c>
      <c r="K17" s="31">
        <f>+K14</f>
        <v>8.7999999999999995E-2</v>
      </c>
      <c r="L17" s="31">
        <v>0</v>
      </c>
      <c r="M17" s="31">
        <f t="shared" si="1"/>
        <v>8.7999999999999995E-2</v>
      </c>
      <c r="N17" s="24"/>
      <c r="O17" s="31">
        <f>O13</f>
        <v>0.32380999999999999</v>
      </c>
      <c r="P17" s="31">
        <f>P13</f>
        <v>0.15598999999999999</v>
      </c>
      <c r="Q17" s="31">
        <f>Q13</f>
        <v>-7.2739999999999999E-2</v>
      </c>
      <c r="R17" s="31">
        <f>R13</f>
        <v>0</v>
      </c>
      <c r="S17" s="31">
        <f>S13</f>
        <v>1.5270000000000001E-2</v>
      </c>
      <c r="T17" s="31">
        <f t="shared" si="2"/>
        <v>0.42232999999999998</v>
      </c>
      <c r="U17" s="24"/>
      <c r="V17" s="31">
        <f>V16</f>
        <v>-5.4999999999999997E-3</v>
      </c>
      <c r="W17" s="34">
        <f>W16</f>
        <v>3.5E-4</v>
      </c>
      <c r="X17" s="31"/>
    </row>
    <row r="18" spans="1:24">
      <c r="A18" s="7">
        <f t="shared" si="0"/>
        <v>7</v>
      </c>
      <c r="F18" s="28"/>
      <c r="G18" s="27"/>
      <c r="H18" s="27"/>
      <c r="I18" s="25"/>
      <c r="J18" s="29" t="s">
        <v>63</v>
      </c>
      <c r="K18" s="31">
        <f>+K15</f>
        <v>6.2E-2</v>
      </c>
      <c r="L18" s="31">
        <v>0</v>
      </c>
      <c r="M18" s="31">
        <f t="shared" si="1"/>
        <v>6.2E-2</v>
      </c>
      <c r="N18" s="24"/>
      <c r="O18" s="31">
        <f>O13</f>
        <v>0.32380999999999999</v>
      </c>
      <c r="P18" s="31">
        <f>P13</f>
        <v>0.15598999999999999</v>
      </c>
      <c r="Q18" s="31">
        <f>Q13</f>
        <v>-7.2739999999999999E-2</v>
      </c>
      <c r="R18" s="31">
        <f>R13</f>
        <v>0</v>
      </c>
      <c r="S18" s="31">
        <f>S13</f>
        <v>1.5270000000000001E-2</v>
      </c>
      <c r="T18" s="31">
        <f t="shared" si="2"/>
        <v>0.42232999999999998</v>
      </c>
      <c r="U18" s="24"/>
      <c r="V18" s="31">
        <f>V16</f>
        <v>-5.4999999999999997E-3</v>
      </c>
      <c r="W18" s="34">
        <f>W16</f>
        <v>3.5E-4</v>
      </c>
      <c r="X18" s="31"/>
    </row>
    <row r="19" spans="1:24">
      <c r="A19" s="7">
        <f t="shared" si="0"/>
        <v>8</v>
      </c>
      <c r="C19" s="2" t="s">
        <v>65</v>
      </c>
      <c r="F19" s="27">
        <v>350</v>
      </c>
      <c r="G19" s="27"/>
      <c r="H19" s="27">
        <v>27.75</v>
      </c>
      <c r="I19" s="25">
        <f>SUM(F19:H19)</f>
        <v>377.75</v>
      </c>
      <c r="J19" s="29" t="s">
        <v>66</v>
      </c>
      <c r="K19" s="31">
        <f>+K23</f>
        <v>7.9000000000000001E-2</v>
      </c>
      <c r="L19" s="30">
        <v>4.4799999999999996E-3</v>
      </c>
      <c r="M19" s="31">
        <f t="shared" si="1"/>
        <v>8.3479999999999999E-2</v>
      </c>
      <c r="N19" s="24"/>
      <c r="O19" s="31">
        <f>O13</f>
        <v>0.32380999999999999</v>
      </c>
      <c r="P19" s="30">
        <v>2.3900000000000001E-2</v>
      </c>
      <c r="Q19" s="31">
        <f>Q13</f>
        <v>-7.2739999999999999E-2</v>
      </c>
      <c r="R19" s="31">
        <f>R13</f>
        <v>0</v>
      </c>
      <c r="S19" s="31">
        <f>S13</f>
        <v>1.5270000000000001E-2</v>
      </c>
      <c r="T19" s="31">
        <f t="shared" si="2"/>
        <v>0.29023999999999994</v>
      </c>
      <c r="U19" s="24"/>
      <c r="V19" s="34"/>
      <c r="W19" s="34">
        <f>W17</f>
        <v>3.5E-4</v>
      </c>
      <c r="X19" s="31"/>
    </row>
    <row r="20" spans="1:24">
      <c r="A20" s="7">
        <f t="shared" si="0"/>
        <v>9</v>
      </c>
      <c r="C20" s="7"/>
      <c r="F20" s="28"/>
      <c r="G20" s="27"/>
      <c r="H20" s="27"/>
      <c r="I20" s="25"/>
      <c r="J20" s="29" t="s">
        <v>63</v>
      </c>
      <c r="K20" s="31">
        <f>+K24</f>
        <v>5.2999999999999999E-2</v>
      </c>
      <c r="L20" s="30">
        <v>3.0000000000000001E-3</v>
      </c>
      <c r="M20" s="31">
        <f t="shared" si="1"/>
        <v>5.6000000000000001E-2</v>
      </c>
      <c r="N20" s="24"/>
      <c r="O20" s="31">
        <f>O13</f>
        <v>0.32380999999999999</v>
      </c>
      <c r="P20" s="31">
        <f>P19</f>
        <v>2.3900000000000001E-2</v>
      </c>
      <c r="Q20" s="31">
        <f>Q13</f>
        <v>-7.2739999999999999E-2</v>
      </c>
      <c r="R20" s="31">
        <f>R13</f>
        <v>0</v>
      </c>
      <c r="S20" s="31">
        <f>S13</f>
        <v>1.5270000000000001E-2</v>
      </c>
      <c r="T20" s="31">
        <f t="shared" si="2"/>
        <v>0.29023999999999994</v>
      </c>
      <c r="U20" s="24"/>
      <c r="V20" s="34"/>
      <c r="W20" s="34">
        <f>W18</f>
        <v>3.5E-4</v>
      </c>
      <c r="X20" s="31"/>
    </row>
    <row r="21" spans="1:24">
      <c r="A21" s="7">
        <f t="shared" si="0"/>
        <v>10</v>
      </c>
      <c r="C21" s="7"/>
      <c r="F21" s="28"/>
      <c r="G21" s="27"/>
      <c r="H21" s="27"/>
      <c r="I21" s="25"/>
      <c r="J21" s="29"/>
      <c r="K21" s="31"/>
      <c r="L21" s="30"/>
      <c r="M21" s="31"/>
      <c r="N21" s="24"/>
      <c r="O21" s="34"/>
      <c r="P21" s="24"/>
      <c r="Q21" s="24"/>
      <c r="R21" s="26"/>
      <c r="S21" s="26"/>
      <c r="T21" s="24"/>
      <c r="U21" s="34"/>
      <c r="V21" s="24"/>
      <c r="W21" s="34"/>
      <c r="X21" s="31"/>
    </row>
    <row r="22" spans="1:24">
      <c r="A22" s="7">
        <f t="shared" si="0"/>
        <v>11</v>
      </c>
      <c r="B22" s="35" t="s">
        <v>67</v>
      </c>
      <c r="D22" s="23">
        <v>41671</v>
      </c>
      <c r="E22" s="7" t="s">
        <v>59</v>
      </c>
      <c r="F22" s="36"/>
      <c r="G22" s="27"/>
      <c r="H22" s="27"/>
      <c r="I22" s="25"/>
      <c r="J22" s="29"/>
      <c r="K22" s="31"/>
      <c r="L22" s="30"/>
      <c r="M22" s="31"/>
      <c r="N22" s="24"/>
      <c r="O22" s="34"/>
      <c r="P22" s="24"/>
      <c r="Q22" s="24"/>
      <c r="R22" s="26"/>
      <c r="S22" s="26"/>
      <c r="T22" s="24"/>
      <c r="U22" s="34"/>
      <c r="V22" s="24"/>
      <c r="W22" s="34"/>
      <c r="X22" s="31"/>
    </row>
    <row r="23" spans="1:24">
      <c r="A23" s="7">
        <f t="shared" si="0"/>
        <v>12</v>
      </c>
      <c r="C23" s="2" t="s">
        <v>68</v>
      </c>
      <c r="F23" s="27">
        <v>350</v>
      </c>
      <c r="G23" s="27">
        <v>50</v>
      </c>
      <c r="H23" s="27">
        <v>22.92</v>
      </c>
      <c r="I23" s="25">
        <f>SUM(F23:H23)</f>
        <v>422.92</v>
      </c>
      <c r="J23" s="29" t="s">
        <v>66</v>
      </c>
      <c r="K23" s="30">
        <v>7.9000000000000001E-2</v>
      </c>
      <c r="L23" s="30">
        <v>4.6499999999999996E-3</v>
      </c>
      <c r="M23" s="31">
        <f>SUM(K23:L23)</f>
        <v>8.3650000000000002E-2</v>
      </c>
      <c r="N23" s="24"/>
      <c r="O23" s="34"/>
      <c r="P23" s="24"/>
      <c r="Q23" s="24"/>
      <c r="R23" s="26"/>
      <c r="S23" s="26"/>
      <c r="T23" s="24"/>
      <c r="U23" s="34"/>
      <c r="V23" s="24"/>
      <c r="W23" s="34"/>
      <c r="X23" s="31"/>
    </row>
    <row r="24" spans="1:24">
      <c r="A24" s="7">
        <f t="shared" si="0"/>
        <v>13</v>
      </c>
      <c r="F24" s="27"/>
      <c r="G24" s="27"/>
      <c r="H24" s="27"/>
      <c r="I24" s="25"/>
      <c r="J24" s="29" t="s">
        <v>63</v>
      </c>
      <c r="K24" s="30">
        <v>5.2999999999999999E-2</v>
      </c>
      <c r="L24" s="30">
        <v>3.1199999999999999E-3</v>
      </c>
      <c r="M24" s="31">
        <f>SUM(K24:L24)</f>
        <v>5.6119999999999996E-2</v>
      </c>
      <c r="N24" s="24"/>
      <c r="O24" s="34"/>
      <c r="P24" s="24"/>
      <c r="Q24" s="24"/>
      <c r="R24" s="26"/>
      <c r="S24" s="26"/>
      <c r="T24" s="31"/>
      <c r="U24" s="34"/>
      <c r="V24" s="24"/>
      <c r="W24" s="34"/>
      <c r="X24" s="31"/>
    </row>
    <row r="25" spans="1:24">
      <c r="A25" s="7">
        <f t="shared" si="0"/>
        <v>14</v>
      </c>
      <c r="C25" s="2" t="s">
        <v>69</v>
      </c>
      <c r="F25" s="27">
        <v>350</v>
      </c>
      <c r="G25" s="27">
        <v>50</v>
      </c>
      <c r="H25" s="27">
        <v>21.83</v>
      </c>
      <c r="I25" s="25">
        <f>SUM(F25:H25)</f>
        <v>421.83</v>
      </c>
      <c r="J25" s="29" t="s">
        <v>61</v>
      </c>
      <c r="K25" s="31">
        <f>+K13</f>
        <v>0.1318</v>
      </c>
      <c r="L25" s="30">
        <v>7.3899999999999999E-3</v>
      </c>
      <c r="M25" s="31">
        <f>SUM(K25:L25)</f>
        <v>0.13919000000000001</v>
      </c>
      <c r="N25" s="24"/>
      <c r="O25" s="34"/>
      <c r="P25" s="24"/>
      <c r="Q25" s="24"/>
      <c r="R25" s="26"/>
      <c r="S25" s="26"/>
      <c r="T25" s="24"/>
      <c r="U25" s="34"/>
      <c r="V25" s="24"/>
      <c r="W25" s="34"/>
      <c r="X25" s="31"/>
    </row>
    <row r="26" spans="1:24">
      <c r="A26" s="7">
        <f t="shared" si="0"/>
        <v>15</v>
      </c>
      <c r="C26" s="7"/>
      <c r="F26" s="24"/>
      <c r="G26" s="25"/>
      <c r="H26" s="25"/>
      <c r="I26" s="25"/>
      <c r="J26" s="29" t="s">
        <v>62</v>
      </c>
      <c r="K26" s="31">
        <f>+K14</f>
        <v>8.7999999999999995E-2</v>
      </c>
      <c r="L26" s="30">
        <v>4.9300000000000004E-3</v>
      </c>
      <c r="M26" s="31">
        <f>SUM(K26:L26)</f>
        <v>9.2929999999999999E-2</v>
      </c>
      <c r="N26" s="24"/>
      <c r="O26" s="34"/>
      <c r="P26" s="24"/>
      <c r="Q26" s="24"/>
      <c r="R26" s="26"/>
      <c r="S26" s="26"/>
      <c r="T26" s="24"/>
      <c r="U26" s="34"/>
      <c r="V26" s="24"/>
      <c r="W26" s="34"/>
      <c r="X26" s="31"/>
    </row>
    <row r="27" spans="1:24">
      <c r="A27" s="7">
        <f t="shared" si="0"/>
        <v>16</v>
      </c>
      <c r="C27" s="7"/>
      <c r="F27" s="24"/>
      <c r="G27" s="25"/>
      <c r="H27" s="25"/>
      <c r="I27" s="25"/>
      <c r="J27" s="29" t="s">
        <v>63</v>
      </c>
      <c r="K27" s="31">
        <f>+K15</f>
        <v>6.2E-2</v>
      </c>
      <c r="L27" s="30">
        <v>3.47E-3</v>
      </c>
      <c r="M27" s="31">
        <f>SUM(K27:L27)</f>
        <v>6.547E-2</v>
      </c>
      <c r="N27" s="24"/>
      <c r="O27" s="34"/>
      <c r="P27" s="24"/>
      <c r="Q27" s="24"/>
      <c r="R27" s="26"/>
      <c r="S27" s="26"/>
      <c r="T27" s="24"/>
      <c r="U27" s="34"/>
      <c r="V27" s="24"/>
      <c r="W27" s="34"/>
      <c r="X27" s="31"/>
    </row>
    <row r="28" spans="1:24">
      <c r="A28" s="7">
        <f t="shared" si="0"/>
        <v>17</v>
      </c>
      <c r="F28" s="25"/>
      <c r="G28" s="25"/>
      <c r="H28" s="25"/>
      <c r="I28" s="25"/>
      <c r="J28" s="29"/>
      <c r="K28" s="31"/>
      <c r="L28" s="31"/>
      <c r="M28" s="31"/>
      <c r="N28" s="34"/>
      <c r="O28" s="24"/>
      <c r="P28" s="24"/>
      <c r="Q28" s="26"/>
      <c r="R28" s="26"/>
      <c r="S28" s="24"/>
      <c r="T28" s="34"/>
      <c r="U28" s="24"/>
      <c r="V28" s="34"/>
      <c r="W28" s="34"/>
      <c r="X28" s="31"/>
    </row>
    <row r="29" spans="1:24">
      <c r="A29" s="7">
        <f t="shared" si="0"/>
        <v>18</v>
      </c>
      <c r="B29" s="35"/>
      <c r="C29" s="7"/>
      <c r="D29" s="23"/>
      <c r="E29" s="7"/>
      <c r="H29" s="24"/>
      <c r="I29" s="24"/>
      <c r="J29" s="24"/>
      <c r="K29" s="24"/>
      <c r="L29" s="24"/>
      <c r="Q29" s="2"/>
      <c r="S29" s="37"/>
      <c r="U29" s="33"/>
      <c r="W29" s="33"/>
      <c r="X29" s="33"/>
    </row>
    <row r="30" spans="1:24">
      <c r="Q30" s="2"/>
      <c r="S30" s="37"/>
      <c r="U30" s="33"/>
      <c r="W30" s="33"/>
      <c r="X30" s="33"/>
    </row>
    <row r="31" spans="1:24" ht="14.25">
      <c r="C31" s="38" t="s">
        <v>70</v>
      </c>
      <c r="Q31" s="2"/>
      <c r="S31" s="37"/>
      <c r="U31" s="33"/>
      <c r="W31" s="33"/>
      <c r="X31" s="33"/>
    </row>
    <row r="32" spans="1:24" ht="14.25">
      <c r="C32" s="2" t="s">
        <v>71</v>
      </c>
    </row>
    <row r="33" spans="3:11" ht="27" customHeight="1">
      <c r="C33" s="39" t="s">
        <v>72</v>
      </c>
      <c r="D33" s="39"/>
      <c r="E33" s="39"/>
      <c r="F33" s="39"/>
      <c r="G33" s="39"/>
      <c r="H33" s="39"/>
      <c r="I33" s="39"/>
      <c r="J33" s="39"/>
      <c r="K33" s="39"/>
    </row>
    <row r="34" spans="3:11">
      <c r="C34" s="39"/>
      <c r="D34" s="39"/>
      <c r="E34" s="39"/>
      <c r="F34" s="39"/>
      <c r="G34" s="39"/>
      <c r="H34" s="39"/>
      <c r="I34" s="39"/>
      <c r="J34" s="39"/>
      <c r="K34" s="39"/>
    </row>
    <row r="35" spans="3:11">
      <c r="C35" s="39"/>
      <c r="D35" s="39"/>
      <c r="E35" s="39"/>
      <c r="F35" s="39"/>
      <c r="G35" s="39"/>
      <c r="H35" s="39"/>
      <c r="I35" s="39"/>
      <c r="J35" s="39"/>
      <c r="K35" s="39"/>
    </row>
    <row r="36" spans="3:11">
      <c r="C36" s="40" t="s">
        <v>73</v>
      </c>
      <c r="D36" s="40"/>
      <c r="E36" s="40"/>
      <c r="F36" s="40"/>
      <c r="G36" s="40"/>
      <c r="H36" s="40"/>
      <c r="I36" s="40"/>
      <c r="J36" s="40"/>
      <c r="K36" s="40"/>
    </row>
    <row r="37" spans="3:11"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C33:K35"/>
    <mergeCell ref="C36:K37"/>
    <mergeCell ref="A1:W1"/>
    <mergeCell ref="A2:W2"/>
    <mergeCell ref="A3:W3"/>
    <mergeCell ref="A4:W4"/>
    <mergeCell ref="D6:K6"/>
    <mergeCell ref="O6:T6"/>
    <mergeCell ref="V6:W6"/>
  </mergeCells>
  <printOptions horizontalCentered="1"/>
  <pageMargins left="0.25" right="0.25" top="0.5" bottom="0.5" header="0.25" footer="0.25"/>
  <pageSetup scale="56" orientation="landscape" r:id="rId1"/>
  <headerFooter alignWithMargins="0">
    <oddHeader xml:space="preserve">&amp;R&amp;10CASE NO. 2015-00343
ATTACHMENT 48
TO STAFF DR NO. 1-59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47625</xdr:colOff>
                    <xdr:row>0</xdr:row>
                    <xdr:rowOff>57150</xdr:rowOff>
                  </from>
                  <to>
                    <xdr:col>2</xdr:col>
                    <xdr:colOff>1685925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Kentucky</vt:lpstr>
      <vt:lpstr>Kentucky!Print_Area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2015-12-03T20:14:41Z</cp:lastPrinted>
  <dcterms:created xsi:type="dcterms:W3CDTF">2015-09-28T20:59:28Z</dcterms:created>
  <dcterms:modified xsi:type="dcterms:W3CDTF">2015-12-03T20:14:43Z</dcterms:modified>
</cp:coreProperties>
</file>