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/>
  </bookViews>
  <sheets>
    <sheet name="F.1" sheetId="1" r:id="rId1"/>
    <sheet name="Pivot" sheetId="3" r:id="rId2"/>
    <sheet name="Database" sheetId="2" r:id="rId3"/>
  </sheets>
  <externalReferences>
    <externalReference r:id="rId4"/>
  </externalReferences>
  <definedNames>
    <definedName name="_Div012">#REF!</definedName>
    <definedName name="_Div02">#REF!</definedName>
    <definedName name="_Div091">#REF!</definedName>
    <definedName name="_xlnm._FilterDatabase" localSheetId="2" hidden="1">Database!$A$1:$J$81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F.1!$A$1:$G$135</definedName>
    <definedName name="_xlnm.Print_Titles" localSheetId="0">F.1!$1:$11</definedName>
    <definedName name="ROR">#REF!</definedName>
    <definedName name="stdrate">#REF!</definedName>
  </definedNames>
  <calcPr calcId="14562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D77" i="1"/>
  <c r="C77" i="1"/>
  <c r="E70" i="1"/>
  <c r="F70" i="1" s="1"/>
  <c r="F73" i="1" s="1"/>
  <c r="E132" i="1" l="1"/>
  <c r="F132" i="1" s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F99" i="1"/>
  <c r="F98" i="1"/>
  <c r="F97" i="1"/>
  <c r="F96" i="1"/>
  <c r="F95" i="1"/>
  <c r="A95" i="1"/>
  <c r="A96" i="1" s="1"/>
  <c r="A97" i="1" s="1"/>
  <c r="A98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37" i="1"/>
  <c r="F36" i="1"/>
  <c r="F35" i="1"/>
  <c r="F34" i="1"/>
  <c r="A34" i="1"/>
  <c r="A35" i="1" s="1"/>
  <c r="A36" i="1" s="1"/>
  <c r="F33" i="1"/>
  <c r="A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D73" i="1" l="1"/>
  <c r="D135" i="1"/>
  <c r="F77" i="1"/>
  <c r="F135" i="1" s="1"/>
  <c r="F15" i="1"/>
</calcChain>
</file>

<file path=xl/sharedStrings.xml><?xml version="1.0" encoding="utf-8"?>
<sst xmlns="http://schemas.openxmlformats.org/spreadsheetml/2006/main" count="827" uniqueCount="258">
  <si>
    <t>SOCIAL and Service CLUB DUES</t>
  </si>
  <si>
    <t>Data:___X___Base Period___X____Forecasted Period</t>
  </si>
  <si>
    <t>FR 16(13)(f)</t>
  </si>
  <si>
    <t>Type of Filing:___X____Original________Updated________Revised</t>
  </si>
  <si>
    <t>Schedule F-1</t>
  </si>
  <si>
    <t>Workpaper Reference No(s).</t>
  </si>
  <si>
    <t>Witness: Waller</t>
  </si>
  <si>
    <t>Line</t>
  </si>
  <si>
    <t>Total</t>
  </si>
  <si>
    <t>No.</t>
  </si>
  <si>
    <t>Account No.</t>
  </si>
  <si>
    <t>Social Organization/Service Club</t>
  </si>
  <si>
    <t>Utility</t>
  </si>
  <si>
    <t>Jurisdictional %</t>
  </si>
  <si>
    <t>Jurisdiction</t>
  </si>
  <si>
    <t>BASE PERIOD</t>
  </si>
  <si>
    <t>Various</t>
  </si>
  <si>
    <t>100%</t>
  </si>
  <si>
    <t>ANDERSON COUNTY CHAMBER OF COMMERCE</t>
  </si>
  <si>
    <t>BRECKINRIDGE COUNTY CHAMBER OF COMMERCE</t>
  </si>
  <si>
    <t>CADIZ TRIGG COUNTY ECONOMIC DEVELOP COMM</t>
  </si>
  <si>
    <t>CAMPBELLSVILLE-TAYLOR COUNTY CHAMBER OF COMMERCE</t>
  </si>
  <si>
    <t>CAVE CITY CHAMBER OF COMMERCE</t>
  </si>
  <si>
    <t>CRITTENDEN COUNTY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</si>
  <si>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</si>
  <si>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</si>
  <si>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</si>
  <si>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</si>
  <si>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</si>
  <si>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</si>
  <si>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GREENSBURG-GREEN CO. CHAMBER OF COMMERCE</t>
  </si>
  <si>
    <t>HART COUNTY CHAMBER OF COMMERCE</t>
  </si>
  <si>
    <t xml:space="preserve"> </t>
  </si>
  <si>
    <t>HOPKINS COUNTY HOME BUILDERS ASSOCIATION</t>
  </si>
  <si>
    <t>KENTUCKY ASSOCIATION OF MANUFACTURERS</t>
  </si>
  <si>
    <t>KENTUCKY GAS ASSOCIATION</t>
  </si>
  <si>
    <t>LAKE BARKLEY CHAMBER OF COMMERCE</t>
  </si>
  <si>
    <t>LEADERSHIP KENTUCKY</t>
  </si>
  <si>
    <t>LINCOLN COUNTY CHAMBER OF COMMERCE</t>
  </si>
  <si>
    <t>MARION MAIN STREET INC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</si>
  <si>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</si>
  <si>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</si>
  <si>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</si>
  <si>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</si>
  <si>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</si>
  <si>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</si>
  <si>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</si>
  <si>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AGA</t>
  </si>
  <si>
    <t>Total Base Period</t>
  </si>
  <si>
    <t>TEST PERIOD</t>
  </si>
  <si>
    <t>Total Forecasted Period</t>
  </si>
  <si>
    <t>Data Source:</t>
  </si>
  <si>
    <t>F Schedules Support.xlsx</t>
  </si>
  <si>
    <t>Cost Center</t>
  </si>
  <si>
    <t>Account</t>
  </si>
  <si>
    <t>Sub Account</t>
  </si>
  <si>
    <t>Service Area</t>
  </si>
  <si>
    <t>Month Number</t>
  </si>
  <si>
    <t>Fiscal Year</t>
  </si>
  <si>
    <t>Vendor Name</t>
  </si>
  <si>
    <t>Invoice Number</t>
  </si>
  <si>
    <t>Invoice Date</t>
  </si>
  <si>
    <t>Amount</t>
  </si>
  <si>
    <t>05415</t>
  </si>
  <si>
    <t>009000</t>
  </si>
  <si>
    <t>05417</t>
  </si>
  <si>
    <t>2604</t>
  </si>
  <si>
    <t>8700</t>
  </si>
  <si>
    <t>07510</t>
  </si>
  <si>
    <t>206</t>
  </si>
  <si>
    <t>08/24/2015</t>
  </si>
  <si>
    <t>9302</t>
  </si>
  <si>
    <t>CHAMBER OF COMMERCE</t>
  </si>
  <si>
    <t>06/18/2014</t>
  </si>
  <si>
    <t>38101</t>
  </si>
  <si>
    <t>01/01/2015</t>
  </si>
  <si>
    <t>3553_011315</t>
  </si>
  <si>
    <t>01/13/2015</t>
  </si>
  <si>
    <t>2612</t>
  </si>
  <si>
    <t>2618</t>
  </si>
  <si>
    <t>2631</t>
  </si>
  <si>
    <t>9090</t>
  </si>
  <si>
    <t>2255</t>
  </si>
  <si>
    <t>03/12/2015</t>
  </si>
  <si>
    <t>195</t>
  </si>
  <si>
    <t>05/07/2015</t>
  </si>
  <si>
    <t>INV061015</t>
  </si>
  <si>
    <t>06/10/2015</t>
  </si>
  <si>
    <t>KENTUCKY OIL AND GAS ASSOCIATION</t>
  </si>
  <si>
    <t>GREATER OWENSBORO ECONOMIC DEVELOPMENT CORP</t>
  </si>
  <si>
    <t>35552014</t>
  </si>
  <si>
    <t>11/25/2014</t>
  </si>
  <si>
    <t>2756305</t>
  </si>
  <si>
    <t>CHE120214</t>
  </si>
  <si>
    <t>12/02/2014</t>
  </si>
  <si>
    <t>04/12/2015</t>
  </si>
  <si>
    <t>229</t>
  </si>
  <si>
    <t>07/22/2015</t>
  </si>
  <si>
    <t>2634</t>
  </si>
  <si>
    <t>3362</t>
  </si>
  <si>
    <t>09/30/2014</t>
  </si>
  <si>
    <t/>
  </si>
  <si>
    <t>71420</t>
  </si>
  <si>
    <t>12/01/2014</t>
  </si>
  <si>
    <t>2635</t>
  </si>
  <si>
    <t>INV082415</t>
  </si>
  <si>
    <t>11136</t>
  </si>
  <si>
    <t>08/01/2015</t>
  </si>
  <si>
    <t>1660</t>
  </si>
  <si>
    <t>06/05/2015</t>
  </si>
  <si>
    <t>545</t>
  </si>
  <si>
    <t>07/31/2015</t>
  </si>
  <si>
    <t>INV090314</t>
  </si>
  <si>
    <t>09/03/2014</t>
  </si>
  <si>
    <t>507</t>
  </si>
  <si>
    <t>11/06/2014</t>
  </si>
  <si>
    <t>INV021315</t>
  </si>
  <si>
    <t>02/13/2015</t>
  </si>
  <si>
    <t>1703</t>
  </si>
  <si>
    <t>01/26/2015</t>
  </si>
  <si>
    <t>IEXP-441182</t>
  </si>
  <si>
    <t>05/19/2015</t>
  </si>
  <si>
    <t>INV062515</t>
  </si>
  <si>
    <t>06/25/2015</t>
  </si>
  <si>
    <t>1684</t>
  </si>
  <si>
    <t>07/07/2015</t>
  </si>
  <si>
    <t>2636</t>
  </si>
  <si>
    <t>4423</t>
  </si>
  <si>
    <t>3105</t>
  </si>
  <si>
    <t>03/15/2015</t>
  </si>
  <si>
    <t>2725</t>
  </si>
  <si>
    <t>07/01/2015</t>
  </si>
  <si>
    <t>2637</t>
  </si>
  <si>
    <t>LL152014</t>
  </si>
  <si>
    <t>12/30/2014</t>
  </si>
  <si>
    <t>13562</t>
  </si>
  <si>
    <t>INV010715</t>
  </si>
  <si>
    <t>01/07/2015</t>
  </si>
  <si>
    <t>2638</t>
  </si>
  <si>
    <t>8800</t>
  </si>
  <si>
    <t>2196</t>
  </si>
  <si>
    <t>09/05/2014</t>
  </si>
  <si>
    <t>ROTARY CLUB INTERNATIONAL</t>
  </si>
  <si>
    <t>CHE101714</t>
  </si>
  <si>
    <t>10/17/2014</t>
  </si>
  <si>
    <t>2535</t>
  </si>
  <si>
    <t>02/26/2015</t>
  </si>
  <si>
    <t>2653</t>
  </si>
  <si>
    <t>IEXP-421631</t>
  </si>
  <si>
    <t>09/02/2014</t>
  </si>
  <si>
    <t>IEXP-445356</t>
  </si>
  <si>
    <t>07/06/2015</t>
  </si>
  <si>
    <t>2732</t>
  </si>
  <si>
    <t>9110</t>
  </si>
  <si>
    <t>IEXP-435384</t>
  </si>
  <si>
    <t>03/04/2015</t>
  </si>
  <si>
    <t>2734</t>
  </si>
  <si>
    <t>8740</t>
  </si>
  <si>
    <t>IEXP-430081</t>
  </si>
  <si>
    <t>12/23/2014</t>
  </si>
  <si>
    <t>LOGAN ECONOMIC ALLIANCE FOR DEVELOPMENT</t>
  </si>
  <si>
    <t>INV070714</t>
  </si>
  <si>
    <t>07/07/2014</t>
  </si>
  <si>
    <t>CHE021215</t>
  </si>
  <si>
    <t>02/12/2015</t>
  </si>
  <si>
    <t>65347</t>
  </si>
  <si>
    <t>04/06/2015</t>
  </si>
  <si>
    <t>2735</t>
  </si>
  <si>
    <t>13751</t>
  </si>
  <si>
    <t>09/22/2014</t>
  </si>
  <si>
    <t>1329</t>
  </si>
  <si>
    <t>10/21/2014</t>
  </si>
  <si>
    <t>1225</t>
  </si>
  <si>
    <t>INV121014</t>
  </si>
  <si>
    <t>12/10/2014</t>
  </si>
  <si>
    <t>13906</t>
  </si>
  <si>
    <t>01/09/2015</t>
  </si>
  <si>
    <t>13938</t>
  </si>
  <si>
    <t>14217</t>
  </si>
  <si>
    <t>01/20/2015</t>
  </si>
  <si>
    <t>14308</t>
  </si>
  <si>
    <t>03/23/2015</t>
  </si>
  <si>
    <t>14474</t>
  </si>
  <si>
    <t>04/27/2015</t>
  </si>
  <si>
    <t>2736</t>
  </si>
  <si>
    <t>59344</t>
  </si>
  <si>
    <t>07/29/2015</t>
  </si>
  <si>
    <t>9320</t>
  </si>
  <si>
    <t>58686</t>
  </si>
  <si>
    <t>05/21/2015</t>
  </si>
  <si>
    <t>2737</t>
  </si>
  <si>
    <t>INV122314</t>
  </si>
  <si>
    <t>6969</t>
  </si>
  <si>
    <t>11/03/2014</t>
  </si>
  <si>
    <t>GARRARD COUNTY</t>
  </si>
  <si>
    <t>CHE013015</t>
  </si>
  <si>
    <t>01/30/2015</t>
  </si>
  <si>
    <t>1119</t>
  </si>
  <si>
    <t>12/15/2014</t>
  </si>
  <si>
    <t>311</t>
  </si>
  <si>
    <t>04/15/2015</t>
  </si>
  <si>
    <t>2738</t>
  </si>
  <si>
    <t>562</t>
  </si>
  <si>
    <t>11/05/2014</t>
  </si>
  <si>
    <t>145</t>
  </si>
  <si>
    <t>8</t>
  </si>
  <si>
    <t>01/15/2015</t>
  </si>
  <si>
    <t>8697</t>
  </si>
  <si>
    <t>05/27/2015</t>
  </si>
  <si>
    <t>2739</t>
  </si>
  <si>
    <t>3409</t>
  </si>
  <si>
    <t>KIWANIS CLUB</t>
  </si>
  <si>
    <t>LEADERSHIP SHELBY</t>
  </si>
  <si>
    <t>INV101314</t>
  </si>
  <si>
    <t>10/13/2014</t>
  </si>
  <si>
    <t>3004</t>
  </si>
  <si>
    <t>3004CANCEL</t>
  </si>
  <si>
    <t>INV120114</t>
  </si>
  <si>
    <t>INV082814</t>
  </si>
  <si>
    <t>08/28/2014</t>
  </si>
  <si>
    <t>CHE042415</t>
  </si>
  <si>
    <t>04/24/2015</t>
  </si>
  <si>
    <t>3301</t>
  </si>
  <si>
    <t>3307</t>
  </si>
  <si>
    <t>26604</t>
  </si>
  <si>
    <t>3308</t>
  </si>
  <si>
    <t>INV020415</t>
  </si>
  <si>
    <t>02/04/2015</t>
  </si>
  <si>
    <t>3315</t>
  </si>
  <si>
    <t>IEXP-432993</t>
  </si>
  <si>
    <t>02/01/2015</t>
  </si>
  <si>
    <t>PRINCETON/CALDWELL COUNTY CHAMBER OF COMMERCE</t>
  </si>
  <si>
    <t>TRIGG COUNTY CHAMBER OF COMMERCE</t>
  </si>
  <si>
    <t>MAYFIELD/GRAVES COUNTY CHAMBER OF COMMERCE</t>
  </si>
  <si>
    <t>GARRARD COUNTY CHAMBER OF COMMERCE</t>
  </si>
  <si>
    <t>MARION COUNTY CHAMBER OF COMMERCE</t>
  </si>
  <si>
    <t>CHRISTIAN COUNTY CHAMBER OF COMMERCE</t>
  </si>
  <si>
    <t>SOUTHWESTERN KENTUCKY ECONOMIC DEVELOPMENT COUNCIL</t>
  </si>
  <si>
    <t>BOWLING GREEN AREA CHAMBER OF COMMERCE</t>
  </si>
  <si>
    <t>MADISONVILLE-HOPKINS COUNTY CHAMBER OF COMMERCE</t>
  </si>
  <si>
    <t>SPRINGFIELD-WASHINGTON COUNTY CHAMBER OF COMMERCE</t>
  </si>
  <si>
    <t>KENTUCKY CHAMBER OF COMMERCE EXECUTIVES</t>
  </si>
  <si>
    <t>KENTUCKY CHAMBER</t>
  </si>
  <si>
    <t>TEXAS BOARD OF PROFESSIONAL ENGINEERS -OWENSBORO, KY</t>
  </si>
  <si>
    <t>JUNIOR ACHIEVEMENT OF WEST KENTUCKY</t>
  </si>
  <si>
    <t>WARREN COUNTY CLERK</t>
  </si>
  <si>
    <t>KY STATE BOARD FOR LICENSURE FOR PROFESSIONAL ENGINEERS</t>
  </si>
  <si>
    <t>KENTUCKY LAKE CHAMBER OF COMMERCE</t>
  </si>
  <si>
    <t>BUILDING INDUSTRY ASSOCIATION OF GREATER LOUISVILLE</t>
  </si>
  <si>
    <t>Row Labels</t>
  </si>
  <si>
    <t>Grand Total</t>
  </si>
  <si>
    <t>Sum of Amount</t>
  </si>
  <si>
    <t>Atmos Energy Corporation, Kentucky/Mid-States Division</t>
  </si>
  <si>
    <t>Kentucky Jurisdiction Case No. 2015-00xxx</t>
  </si>
  <si>
    <t>Base Period: Twelve Months Ended February 29, 2016</t>
  </si>
  <si>
    <t>Forecasted Test Period: Twelve Months Ended May 31, 2017</t>
  </si>
  <si>
    <t>JOURNAL ENTRY</t>
  </si>
  <si>
    <t>For the 12 months ending August 31, 2015, we paid $799,877 to AGA in November, 2014.  Coding of the invoice was 010.0000.1650.13028.002000.0000.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</si>
</sst>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00%"/>
  </numFmts>
  <fonts count="10" x14ac:knownFonts="1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</font>
    <font>
      <sz val="12"/>
      <name val="Helvetica-Narrow"/>
    </font>
    <font>
      <b/>
      <sz val="12"/>
      <name val="Helvetica-Narrow"/>
      <family val="2"/>
    </font>
    <font>
      <u val="double"/>
      <sz val="12"/>
      <name val="Helvetica-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37" fontId="0" fillId="0" borderId="0" applyProtection="0"/>
    <xf numFmtId="44" fontId="3" fillId="0" borderId="0" applyFont="0" applyFill="0" applyBorder="0" applyAlignment="0" applyProtection="0"/>
    <xf numFmtId="37" fontId="4" fillId="0" borderId="0" applyProtection="0"/>
    <xf numFmtId="0" fontId="9" fillId="0" borderId="0"/>
    <xf numFmtId="0" fontId="2" fillId="0" borderId="0"/>
  </cellStyleXfs>
  <cellXfs count="46">
    <xf numFmtId="37" fontId="0" fillId="0" borderId="0" xfId="0"/>
    <xf numFmtId="37" fontId="4" fillId="0" borderId="0" xfId="2" applyFont="1"/>
    <xf numFmtId="37" fontId="6" fillId="0" borderId="0" xfId="2" applyFont="1" applyAlignment="1" applyProtection="1">
      <alignment horizontal="left"/>
    </xf>
    <xf numFmtId="37" fontId="7" fillId="0" borderId="0" xfId="2" applyFont="1"/>
    <xf numFmtId="37" fontId="4" fillId="0" borderId="0" xfId="2" applyFont="1" applyAlignment="1">
      <alignment horizontal="right"/>
    </xf>
    <xf numFmtId="37" fontId="4" fillId="0" borderId="0" xfId="2" applyFont="1" applyAlignment="1" applyProtection="1">
      <alignment horizontal="right"/>
    </xf>
    <xf numFmtId="37" fontId="4" fillId="0" borderId="0" xfId="2" applyAlignment="1" applyProtection="1">
      <alignment horizontal="right"/>
    </xf>
    <xf numFmtId="37" fontId="4" fillId="0" borderId="1" xfId="2" applyFont="1" applyBorder="1" applyAlignment="1" applyProtection="1">
      <alignment horizontal="center"/>
    </xf>
    <xf numFmtId="37" fontId="4" fillId="0" borderId="1" xfId="2" applyFont="1" applyBorder="1"/>
    <xf numFmtId="37" fontId="4" fillId="0" borderId="0" xfId="2" applyFont="1" applyBorder="1"/>
    <xf numFmtId="37" fontId="4" fillId="0" borderId="2" xfId="2" applyFont="1" applyBorder="1" applyAlignment="1" applyProtection="1">
      <alignment horizontal="center"/>
    </xf>
    <xf numFmtId="37" fontId="4" fillId="0" borderId="0" xfId="2" applyFont="1" applyBorder="1" applyAlignment="1" applyProtection="1">
      <alignment horizontal="center"/>
    </xf>
    <xf numFmtId="37" fontId="5" fillId="0" borderId="3" xfId="2" applyFont="1" applyBorder="1" applyAlignment="1" applyProtection="1">
      <alignment horizontal="left"/>
    </xf>
    <xf numFmtId="37" fontId="4" fillId="0" borderId="0" xfId="2" applyFont="1" applyProtection="1"/>
    <xf numFmtId="37" fontId="4" fillId="0" borderId="0" xfId="2" applyFont="1" applyAlignment="1" applyProtection="1">
      <alignment horizontal="center"/>
    </xf>
    <xf numFmtId="37" fontId="4" fillId="2" borderId="0" xfId="2" applyFill="1" applyProtection="1"/>
    <xf numFmtId="37" fontId="4" fillId="2" borderId="0" xfId="2" applyFont="1" applyFill="1" applyProtection="1"/>
    <xf numFmtId="37" fontId="8" fillId="0" borderId="0" xfId="2" applyFont="1" applyAlignment="1" applyProtection="1">
      <alignment horizontal="center"/>
    </xf>
    <xf numFmtId="0" fontId="9" fillId="0" borderId="0" xfId="3"/>
    <xf numFmtId="37" fontId="4" fillId="2" borderId="0" xfId="2" applyFont="1" applyFill="1" applyAlignment="1" applyProtection="1">
      <alignment horizontal="left"/>
    </xf>
    <xf numFmtId="37" fontId="4" fillId="2" borderId="0" xfId="2" applyFill="1" applyAlignment="1" applyProtection="1">
      <alignment horizontal="left"/>
    </xf>
    <xf numFmtId="37" fontId="4" fillId="0" borderId="0" xfId="2" applyFont="1" applyAlignment="1" applyProtection="1">
      <alignment horizontal="left"/>
    </xf>
    <xf numFmtId="37" fontId="4" fillId="2" borderId="0" xfId="2" applyFont="1" applyFill="1"/>
    <xf numFmtId="37" fontId="4" fillId="2" borderId="0" xfId="2" applyFill="1"/>
    <xf numFmtId="37" fontId="4" fillId="0" borderId="0" xfId="2" applyAlignment="1" applyProtection="1">
      <alignment horizontal="center"/>
    </xf>
    <xf numFmtId="10" fontId="4" fillId="0" borderId="0" xfId="2" applyNumberFormat="1" applyFont="1"/>
    <xf numFmtId="37" fontId="7" fillId="0" borderId="0" xfId="2" applyFont="1" applyAlignment="1" applyProtection="1">
      <alignment horizontal="right"/>
    </xf>
    <xf numFmtId="37" fontId="4" fillId="0" borderId="1" xfId="2" applyFont="1" applyBorder="1" applyProtection="1"/>
    <xf numFmtId="37" fontId="5" fillId="0" borderId="0" xfId="2" applyFont="1" applyBorder="1" applyAlignment="1" applyProtection="1">
      <alignment horizontal="left"/>
    </xf>
    <xf numFmtId="37" fontId="4" fillId="0" borderId="0" xfId="2" applyAlignment="1" applyProtection="1">
      <alignment horizontal="left"/>
    </xf>
    <xf numFmtId="164" fontId="4" fillId="0" borderId="0" xfId="2" applyNumberFormat="1" applyFont="1"/>
    <xf numFmtId="37" fontId="4" fillId="0" borderId="0" xfId="2"/>
    <xf numFmtId="37" fontId="0" fillId="0" borderId="0" xfId="0" applyFill="1"/>
    <xf numFmtId="0" fontId="2" fillId="0" borderId="0" xfId="4"/>
    <xf numFmtId="0" fontId="2" fillId="3" borderId="0" xfId="4" applyFill="1"/>
    <xf numFmtId="44" fontId="2" fillId="0" borderId="0" xfId="1" applyFont="1"/>
    <xf numFmtId="44" fontId="0" fillId="0" borderId="0" xfId="1" applyFont="1"/>
    <xf numFmtId="0" fontId="1" fillId="3" borderId="0" xfId="4" applyFont="1" applyFill="1"/>
    <xf numFmtId="0" fontId="1" fillId="0" borderId="0" xfId="4" applyFont="1"/>
    <xf numFmtId="37" fontId="0" fillId="0" borderId="0" xfId="0" pivotButton="1"/>
    <xf numFmtId="37" fontId="0" fillId="0" borderId="0" xfId="0" applyAlignment="1">
      <alignment horizontal="left"/>
    </xf>
    <xf numFmtId="37" fontId="0" fillId="0" borderId="0" xfId="0" applyNumberFormat="1"/>
    <xf numFmtId="10" fontId="4" fillId="3" borderId="0" xfId="2" applyNumberFormat="1" applyFont="1" applyFill="1"/>
    <xf numFmtId="37" fontId="0" fillId="2" borderId="0" xfId="2" applyFont="1" applyFill="1" applyProtection="1"/>
    <xf numFmtId="37" fontId="0" fillId="0" borderId="0" xfId="2" applyFont="1"/>
    <xf numFmtId="37" fontId="5" fillId="0" borderId="0" xfId="2" applyFont="1" applyFill="1" applyAlignment="1">
      <alignment horizontal="center"/>
    </xf>
  </cellXfs>
  <cellStyles count="5">
    <cellStyle name="Currency" xfId="1" builtinId="4"/>
    <cellStyle name="Normal" xfId="0" builtinId="0"/>
    <cellStyle name="Normal_Book1 (2) (3)" xfId="2"/>
    <cellStyle name="Normal_F.1" xfId="3"/>
    <cellStyle name="Normal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Fall%202015%20KY%20Rate%20Case/Fall%202015%20KY%20Rev%20Req%20Model%20-%20Final%20Copy%20-%20for%20Internal%20Use%20with%20external%20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B"/>
      <sheetName val="B.2 F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F"/>
      <sheetName val="WP B.4.1B"/>
      <sheetName val="WP B.5 B"/>
      <sheetName val="WP B.5 F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G.1"/>
      <sheetName val="G.2"/>
      <sheetName val="G.3"/>
      <sheetName val="H.1"/>
      <sheetName val="I.1"/>
      <sheetName val="I.2"/>
      <sheetName val="I.3"/>
      <sheetName val="J-1 Base"/>
      <sheetName val="J-2 B"/>
      <sheetName val="J-3 B"/>
      <sheetName val="J-4"/>
      <sheetName val="J.1"/>
      <sheetName val="J-1 F"/>
      <sheetName val="J-2 F"/>
      <sheetName val="J-3 F"/>
      <sheetName val="K"/>
    </sheetNames>
    <sheetDataSet>
      <sheetData sheetId="0"/>
      <sheetData sheetId="1">
        <row r="17">
          <cell r="E17">
            <v>0.49090457251500325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h  Densman" refreshedDate="42262.499732638891" createdVersion="5" refreshedVersion="5" minRefreshableVersion="3" recordCount="80">
  <cacheSource type="worksheet">
    <worksheetSource ref="A1:J81" sheet="Database"/>
  </cacheSource>
  <cacheFields count="10">
    <cacheField name="Cost Center" numFmtId="0">
      <sharedItems/>
    </cacheField>
    <cacheField name="Account" numFmtId="0">
      <sharedItems/>
    </cacheField>
    <cacheField name="Sub Account" numFmtId="0">
      <sharedItems/>
    </cacheField>
    <cacheField name="Service Area" numFmtId="0">
      <sharedItems/>
    </cacheField>
    <cacheField name="Month Number" numFmtId="0">
      <sharedItems containsSemiMixedTypes="0" containsString="0" containsNumber="1" containsInteger="1" minValue="201409" maxValue="201508"/>
    </cacheField>
    <cacheField name="Fiscal Year" numFmtId="0">
      <sharedItems containsSemiMixedTypes="0" containsString="0" containsNumber="1" containsInteger="1" minValue="2014" maxValue="2015"/>
    </cacheField>
    <cacheField name="Vendor Name" numFmtId="0">
      <sharedItems count="55">
        <s v=""/>
        <s v="PRINCETON/CALDWELL COUNTY CHAMBER OF COMMERCE"/>
        <s v="MERCER COUNTY CHAMBER OF COMMERCE"/>
        <s v="CAVE CITY CHAMBER OF COMMERCE"/>
        <s v="PADUCAH AREA CHAMBER OF COMMERCE"/>
        <s v="GLASGOW BARREN COUNTY CHAMBER OF COMMERCE"/>
        <s v="GREENSBURG-GREEN CO. CHAMBER OF COMMERCE"/>
        <s v="TRIGG COUNTY CHAMBER OF COMMERCE"/>
        <s v="LAKE BARKLEY CHAMBER OF COMMERCE"/>
        <s v="KENTUCKY GAS ASSOCIATION"/>
        <s v="MAYFIELD/GRAVES COUNTY CHAMBER OF COMMERCE"/>
        <s v="LEADERSHIP KENTUCKY"/>
        <s v="GREATER OWENSBORO ECONOMIC DEVELOPMENT CORP"/>
        <s v="CHAMBER OF COMMERCE"/>
        <s v="OHIO COUNTY CHAMBER OF COMMERCE"/>
        <s v="KENTUCKY ASSOCIATION OF MANUFACTURERS"/>
        <s v="ANDERSON COUNTY CHAMBER OF COMMERCE"/>
        <s v="BRECKINRIDGE COUNTY CHAMBER OF COMMERCE"/>
        <s v="GARRARD COUNTY CHAMBER OF COMMERCE"/>
        <s v="HOPKINS COUNTY HOME BUILDERS ASSOCIATION"/>
        <s v="KENTUCKY CHAMBER OF COMMERCE EXECUTIVES"/>
        <s v="KENTUCKY CHAMBER"/>
        <s v="GREATER OWENSBORO CHAMBER OF COMMERCE"/>
        <s v="GREATER MUHLENBERG CHAMBER OF COMMERCE"/>
        <s v="CRITTENDEN COUNTY ECONOMIC"/>
        <s v="MARION COUNTY CHAMBER OF COMMERCE"/>
        <s v="CHRISTIAN COUNTY CHAMBER OF COMMERCE"/>
        <s v="SOUTHWESTERN KENTUCKY ECONOMIC DEVELOPMENT COUNCIL"/>
        <s v="BOWLING GREEN AREA CHAMBER OF COMMERCE"/>
        <s v="DANVILLE-BOYLE COUNTY CHAMBER OF COMMERCE"/>
        <s v="MADISONVILLE-HOPKINS COUNTY CHAMBER OF COMMERCE"/>
        <s v="SPRINGFIELD-WASHINGTON COUNTY CHAMBER OF COMMERCE"/>
        <s v="CAMPBELLSVILLE-TAYLOR COUNTY CHAMBER OF COMMERCE"/>
        <s v="GARRARD COUNTY"/>
        <s v="TODD COUNTY COMMUNITY ALLIANCE"/>
        <s v="ROTARY CLUB INTERNATIONAL"/>
        <s v="KENTUCKY OIL AND GAS ASSOCIATION"/>
        <s v="TEXAS BOARD OF PROFESSIONAL ENGINEERS -OWENSBORO, KY"/>
        <s v="WARREN COUNTY CLERK"/>
        <s v="JUNIOR ACHIEVEMENT OF WEST KENTUCKY"/>
        <s v="SOCIETY FOR MARKETING PROFESSIONAL SERVICES"/>
        <s v="KY STATE BOARD FOR LICENSURE FOR PROFESSIONAL ENGINEERS"/>
        <s v="KENTUCKY LAKE CHAMBER OF COMMERCE"/>
        <s v="LOGAN ECONOMIC ALLIANCE FOR DEVELOPMENT"/>
        <s v="CADIZ TRIGG COUNTY ECONOMIC DEVELOP COMM"/>
        <s v="OWENSBORO AREA MUSEUM OF SCIENCE AND HISTORY"/>
        <s v="MARION MAIN STREET INC"/>
        <s v="CRITTENDEN COUNTY CHAMBER OF COMMERCE"/>
        <s v="KIWANIS CLUB"/>
        <s v="LEADERSHIP SHELBY"/>
        <s v="SHELBY COUNTY CHAMBER OF COMMERCE"/>
        <s v="BUILDING INDUSTRY ASSOCIATION OF GREATER LOUISVILLE"/>
        <s v="HART COUNTY CHAMBER OF COMMERCE"/>
        <s v="LINCOLN COUNTY CHAMBER OF COMMERCE"/>
        <s v="GRAND RIVERS CHAMBER OF COMMERCE"/>
      </sharedItems>
    </cacheField>
    <cacheField name="Invoice Number" numFmtId="0">
      <sharedItems/>
    </cacheField>
    <cacheField name="Invoice Date" numFmtId="0">
      <sharedItems/>
    </cacheField>
    <cacheField name="Amount" numFmtId="44">
      <sharedItems containsSemiMixedTypes="0" containsString="0" containsNumber="1" minValue="-500" maxValue="11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s v="2734"/>
    <s v="9302"/>
    <s v="07510"/>
    <s v="009000"/>
    <n v="201409"/>
    <n v="2014"/>
    <x v="0"/>
    <s v=""/>
    <s v=""/>
    <n v="-312"/>
  </r>
  <r>
    <s v="2635"/>
    <s v="9302"/>
    <s v="05417"/>
    <s v="009000"/>
    <n v="201508"/>
    <n v="2015"/>
    <x v="1"/>
    <s v="11136"/>
    <s v="08/01/2015"/>
    <n v="500"/>
  </r>
  <r>
    <s v="2737"/>
    <s v="9302"/>
    <s v="07510"/>
    <s v="009000"/>
    <n v="201503"/>
    <n v="2015"/>
    <x v="2"/>
    <s v="1119"/>
    <s v="12/15/2014"/>
    <n v="500"/>
  </r>
  <r>
    <s v="2735"/>
    <s v="9302"/>
    <s v="07510"/>
    <s v="009000"/>
    <n v="201501"/>
    <n v="2015"/>
    <x v="3"/>
    <s v="1225"/>
    <s v="01/01/2015"/>
    <n v="150"/>
  </r>
  <r>
    <s v="2735"/>
    <s v="9302"/>
    <s v="07510"/>
    <s v="009000"/>
    <n v="201412"/>
    <n v="2015"/>
    <x v="3"/>
    <s v="1329"/>
    <s v="10/21/2014"/>
    <n v="150"/>
  </r>
  <r>
    <s v="2637"/>
    <s v="9302"/>
    <s v="07510"/>
    <s v="009000"/>
    <n v="201501"/>
    <n v="2015"/>
    <x v="4"/>
    <s v="13562"/>
    <s v="01/01/2015"/>
    <n v="755"/>
  </r>
  <r>
    <s v="2735"/>
    <s v="9302"/>
    <s v="07510"/>
    <s v="009000"/>
    <n v="201409"/>
    <n v="2014"/>
    <x v="5"/>
    <s v="13751"/>
    <s v="09/22/2014"/>
    <n v="80"/>
  </r>
  <r>
    <s v="2735"/>
    <s v="9302"/>
    <s v="07510"/>
    <s v="009000"/>
    <n v="201501"/>
    <n v="2015"/>
    <x v="5"/>
    <s v="13906"/>
    <s v="01/09/2015"/>
    <n v="2500"/>
  </r>
  <r>
    <s v="2735"/>
    <s v="9302"/>
    <s v="07510"/>
    <s v="009000"/>
    <n v="201501"/>
    <n v="2015"/>
    <x v="5"/>
    <s v="13938"/>
    <s v="01/09/2015"/>
    <n v="1250"/>
  </r>
  <r>
    <s v="2735"/>
    <s v="9302"/>
    <s v="07510"/>
    <s v="009000"/>
    <n v="201502"/>
    <n v="2015"/>
    <x v="5"/>
    <s v="14217"/>
    <s v="01/20/2015"/>
    <n v="120"/>
  </r>
  <r>
    <s v="2735"/>
    <s v="9302"/>
    <s v="07510"/>
    <s v="009000"/>
    <n v="201503"/>
    <n v="2015"/>
    <x v="5"/>
    <s v="14308"/>
    <s v="03/23/2015"/>
    <n v="75"/>
  </r>
  <r>
    <s v="2735"/>
    <s v="9302"/>
    <s v="07510"/>
    <s v="009000"/>
    <n v="201505"/>
    <n v="2015"/>
    <x v="5"/>
    <s v="14474"/>
    <s v="04/27/2015"/>
    <n v="100"/>
  </r>
  <r>
    <s v="2738"/>
    <s v="9302"/>
    <s v="07510"/>
    <s v="009000"/>
    <n v="201501"/>
    <n v="2015"/>
    <x v="6"/>
    <s v="145"/>
    <s v="01/01/2015"/>
    <n v="200"/>
  </r>
  <r>
    <s v="2635"/>
    <s v="9302"/>
    <s v="05417"/>
    <s v="009000"/>
    <n v="201508"/>
    <n v="2015"/>
    <x v="7"/>
    <s v="1660"/>
    <s v="06/05/2015"/>
    <n v="150"/>
  </r>
  <r>
    <s v="2635"/>
    <s v="9302"/>
    <s v="07510"/>
    <s v="009000"/>
    <n v="201507"/>
    <n v="2015"/>
    <x v="7"/>
    <s v="1684"/>
    <s v="07/07/2015"/>
    <n v="125"/>
  </r>
  <r>
    <s v="2635"/>
    <s v="9302"/>
    <s v="07510"/>
    <s v="009000"/>
    <n v="201502"/>
    <n v="2015"/>
    <x v="8"/>
    <s v="1703"/>
    <s v="01/26/2015"/>
    <n v="125"/>
  </r>
  <r>
    <s v="2631"/>
    <s v="9090"/>
    <s v="05415"/>
    <s v="009000"/>
    <n v="201505"/>
    <n v="2015"/>
    <x v="9"/>
    <s v="195"/>
    <s v="05/07/2015"/>
    <n v="350"/>
  </r>
  <r>
    <s v="3308"/>
    <s v="8700"/>
    <s v="07510"/>
    <s v="009000"/>
    <n v="201508"/>
    <n v="2015"/>
    <x v="9"/>
    <s v="206"/>
    <s v="08/24/2015"/>
    <n v="50"/>
  </r>
  <r>
    <s v="3301"/>
    <s v="8700"/>
    <s v="07510"/>
    <s v="009000"/>
    <n v="201508"/>
    <n v="2015"/>
    <x v="9"/>
    <s v="206"/>
    <s v="08/24/2015"/>
    <n v="50"/>
  </r>
  <r>
    <s v="2604"/>
    <s v="8700"/>
    <s v="07510"/>
    <s v="009000"/>
    <n v="201508"/>
    <n v="2015"/>
    <x v="9"/>
    <s v="206"/>
    <s v="08/24/2015"/>
    <n v="50"/>
  </r>
  <r>
    <s v="2612"/>
    <s v="8700"/>
    <s v="07510"/>
    <s v="009000"/>
    <n v="201508"/>
    <n v="2015"/>
    <x v="9"/>
    <s v="206"/>
    <s v="08/24/2015"/>
    <n v="50"/>
  </r>
  <r>
    <s v="2618"/>
    <s v="8700"/>
    <s v="07510"/>
    <s v="009000"/>
    <n v="201508"/>
    <n v="2015"/>
    <x v="9"/>
    <s v="206"/>
    <s v="08/24/2015"/>
    <n v="10000"/>
  </r>
  <r>
    <s v="2631"/>
    <s v="8700"/>
    <s v="07510"/>
    <s v="009000"/>
    <n v="201508"/>
    <n v="2015"/>
    <x v="9"/>
    <s v="206"/>
    <s v="08/24/2015"/>
    <n v="50"/>
  </r>
  <r>
    <s v="2638"/>
    <s v="8800"/>
    <s v="07510"/>
    <s v="009000"/>
    <n v="201409"/>
    <n v="2014"/>
    <x v="10"/>
    <s v="2196"/>
    <s v="09/05/2014"/>
    <n v="140"/>
  </r>
  <r>
    <s v="2631"/>
    <s v="9090"/>
    <s v="05415"/>
    <s v="009000"/>
    <n v="201503"/>
    <n v="2015"/>
    <x v="11"/>
    <s v="2255"/>
    <s v="03/12/2015"/>
    <n v="100"/>
  </r>
  <r>
    <s v="2631"/>
    <s v="9090"/>
    <s v="05415"/>
    <s v="009000"/>
    <n v="201504"/>
    <n v="2015"/>
    <x v="11"/>
    <s v="2255"/>
    <s v="03/12/2015"/>
    <n v="-100"/>
  </r>
  <r>
    <s v="2631"/>
    <s v="9302"/>
    <s v="07510"/>
    <s v="009000"/>
    <n v="201504"/>
    <n v="2015"/>
    <x v="11"/>
    <s v="2255"/>
    <s v="04/12/2015"/>
    <n v="100"/>
  </r>
  <r>
    <s v="2631"/>
    <s v="9302"/>
    <s v="07510"/>
    <s v="009000"/>
    <n v="201508"/>
    <n v="2015"/>
    <x v="12"/>
    <s v="229"/>
    <s v="07/22/2015"/>
    <n v="10000"/>
  </r>
  <r>
    <s v="2638"/>
    <s v="9302"/>
    <s v="07510"/>
    <s v="009000"/>
    <n v="201503"/>
    <n v="2015"/>
    <x v="10"/>
    <s v="2535"/>
    <s v="02/26/2015"/>
    <n v="750"/>
  </r>
  <r>
    <s v="3307"/>
    <s v="8700"/>
    <s v="07510"/>
    <s v="009000"/>
    <n v="201410"/>
    <n v="2015"/>
    <x v="13"/>
    <s v="26604"/>
    <s v="10/13/2014"/>
    <n v="2000"/>
  </r>
  <r>
    <s v="2636"/>
    <s v="9302"/>
    <s v="07510"/>
    <s v="009000"/>
    <n v="201507"/>
    <n v="2015"/>
    <x v="14"/>
    <s v="2725"/>
    <s v="07/01/2015"/>
    <n v="300"/>
  </r>
  <r>
    <s v="2631"/>
    <s v="9302"/>
    <s v="07510"/>
    <s v="009000"/>
    <n v="201412"/>
    <n v="2015"/>
    <x v="15"/>
    <s v="2756305"/>
    <s v="06/18/2014"/>
    <n v="1540"/>
  </r>
  <r>
    <s v="2739"/>
    <s v="9302"/>
    <s v="07510"/>
    <s v="009000"/>
    <n v="201502"/>
    <n v="2015"/>
    <x v="16"/>
    <s v="3004"/>
    <s v="11/06/2014"/>
    <n v="-500"/>
  </r>
  <r>
    <s v="2739"/>
    <s v="9302"/>
    <s v="07510"/>
    <s v="009000"/>
    <n v="201412"/>
    <n v="2015"/>
    <x v="16"/>
    <s v="3004"/>
    <s v="11/06/2014"/>
    <n v="500"/>
  </r>
  <r>
    <s v="2739"/>
    <s v="9302"/>
    <s v="07510"/>
    <s v="009000"/>
    <n v="201412"/>
    <n v="2015"/>
    <x v="16"/>
    <s v="3004CANCEL"/>
    <s v="11/06/2014"/>
    <n v="0"/>
  </r>
  <r>
    <s v="2636"/>
    <s v="9302"/>
    <s v="07510"/>
    <s v="009000"/>
    <n v="201504"/>
    <n v="2015"/>
    <x v="17"/>
    <s v="3105"/>
    <s v="03/15/2015"/>
    <n v="125"/>
  </r>
  <r>
    <s v="2737"/>
    <s v="9302"/>
    <s v="07510"/>
    <s v="009000"/>
    <n v="201504"/>
    <n v="2015"/>
    <x v="18"/>
    <s v="311"/>
    <s v="04/15/2015"/>
    <n v="300"/>
  </r>
  <r>
    <s v="2634"/>
    <s v="9302"/>
    <s v="05417"/>
    <s v="009000"/>
    <n v="201409"/>
    <n v="2014"/>
    <x v="19"/>
    <s v="3362"/>
    <s v="09/30/2014"/>
    <n v="295"/>
  </r>
  <r>
    <s v="2634"/>
    <s v="9302"/>
    <s v="05417"/>
    <s v="009000"/>
    <n v="201411"/>
    <n v="2015"/>
    <x v="19"/>
    <s v="3362"/>
    <s v="09/30/2014"/>
    <n v="0"/>
  </r>
  <r>
    <s v="2739"/>
    <s v="8740"/>
    <s v="05415"/>
    <s v="009000"/>
    <n v="201508"/>
    <n v="2015"/>
    <x v="16"/>
    <s v="3409"/>
    <s v="07/01/2015"/>
    <n v="300"/>
  </r>
  <r>
    <s v="2604"/>
    <s v="9302"/>
    <s v="07510"/>
    <s v="009000"/>
    <n v="201502"/>
    <n v="2015"/>
    <x v="20"/>
    <s v="3553_011315"/>
    <s v="01/13/2015"/>
    <n v="3000"/>
  </r>
  <r>
    <s v="2631"/>
    <s v="9302"/>
    <s v="07510"/>
    <s v="009000"/>
    <n v="201412"/>
    <n v="2015"/>
    <x v="21"/>
    <s v="35552014"/>
    <s v="11/25/2014"/>
    <n v="11600"/>
  </r>
  <r>
    <s v="2604"/>
    <s v="9302"/>
    <s v="07510"/>
    <s v="009000"/>
    <n v="201501"/>
    <n v="2015"/>
    <x v="22"/>
    <s v="38101"/>
    <s v="01/01/2015"/>
    <n v="760"/>
  </r>
  <r>
    <s v="2636"/>
    <s v="9302"/>
    <s v="07510"/>
    <s v="009000"/>
    <n v="201501"/>
    <n v="2015"/>
    <x v="23"/>
    <s v="4423"/>
    <s v="01/01/2015"/>
    <n v="175"/>
  </r>
  <r>
    <s v="2635"/>
    <s v="9302"/>
    <s v="07510"/>
    <s v="009000"/>
    <n v="201411"/>
    <n v="2015"/>
    <x v="24"/>
    <s v="507"/>
    <s v="11/06/2014"/>
    <n v="250"/>
  </r>
  <r>
    <s v="2635"/>
    <s v="9302"/>
    <s v="05417"/>
    <s v="009000"/>
    <n v="201508"/>
    <n v="2015"/>
    <x v="24"/>
    <s v="545"/>
    <s v="07/31/2015"/>
    <n v="250"/>
  </r>
  <r>
    <s v="2738"/>
    <s v="9302"/>
    <s v="07510"/>
    <s v="009000"/>
    <n v="201412"/>
    <n v="2015"/>
    <x v="25"/>
    <s v="562"/>
    <s v="11/05/2014"/>
    <n v="400"/>
  </r>
  <r>
    <s v="2736"/>
    <s v="9320"/>
    <s v="07510"/>
    <s v="009000"/>
    <n v="201506"/>
    <n v="2015"/>
    <x v="26"/>
    <s v="58686"/>
    <s v="05/21/2015"/>
    <n v="1248.08"/>
  </r>
  <r>
    <s v="2736"/>
    <s v="9302"/>
    <s v="07510"/>
    <s v="009000"/>
    <n v="201507"/>
    <n v="2015"/>
    <x v="27"/>
    <s v="59344"/>
    <s v="07/29/2015"/>
    <n v="3000"/>
  </r>
  <r>
    <s v="2734"/>
    <s v="9302"/>
    <s v="07510"/>
    <s v="009000"/>
    <n v="201504"/>
    <n v="2015"/>
    <x v="28"/>
    <s v="65347"/>
    <s v="04/06/2015"/>
    <n v="7500"/>
  </r>
  <r>
    <s v="2737"/>
    <s v="9302"/>
    <s v="07510"/>
    <s v="009000"/>
    <n v="201501"/>
    <n v="2015"/>
    <x v="29"/>
    <s v="6969"/>
    <s v="11/03/2014"/>
    <n v="325"/>
  </r>
  <r>
    <s v="2634"/>
    <s v="9302"/>
    <s v="07510"/>
    <s v="009000"/>
    <n v="201504"/>
    <n v="2015"/>
    <x v="30"/>
    <s v="71420"/>
    <s v="12/01/2014"/>
    <n v="305"/>
  </r>
  <r>
    <s v="2738"/>
    <s v="9302"/>
    <s v="07510"/>
    <s v="009000"/>
    <n v="201501"/>
    <n v="2015"/>
    <x v="31"/>
    <s v="8"/>
    <s v="01/15/2015"/>
    <n v="125"/>
  </r>
  <r>
    <s v="2738"/>
    <s v="9302"/>
    <s v="07510"/>
    <s v="009000"/>
    <n v="201506"/>
    <n v="2015"/>
    <x v="32"/>
    <s v="8697"/>
    <s v="05/27/2015"/>
    <n v="100"/>
  </r>
  <r>
    <s v="2737"/>
    <s v="9302"/>
    <s v="07510"/>
    <s v="009000"/>
    <n v="201502"/>
    <n v="2015"/>
    <x v="33"/>
    <s v="CHE013015"/>
    <s v="01/30/2015"/>
    <n v="300"/>
  </r>
  <r>
    <s v="2734"/>
    <s v="9302"/>
    <s v="07510"/>
    <s v="009000"/>
    <n v="201502"/>
    <n v="2015"/>
    <x v="34"/>
    <s v="CHE021215"/>
    <s v="02/12/2015"/>
    <n v="250"/>
  </r>
  <r>
    <s v="2739"/>
    <s v="9302"/>
    <s v="07510"/>
    <s v="009000"/>
    <n v="201504"/>
    <n v="2015"/>
    <x v="16"/>
    <s v="CHE042415"/>
    <s v="04/24/2015"/>
    <n v="100"/>
  </r>
  <r>
    <s v="2638"/>
    <s v="9302"/>
    <s v="05415"/>
    <s v="009000"/>
    <n v="201410"/>
    <n v="2015"/>
    <x v="35"/>
    <s v="CHE101714"/>
    <s v="10/17/2014"/>
    <n v="75"/>
  </r>
  <r>
    <s v="2631"/>
    <s v="9302"/>
    <s v="07510"/>
    <s v="009000"/>
    <n v="201412"/>
    <n v="2015"/>
    <x v="36"/>
    <s v="CHE120214"/>
    <s v="12/02/2014"/>
    <n v="1000"/>
  </r>
  <r>
    <s v="2653"/>
    <s v="8700"/>
    <s v="05415"/>
    <s v="009000"/>
    <n v="201409"/>
    <n v="2014"/>
    <x v="37"/>
    <s v="IEXP-421631"/>
    <s v="09/02/2014"/>
    <n v="240"/>
  </r>
  <r>
    <s v="2734"/>
    <s v="8740"/>
    <s v="05415"/>
    <s v="009000"/>
    <n v="201412"/>
    <n v="2015"/>
    <x v="38"/>
    <s v="IEXP-430081"/>
    <s v="12/23/2014"/>
    <n v="34.25"/>
  </r>
  <r>
    <s v="3315"/>
    <s v="8700"/>
    <s v="05415"/>
    <s v="009000"/>
    <n v="201502"/>
    <n v="2015"/>
    <x v="39"/>
    <s v="IEXP-432993"/>
    <s v="02/01/2015"/>
    <n v="500"/>
  </r>
  <r>
    <s v="2732"/>
    <s v="9110"/>
    <s v="05415"/>
    <s v="009000"/>
    <n v="201503"/>
    <n v="2015"/>
    <x v="40"/>
    <s v="IEXP-435384"/>
    <s v="03/04/2015"/>
    <n v="130"/>
  </r>
  <r>
    <s v="2635"/>
    <s v="9302"/>
    <s v="07510"/>
    <s v="009000"/>
    <n v="201505"/>
    <n v="2015"/>
    <x v="9"/>
    <s v="IEXP-441182"/>
    <s v="05/19/2015"/>
    <n v="350"/>
  </r>
  <r>
    <s v="2653"/>
    <s v="8700"/>
    <s v="05415"/>
    <s v="009000"/>
    <n v="201507"/>
    <n v="2015"/>
    <x v="41"/>
    <s v="IEXP-445356"/>
    <s v="07/06/2015"/>
    <n v="150"/>
  </r>
  <r>
    <s v="2637"/>
    <s v="9302"/>
    <s v="07510"/>
    <s v="009000"/>
    <n v="201501"/>
    <n v="2015"/>
    <x v="42"/>
    <s v="INV010715"/>
    <s v="01/07/2015"/>
    <n v="500"/>
  </r>
  <r>
    <s v="3308"/>
    <s v="9302"/>
    <s v="07510"/>
    <s v="009000"/>
    <n v="201502"/>
    <n v="2015"/>
    <x v="43"/>
    <s v="INV020415"/>
    <s v="02/04/2015"/>
    <n v="1000"/>
  </r>
  <r>
    <s v="2635"/>
    <s v="9302"/>
    <s v="07510"/>
    <s v="009000"/>
    <n v="201502"/>
    <n v="2015"/>
    <x v="44"/>
    <s v="INV021315"/>
    <s v="02/13/2015"/>
    <n v="500"/>
  </r>
  <r>
    <s v="2631"/>
    <s v="9302"/>
    <s v="05417"/>
    <s v="009000"/>
    <n v="201506"/>
    <n v="2015"/>
    <x v="45"/>
    <s v="INV061015"/>
    <s v="06/10/2015"/>
    <n v="250"/>
  </r>
  <r>
    <s v="2635"/>
    <s v="9302"/>
    <s v="07510"/>
    <s v="009000"/>
    <n v="201506"/>
    <n v="2015"/>
    <x v="46"/>
    <s v="INV062515"/>
    <s v="06/25/2015"/>
    <n v="20"/>
  </r>
  <r>
    <s v="2734"/>
    <s v="9302"/>
    <s v="07510"/>
    <s v="009000"/>
    <n v="201409"/>
    <n v="2014"/>
    <x v="43"/>
    <s v="INV070714"/>
    <s v="07/07/2014"/>
    <n v="312"/>
  </r>
  <r>
    <s v="2635"/>
    <s v="9302"/>
    <s v="05415"/>
    <s v="009000"/>
    <n v="201508"/>
    <n v="2015"/>
    <x v="47"/>
    <s v="INV082415"/>
    <s v="08/24/2015"/>
    <n v="200"/>
  </r>
  <r>
    <s v="2739"/>
    <s v="9302"/>
    <s v="07510"/>
    <s v="009000"/>
    <n v="201412"/>
    <n v="2015"/>
    <x v="48"/>
    <s v="INV082814"/>
    <s v="08/28/2014"/>
    <n v="125"/>
  </r>
  <r>
    <s v="2635"/>
    <s v="9302"/>
    <s v="07510"/>
    <s v="009000"/>
    <n v="201409"/>
    <n v="2014"/>
    <x v="47"/>
    <s v="INV090314"/>
    <s v="09/03/2014"/>
    <n v="325"/>
  </r>
  <r>
    <s v="2739"/>
    <s v="9302"/>
    <s v="07510"/>
    <s v="009000"/>
    <n v="201410"/>
    <n v="2015"/>
    <x v="49"/>
    <s v="INV101314"/>
    <s v="10/13/2014"/>
    <n v="350"/>
  </r>
  <r>
    <s v="2739"/>
    <s v="9302"/>
    <s v="07510"/>
    <s v="009000"/>
    <n v="201503"/>
    <n v="2015"/>
    <x v="50"/>
    <s v="INV120114"/>
    <s v="12/01/2014"/>
    <n v="719.4"/>
  </r>
  <r>
    <s v="2739"/>
    <s v="9302"/>
    <s v="07510"/>
    <s v="009000"/>
    <n v="201412"/>
    <n v="2015"/>
    <x v="51"/>
    <s v="INV120114"/>
    <s v="12/01/2014"/>
    <n v="405"/>
  </r>
  <r>
    <s v="2735"/>
    <s v="9302"/>
    <s v="07510"/>
    <s v="009000"/>
    <n v="201501"/>
    <n v="2015"/>
    <x v="52"/>
    <s v="INV121014"/>
    <s v="12/10/2014"/>
    <n v="200"/>
  </r>
  <r>
    <s v="2737"/>
    <s v="9302"/>
    <s v="07510"/>
    <s v="009000"/>
    <n v="201412"/>
    <n v="2015"/>
    <x v="53"/>
    <s v="INV122314"/>
    <s v="12/23/2014"/>
    <n v="125"/>
  </r>
  <r>
    <s v="2637"/>
    <s v="9302"/>
    <s v="07510"/>
    <s v="009000"/>
    <n v="201412"/>
    <n v="2015"/>
    <x v="54"/>
    <s v="LL152014"/>
    <s v="12/30/2014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9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56">
        <item x="0"/>
        <item x="16"/>
        <item x="28"/>
        <item x="17"/>
        <item x="51"/>
        <item x="44"/>
        <item x="32"/>
        <item x="3"/>
        <item x="13"/>
        <item x="26"/>
        <item x="47"/>
        <item x="24"/>
        <item x="29"/>
        <item x="33"/>
        <item x="18"/>
        <item x="5"/>
        <item x="54"/>
        <item x="23"/>
        <item x="22"/>
        <item x="12"/>
        <item x="6"/>
        <item x="52"/>
        <item x="19"/>
        <item x="39"/>
        <item x="15"/>
        <item x="21"/>
        <item x="20"/>
        <item x="9"/>
        <item x="42"/>
        <item x="36"/>
        <item x="48"/>
        <item x="41"/>
        <item x="8"/>
        <item x="11"/>
        <item x="49"/>
        <item x="53"/>
        <item x="43"/>
        <item x="30"/>
        <item x="25"/>
        <item x="46"/>
        <item x="10"/>
        <item x="2"/>
        <item x="14"/>
        <item x="45"/>
        <item x="4"/>
        <item x="1"/>
        <item x="35"/>
        <item x="50"/>
        <item x="40"/>
        <item x="27"/>
        <item x="31"/>
        <item x="37"/>
        <item x="34"/>
        <item x="7"/>
        <item x="38"/>
        <item t="default"/>
      </items>
    </pivotField>
    <pivotField showAll="0"/>
    <pivotField showAll="0"/>
    <pivotField dataField="1" numFmtId="44" showAll="0"/>
  </pivotFields>
  <rowFields count="1">
    <field x="6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Sum of Amount" fld="9" baseField="0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8"/>
  <sheetViews>
    <sheetView tabSelected="1" view="pageBreakPreview" zoomScale="60" zoomScaleNormal="90" workbookViewId="0">
      <pane ySplit="11" topLeftCell="A12" activePane="bottomLeft" state="frozen"/>
      <selection activeCell="D16" sqref="D16"/>
      <selection pane="bottomLeft" activeCell="H71" sqref="H71"/>
    </sheetView>
  </sheetViews>
  <sheetFormatPr defaultColWidth="11.21875" defaultRowHeight="15" x14ac:dyDescent="0.2"/>
  <cols>
    <col min="1" max="1" width="4.6640625" style="1" customWidth="1"/>
    <col min="2" max="2" width="9.5546875" style="1" customWidth="1"/>
    <col min="3" max="3" width="63.77734375" style="1" bestFit="1" customWidth="1"/>
    <col min="4" max="4" width="10.6640625" style="1" customWidth="1"/>
    <col min="5" max="5" width="13.5546875" style="1" customWidth="1"/>
    <col min="6" max="6" width="11.6640625" style="1" customWidth="1"/>
    <col min="7" max="7" width="3.6640625" style="1" customWidth="1"/>
    <col min="8" max="8" width="7.6640625" style="1" customWidth="1"/>
    <col min="9" max="9" width="4.6640625" style="1" customWidth="1"/>
    <col min="10" max="10" width="23.6640625" style="1" customWidth="1"/>
    <col min="11" max="12" width="10.6640625" style="1" customWidth="1"/>
    <col min="13" max="13" width="11.6640625" style="1" customWidth="1"/>
    <col min="14" max="14" width="10.6640625" style="1" customWidth="1"/>
    <col min="15" max="15" width="9.6640625" style="1" customWidth="1"/>
    <col min="16" max="16" width="14.6640625" style="1" customWidth="1"/>
    <col min="17" max="17" width="5.6640625" style="1" customWidth="1"/>
    <col min="18" max="18" width="4.6640625" style="1" customWidth="1"/>
    <col min="19" max="19" width="9.6640625" style="1" customWidth="1"/>
    <col min="20" max="20" width="20.6640625" style="1" customWidth="1"/>
    <col min="21" max="21" width="9.6640625" style="1" customWidth="1"/>
    <col min="22" max="22" width="15.6640625" style="1" customWidth="1"/>
    <col min="23" max="23" width="9.6640625" style="1" customWidth="1"/>
    <col min="24" max="24" width="6.6640625" style="1" customWidth="1"/>
    <col min="25" max="25" width="9.6640625" style="1" customWidth="1"/>
    <col min="26" max="26" width="16.6640625" style="1" customWidth="1"/>
    <col min="27" max="27" width="9.6640625" style="1" customWidth="1"/>
    <col min="28" max="28" width="5.6640625" style="1" customWidth="1"/>
    <col min="29" max="29" width="10.6640625" style="1" customWidth="1"/>
    <col min="30" max="30" width="19.6640625" style="1" customWidth="1"/>
    <col min="31" max="31" width="9.6640625" style="1" customWidth="1"/>
    <col min="32" max="32" width="16.6640625" style="1" customWidth="1"/>
    <col min="33" max="33" width="11.21875" style="1"/>
    <col min="34" max="34" width="5.6640625" style="1" customWidth="1"/>
    <col min="35" max="35" width="10.6640625" style="1" customWidth="1"/>
    <col min="36" max="36" width="17.6640625" style="1" customWidth="1"/>
    <col min="37" max="37" width="10.6640625" style="1" customWidth="1"/>
    <col min="38" max="38" width="24.6640625" style="1" customWidth="1"/>
    <col min="39" max="40" width="9.6640625" style="1" customWidth="1"/>
    <col min="41" max="41" width="11.6640625" style="1" customWidth="1"/>
    <col min="42" max="43" width="9.6640625" style="1" customWidth="1"/>
    <col min="44" max="44" width="13.6640625" style="1" customWidth="1"/>
    <col min="45" max="45" width="19.6640625" style="1" customWidth="1"/>
    <col min="46" max="46" width="14.6640625" style="1" customWidth="1"/>
    <col min="47" max="50" width="11.21875" style="1"/>
    <col min="51" max="51" width="9.6640625" style="1" customWidth="1"/>
    <col min="52" max="52" width="14.6640625" style="1" customWidth="1"/>
    <col min="53" max="54" width="11.21875" style="1"/>
    <col min="55" max="55" width="12.6640625" style="1" customWidth="1"/>
    <col min="56" max="56" width="10.6640625" style="1" customWidth="1"/>
    <col min="57" max="16384" width="11.21875" style="1"/>
  </cols>
  <sheetData>
    <row r="1" spans="1:7" ht="15.75" customHeight="1" x14ac:dyDescent="0.25">
      <c r="A1" s="45" t="s">
        <v>252</v>
      </c>
      <c r="B1" s="45"/>
      <c r="C1" s="45"/>
      <c r="D1" s="45"/>
      <c r="E1" s="45"/>
      <c r="F1" s="45"/>
    </row>
    <row r="2" spans="1:7" ht="15.75" x14ac:dyDescent="0.25">
      <c r="A2" s="45" t="s">
        <v>253</v>
      </c>
      <c r="B2" s="45"/>
      <c r="C2" s="45"/>
      <c r="D2" s="45"/>
      <c r="E2" s="45"/>
      <c r="F2" s="45"/>
    </row>
    <row r="3" spans="1:7" ht="15.75" x14ac:dyDescent="0.25">
      <c r="A3" s="45" t="s">
        <v>0</v>
      </c>
      <c r="B3" s="45"/>
      <c r="C3" s="45"/>
      <c r="D3" s="45"/>
      <c r="E3" s="45"/>
      <c r="F3" s="45"/>
    </row>
    <row r="4" spans="1:7" ht="15.75" x14ac:dyDescent="0.25">
      <c r="A4" s="45" t="s">
        <v>254</v>
      </c>
      <c r="B4" s="45"/>
      <c r="C4" s="45"/>
      <c r="D4" s="45"/>
      <c r="E4" s="45"/>
      <c r="F4" s="45"/>
    </row>
    <row r="5" spans="1:7" ht="15.75" x14ac:dyDescent="0.25">
      <c r="A5" s="45" t="s">
        <v>255</v>
      </c>
      <c r="B5" s="45"/>
      <c r="C5" s="45"/>
      <c r="D5" s="45"/>
      <c r="E5" s="45"/>
      <c r="F5" s="45"/>
    </row>
    <row r="7" spans="1:7" ht="15.75" x14ac:dyDescent="0.25">
      <c r="A7" s="2" t="s">
        <v>1</v>
      </c>
      <c r="B7" s="3"/>
      <c r="F7" s="4" t="s">
        <v>2</v>
      </c>
    </row>
    <row r="8" spans="1:7" ht="15.75" x14ac:dyDescent="0.25">
      <c r="A8" s="2" t="s">
        <v>3</v>
      </c>
      <c r="B8" s="3"/>
      <c r="F8" s="5" t="s">
        <v>4</v>
      </c>
    </row>
    <row r="9" spans="1:7" ht="15.75" x14ac:dyDescent="0.25">
      <c r="A9" s="2" t="s">
        <v>5</v>
      </c>
      <c r="B9" s="3"/>
      <c r="F9" s="6" t="s">
        <v>6</v>
      </c>
    </row>
    <row r="10" spans="1:7" x14ac:dyDescent="0.2">
      <c r="A10" s="7" t="s">
        <v>7</v>
      </c>
      <c r="B10" s="8"/>
      <c r="C10" s="8"/>
      <c r="D10" s="7" t="s">
        <v>8</v>
      </c>
      <c r="E10" s="8"/>
      <c r="F10" s="8"/>
      <c r="G10" s="9"/>
    </row>
    <row r="11" spans="1:7" x14ac:dyDescent="0.2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9"/>
    </row>
    <row r="12" spans="1:7" x14ac:dyDescent="0.2">
      <c r="A12" s="11"/>
      <c r="B12" s="11"/>
      <c r="C12" s="11"/>
      <c r="D12" s="11"/>
      <c r="E12" s="11"/>
      <c r="F12" s="11"/>
      <c r="G12" s="9"/>
    </row>
    <row r="13" spans="1:7" ht="15.75" x14ac:dyDescent="0.25">
      <c r="A13" s="11"/>
      <c r="C13" s="12" t="s">
        <v>15</v>
      </c>
      <c r="D13" s="11"/>
      <c r="E13" s="11"/>
      <c r="F13" s="11"/>
      <c r="G13" s="9"/>
    </row>
    <row r="14" spans="1:7" x14ac:dyDescent="0.2">
      <c r="G14" s="9"/>
    </row>
    <row r="15" spans="1:7" x14ac:dyDescent="0.2">
      <c r="A15" s="13">
        <v>1</v>
      </c>
      <c r="B15" s="14" t="s">
        <v>16</v>
      </c>
      <c r="C15" s="43" t="s">
        <v>256</v>
      </c>
      <c r="D15" s="16">
        <v>-312</v>
      </c>
      <c r="E15" s="17" t="s">
        <v>17</v>
      </c>
      <c r="F15" s="13">
        <f t="shared" ref="F15:F69" si="0">D15</f>
        <v>-312</v>
      </c>
    </row>
    <row r="16" spans="1:7" x14ac:dyDescent="0.2">
      <c r="A16" s="13">
        <f t="shared" ref="A16:A31" si="1">A15+1</f>
        <v>2</v>
      </c>
      <c r="B16" s="14" t="s">
        <v>16</v>
      </c>
      <c r="C16" s="15" t="s">
        <v>18</v>
      </c>
      <c r="D16" s="16">
        <v>400</v>
      </c>
      <c r="E16" s="18"/>
      <c r="F16" s="13">
        <f t="shared" si="0"/>
        <v>400</v>
      </c>
    </row>
    <row r="17" spans="1:6" x14ac:dyDescent="0.2">
      <c r="A17" s="13">
        <f t="shared" si="1"/>
        <v>3</v>
      </c>
      <c r="B17" s="14" t="s">
        <v>16</v>
      </c>
      <c r="C17" s="15" t="s">
        <v>238</v>
      </c>
      <c r="D17" s="16">
        <v>7500</v>
      </c>
      <c r="E17" s="18"/>
      <c r="F17" s="13">
        <f t="shared" si="0"/>
        <v>7500</v>
      </c>
    </row>
    <row r="18" spans="1:6" x14ac:dyDescent="0.2">
      <c r="A18" s="13">
        <f t="shared" si="1"/>
        <v>4</v>
      </c>
      <c r="B18" s="14" t="s">
        <v>16</v>
      </c>
      <c r="C18" s="15" t="s">
        <v>19</v>
      </c>
      <c r="D18" s="16">
        <v>125</v>
      </c>
      <c r="E18" s="18"/>
      <c r="F18" s="13">
        <f t="shared" si="0"/>
        <v>125</v>
      </c>
    </row>
    <row r="19" spans="1:6" x14ac:dyDescent="0.2">
      <c r="A19" s="13">
        <f t="shared" si="1"/>
        <v>5</v>
      </c>
      <c r="B19" s="14" t="s">
        <v>16</v>
      </c>
      <c r="C19" s="15" t="s">
        <v>248</v>
      </c>
      <c r="D19" s="16">
        <v>405</v>
      </c>
      <c r="E19" s="18"/>
      <c r="F19" s="13">
        <f t="shared" si="0"/>
        <v>405</v>
      </c>
    </row>
    <row r="20" spans="1:6" x14ac:dyDescent="0.2">
      <c r="A20" s="13">
        <f t="shared" si="1"/>
        <v>6</v>
      </c>
      <c r="B20" s="14" t="s">
        <v>16</v>
      </c>
      <c r="C20" s="15" t="s">
        <v>20</v>
      </c>
      <c r="D20" s="16">
        <v>500</v>
      </c>
      <c r="E20" s="18"/>
      <c r="F20" s="13">
        <f t="shared" si="0"/>
        <v>500</v>
      </c>
    </row>
    <row r="21" spans="1:6" x14ac:dyDescent="0.2">
      <c r="A21" s="13">
        <f t="shared" si="1"/>
        <v>7</v>
      </c>
      <c r="B21" s="14" t="s">
        <v>16</v>
      </c>
      <c r="C21" s="15" t="s">
        <v>21</v>
      </c>
      <c r="D21" s="16">
        <v>100</v>
      </c>
      <c r="E21" s="18"/>
      <c r="F21" s="13">
        <f t="shared" si="0"/>
        <v>100</v>
      </c>
    </row>
    <row r="22" spans="1:6" x14ac:dyDescent="0.2">
      <c r="A22" s="13">
        <f t="shared" si="1"/>
        <v>8</v>
      </c>
      <c r="B22" s="14" t="s">
        <v>16</v>
      </c>
      <c r="C22" s="19" t="s">
        <v>22</v>
      </c>
      <c r="D22" s="16">
        <v>300</v>
      </c>
      <c r="E22" s="18"/>
      <c r="F22" s="13">
        <f t="shared" si="0"/>
        <v>300</v>
      </c>
    </row>
    <row r="23" spans="1:6" x14ac:dyDescent="0.2">
      <c r="A23" s="13">
        <f t="shared" si="1"/>
        <v>9</v>
      </c>
      <c r="B23" s="14" t="s">
        <v>16</v>
      </c>
      <c r="C23" s="15" t="s">
        <v>72</v>
      </c>
      <c r="D23" s="16">
        <v>2000</v>
      </c>
      <c r="E23" s="18"/>
      <c r="F23" s="13">
        <f t="shared" si="0"/>
        <v>2000</v>
      </c>
    </row>
    <row r="24" spans="1:6" x14ac:dyDescent="0.2">
      <c r="A24" s="13">
        <f t="shared" si="1"/>
        <v>10</v>
      </c>
      <c r="B24" s="14" t="s">
        <v>16</v>
      </c>
      <c r="C24" s="15" t="s">
        <v>236</v>
      </c>
      <c r="D24" s="16">
        <v>1248.08</v>
      </c>
      <c r="E24" s="18"/>
      <c r="F24" s="13">
        <f t="shared" si="0"/>
        <v>1248.08</v>
      </c>
    </row>
    <row r="25" spans="1:6" x14ac:dyDescent="0.2">
      <c r="A25" s="13">
        <f t="shared" si="1"/>
        <v>11</v>
      </c>
      <c r="B25" s="14" t="s">
        <v>16</v>
      </c>
      <c r="C25" s="15" t="s">
        <v>23</v>
      </c>
      <c r="D25" s="16">
        <v>525</v>
      </c>
      <c r="E25" s="18"/>
      <c r="F25" s="13">
        <f t="shared" si="0"/>
        <v>525</v>
      </c>
    </row>
    <row r="26" spans="1:6" x14ac:dyDescent="0.2">
      <c r="A26" s="13">
        <f t="shared" si="1"/>
        <v>12</v>
      </c>
      <c r="B26" s="14" t="s">
        <v>16</v>
      </c>
      <c r="C26" s="15" t="s">
        <v>24</v>
      </c>
      <c r="D26" s="16">
        <v>500</v>
      </c>
      <c r="E26" s="18"/>
      <c r="F26" s="13">
        <f t="shared" si="0"/>
        <v>500</v>
      </c>
    </row>
    <row r="27" spans="1:6" x14ac:dyDescent="0.2">
      <c r="A27" s="13">
        <f t="shared" si="1"/>
        <v>13</v>
      </c>
      <c r="B27" s="14" t="s">
        <v>16</v>
      </c>
      <c r="C27" s="15" t="s">
        <v>25</v>
      </c>
      <c r="D27" s="16">
        <v>325</v>
      </c>
      <c r="E27" s="18"/>
      <c r="F27" s="13">
        <f t="shared" si="0"/>
        <v>325</v>
      </c>
    </row>
    <row r="28" spans="1:6" x14ac:dyDescent="0.2">
      <c r="A28" s="13">
        <f t="shared" si="1"/>
        <v>14</v>
      </c>
      <c r="B28" s="14" t="s">
        <v>16</v>
      </c>
      <c r="C28" s="15" t="s">
        <v>194</v>
      </c>
      <c r="D28" s="16">
        <v>300</v>
      </c>
      <c r="E28" s="18"/>
      <c r="F28" s="13">
        <f t="shared" si="0"/>
        <v>300</v>
      </c>
    </row>
    <row r="29" spans="1:6" x14ac:dyDescent="0.2">
      <c r="A29" s="13">
        <f t="shared" si="1"/>
        <v>15</v>
      </c>
      <c r="B29" s="14" t="s">
        <v>16</v>
      </c>
      <c r="C29" s="15" t="s">
        <v>234</v>
      </c>
      <c r="D29" s="16">
        <v>300</v>
      </c>
      <c r="E29" s="18"/>
      <c r="F29" s="13">
        <f t="shared" si="0"/>
        <v>300</v>
      </c>
    </row>
    <row r="30" spans="1:6" x14ac:dyDescent="0.2">
      <c r="A30" s="13">
        <f t="shared" si="1"/>
        <v>16</v>
      </c>
      <c r="B30" s="14" t="s">
        <v>16</v>
      </c>
      <c r="C30" s="15" t="s">
        <v>26</v>
      </c>
      <c r="D30" s="16">
        <v>4125</v>
      </c>
      <c r="E30" s="18"/>
      <c r="F30" s="13">
        <f t="shared" si="0"/>
        <v>4125</v>
      </c>
    </row>
    <row r="31" spans="1:6" x14ac:dyDescent="0.2">
      <c r="A31" s="13">
        <f t="shared" si="1"/>
        <v>17</v>
      </c>
      <c r="B31" s="14" t="s">
        <v>16</v>
      </c>
      <c r="C31" s="15" t="s">
        <v>27</v>
      </c>
      <c r="D31" s="16">
        <v>100</v>
      </c>
      <c r="E31" s="18"/>
      <c r="F31" s="13">
        <f t="shared" si="0"/>
        <v>100</v>
      </c>
    </row>
    <row r="32" spans="1:6" x14ac:dyDescent="0.2">
      <c r="A32" s="13">
        <v>18</v>
      </c>
      <c r="B32" s="14" t="s">
        <v>16</v>
      </c>
      <c r="C32" s="15" t="s">
        <v>28</v>
      </c>
      <c r="D32" s="16">
        <v>175</v>
      </c>
      <c r="E32" s="18"/>
      <c r="F32" s="13">
        <f t="shared" si="0"/>
        <v>175</v>
      </c>
    </row>
    <row r="33" spans="1:6" x14ac:dyDescent="0.2">
      <c r="A33" s="13">
        <f>A32+1</f>
        <v>19</v>
      </c>
      <c r="B33" s="14" t="s">
        <v>16</v>
      </c>
      <c r="C33" s="15" t="s">
        <v>29</v>
      </c>
      <c r="D33" s="16">
        <v>760</v>
      </c>
      <c r="E33" s="18"/>
      <c r="F33" s="13">
        <f t="shared" si="0"/>
        <v>760</v>
      </c>
    </row>
    <row r="34" spans="1:6" x14ac:dyDescent="0.2">
      <c r="A34" s="13">
        <f>A33+1</f>
        <v>20</v>
      </c>
      <c r="B34" s="14" t="s">
        <v>16</v>
      </c>
      <c r="C34" s="15" t="s">
        <v>89</v>
      </c>
      <c r="D34" s="16">
        <v>10000</v>
      </c>
      <c r="E34" s="18"/>
      <c r="F34" s="13">
        <f t="shared" si="0"/>
        <v>10000</v>
      </c>
    </row>
    <row r="35" spans="1:6" x14ac:dyDescent="0.2">
      <c r="A35" s="13">
        <f>A34+1</f>
        <v>21</v>
      </c>
      <c r="B35" s="14" t="s">
        <v>16</v>
      </c>
      <c r="C35" s="20" t="s">
        <v>30</v>
      </c>
      <c r="D35" s="16">
        <v>200</v>
      </c>
      <c r="E35" s="18"/>
      <c r="F35" s="13">
        <f t="shared" si="0"/>
        <v>200</v>
      </c>
    </row>
    <row r="36" spans="1:6" x14ac:dyDescent="0.2">
      <c r="A36" s="13">
        <f>A35+1</f>
        <v>22</v>
      </c>
      <c r="B36" s="14" t="s">
        <v>16</v>
      </c>
      <c r="C36" s="20" t="s">
        <v>31</v>
      </c>
      <c r="D36" s="16">
        <v>200</v>
      </c>
      <c r="E36" s="18"/>
      <c r="F36" s="13">
        <f t="shared" si="0"/>
        <v>200</v>
      </c>
    </row>
    <row r="37" spans="1:6" x14ac:dyDescent="0.2">
      <c r="A37" s="13">
        <v>23</v>
      </c>
      <c r="B37" s="14" t="s">
        <v>16</v>
      </c>
      <c r="C37" s="20" t="s">
        <v>33</v>
      </c>
      <c r="D37" s="16">
        <v>295</v>
      </c>
      <c r="E37" s="17"/>
      <c r="F37" s="13">
        <f t="shared" si="0"/>
        <v>295</v>
      </c>
    </row>
    <row r="38" spans="1:6" x14ac:dyDescent="0.2">
      <c r="A38" s="13">
        <f t="shared" ref="A38:A58" si="2">A37+1</f>
        <v>24</v>
      </c>
      <c r="B38" s="14" t="s">
        <v>16</v>
      </c>
      <c r="C38" s="20" t="s">
        <v>244</v>
      </c>
      <c r="D38" s="16">
        <v>500</v>
      </c>
      <c r="F38" s="13">
        <f t="shared" si="0"/>
        <v>500</v>
      </c>
    </row>
    <row r="39" spans="1:6" x14ac:dyDescent="0.2">
      <c r="A39" s="13">
        <f t="shared" si="2"/>
        <v>25</v>
      </c>
      <c r="B39" s="14" t="s">
        <v>16</v>
      </c>
      <c r="C39" s="20" t="s">
        <v>34</v>
      </c>
      <c r="D39" s="16">
        <v>1540</v>
      </c>
      <c r="F39" s="13">
        <f t="shared" si="0"/>
        <v>1540</v>
      </c>
    </row>
    <row r="40" spans="1:6" x14ac:dyDescent="0.2">
      <c r="A40" s="13">
        <f t="shared" si="2"/>
        <v>26</v>
      </c>
      <c r="B40" s="14" t="s">
        <v>16</v>
      </c>
      <c r="C40" s="20" t="s">
        <v>242</v>
      </c>
      <c r="D40" s="16">
        <v>11600</v>
      </c>
      <c r="F40" s="13">
        <f t="shared" si="0"/>
        <v>11600</v>
      </c>
    </row>
    <row r="41" spans="1:6" x14ac:dyDescent="0.2">
      <c r="A41" s="13">
        <f t="shared" si="2"/>
        <v>27</v>
      </c>
      <c r="B41" s="14" t="s">
        <v>16</v>
      </c>
      <c r="C41" s="20" t="s">
        <v>241</v>
      </c>
      <c r="D41" s="16">
        <v>3000</v>
      </c>
      <c r="E41" s="21" t="s">
        <v>32</v>
      </c>
      <c r="F41" s="13">
        <f t="shared" si="0"/>
        <v>3000</v>
      </c>
    </row>
    <row r="42" spans="1:6" x14ac:dyDescent="0.2">
      <c r="A42" s="13">
        <f t="shared" si="2"/>
        <v>28</v>
      </c>
      <c r="B42" s="14" t="s">
        <v>16</v>
      </c>
      <c r="C42" s="20" t="s">
        <v>35</v>
      </c>
      <c r="D42" s="16">
        <v>10950</v>
      </c>
      <c r="F42" s="13">
        <f t="shared" si="0"/>
        <v>10950</v>
      </c>
    </row>
    <row r="43" spans="1:6" x14ac:dyDescent="0.2">
      <c r="A43" s="13">
        <f t="shared" si="2"/>
        <v>29</v>
      </c>
      <c r="B43" s="14" t="s">
        <v>16</v>
      </c>
      <c r="C43" s="20" t="s">
        <v>247</v>
      </c>
      <c r="D43" s="16">
        <v>500</v>
      </c>
      <c r="F43" s="13">
        <f t="shared" si="0"/>
        <v>500</v>
      </c>
    </row>
    <row r="44" spans="1:6" x14ac:dyDescent="0.2">
      <c r="A44" s="13">
        <f t="shared" si="2"/>
        <v>30</v>
      </c>
      <c r="B44" s="14" t="s">
        <v>16</v>
      </c>
      <c r="C44" s="20" t="s">
        <v>88</v>
      </c>
      <c r="D44" s="16">
        <v>1000</v>
      </c>
      <c r="F44" s="13">
        <f t="shared" si="0"/>
        <v>1000</v>
      </c>
    </row>
    <row r="45" spans="1:6" x14ac:dyDescent="0.2">
      <c r="A45" s="13">
        <f t="shared" si="2"/>
        <v>31</v>
      </c>
      <c r="B45" s="14" t="s">
        <v>16</v>
      </c>
      <c r="C45" s="20" t="s">
        <v>211</v>
      </c>
      <c r="D45" s="16">
        <v>125</v>
      </c>
      <c r="F45" s="13">
        <f t="shared" si="0"/>
        <v>125</v>
      </c>
    </row>
    <row r="46" spans="1:6" x14ac:dyDescent="0.2">
      <c r="A46" s="13">
        <f t="shared" si="2"/>
        <v>32</v>
      </c>
      <c r="B46" s="14" t="s">
        <v>16</v>
      </c>
      <c r="C46" s="20" t="s">
        <v>246</v>
      </c>
      <c r="D46" s="16">
        <v>150</v>
      </c>
      <c r="E46" s="21" t="s">
        <v>32</v>
      </c>
      <c r="F46" s="13">
        <f t="shared" si="0"/>
        <v>150</v>
      </c>
    </row>
    <row r="47" spans="1:6" x14ac:dyDescent="0.2">
      <c r="A47" s="13">
        <f t="shared" si="2"/>
        <v>33</v>
      </c>
      <c r="B47" s="14" t="s">
        <v>16</v>
      </c>
      <c r="C47" s="20" t="s">
        <v>36</v>
      </c>
      <c r="D47" s="16">
        <v>125</v>
      </c>
      <c r="F47" s="13">
        <f t="shared" si="0"/>
        <v>125</v>
      </c>
    </row>
    <row r="48" spans="1:6" x14ac:dyDescent="0.2">
      <c r="A48" s="13">
        <f t="shared" si="2"/>
        <v>34</v>
      </c>
      <c r="B48" s="14" t="s">
        <v>16</v>
      </c>
      <c r="C48" s="20" t="s">
        <v>37</v>
      </c>
      <c r="D48" s="16">
        <v>100</v>
      </c>
      <c r="F48" s="13">
        <f t="shared" si="0"/>
        <v>100</v>
      </c>
    </row>
    <row r="49" spans="1:6" x14ac:dyDescent="0.2">
      <c r="A49" s="13">
        <f t="shared" si="2"/>
        <v>35</v>
      </c>
      <c r="B49" s="14" t="s">
        <v>16</v>
      </c>
      <c r="C49" s="20" t="s">
        <v>212</v>
      </c>
      <c r="D49" s="16">
        <v>350</v>
      </c>
      <c r="F49" s="13">
        <f t="shared" si="0"/>
        <v>350</v>
      </c>
    </row>
    <row r="50" spans="1:6" x14ac:dyDescent="0.2">
      <c r="A50" s="13">
        <f t="shared" si="2"/>
        <v>36</v>
      </c>
      <c r="B50" s="14" t="s">
        <v>16</v>
      </c>
      <c r="C50" s="20" t="s">
        <v>38</v>
      </c>
      <c r="D50" s="16">
        <v>125</v>
      </c>
      <c r="F50" s="13">
        <f>D50</f>
        <v>125</v>
      </c>
    </row>
    <row r="51" spans="1:6" x14ac:dyDescent="0.2">
      <c r="A51" s="13">
        <f t="shared" si="2"/>
        <v>37</v>
      </c>
      <c r="B51" s="14" t="s">
        <v>16</v>
      </c>
      <c r="C51" s="20" t="s">
        <v>160</v>
      </c>
      <c r="D51" s="16">
        <v>1312</v>
      </c>
      <c r="F51" s="13">
        <f t="shared" si="0"/>
        <v>1312</v>
      </c>
    </row>
    <row r="52" spans="1:6" x14ac:dyDescent="0.2">
      <c r="A52" s="13">
        <f t="shared" si="2"/>
        <v>38</v>
      </c>
      <c r="B52" s="14" t="s">
        <v>16</v>
      </c>
      <c r="C52" s="20" t="s">
        <v>239</v>
      </c>
      <c r="D52" s="16">
        <v>305</v>
      </c>
      <c r="F52" s="13">
        <f t="shared" si="0"/>
        <v>305</v>
      </c>
    </row>
    <row r="53" spans="1:6" x14ac:dyDescent="0.2">
      <c r="A53" s="13">
        <f t="shared" si="2"/>
        <v>39</v>
      </c>
      <c r="B53" s="14" t="s">
        <v>16</v>
      </c>
      <c r="C53" s="20" t="s">
        <v>235</v>
      </c>
      <c r="D53" s="16">
        <v>400</v>
      </c>
      <c r="F53" s="13">
        <f t="shared" si="0"/>
        <v>400</v>
      </c>
    </row>
    <row r="54" spans="1:6" x14ac:dyDescent="0.2">
      <c r="A54" s="13">
        <f t="shared" si="2"/>
        <v>40</v>
      </c>
      <c r="B54" s="14" t="s">
        <v>16</v>
      </c>
      <c r="C54" s="22" t="s">
        <v>39</v>
      </c>
      <c r="D54" s="16">
        <v>20</v>
      </c>
      <c r="F54" s="13">
        <f t="shared" si="0"/>
        <v>20</v>
      </c>
    </row>
    <row r="55" spans="1:6" x14ac:dyDescent="0.2">
      <c r="A55" s="13">
        <f t="shared" si="2"/>
        <v>41</v>
      </c>
      <c r="B55" s="14" t="s">
        <v>16</v>
      </c>
      <c r="C55" s="20" t="s">
        <v>233</v>
      </c>
      <c r="D55" s="16">
        <v>890</v>
      </c>
      <c r="F55" s="13">
        <f t="shared" si="0"/>
        <v>890</v>
      </c>
    </row>
    <row r="56" spans="1:6" x14ac:dyDescent="0.2">
      <c r="A56" s="13">
        <f t="shared" si="2"/>
        <v>42</v>
      </c>
      <c r="B56" s="14" t="s">
        <v>16</v>
      </c>
      <c r="C56" s="23" t="s">
        <v>40</v>
      </c>
      <c r="D56" s="16">
        <v>500</v>
      </c>
      <c r="F56" s="13">
        <f t="shared" si="0"/>
        <v>500</v>
      </c>
    </row>
    <row r="57" spans="1:6" x14ac:dyDescent="0.2">
      <c r="A57" s="13">
        <f t="shared" si="2"/>
        <v>43</v>
      </c>
      <c r="B57" s="14" t="s">
        <v>16</v>
      </c>
      <c r="C57" s="22" t="s">
        <v>41</v>
      </c>
      <c r="D57" s="16">
        <v>300</v>
      </c>
      <c r="F57" s="13">
        <f t="shared" si="0"/>
        <v>300</v>
      </c>
    </row>
    <row r="58" spans="1:6" x14ac:dyDescent="0.2">
      <c r="A58" s="13">
        <f t="shared" si="2"/>
        <v>44</v>
      </c>
      <c r="B58" s="14" t="s">
        <v>16</v>
      </c>
      <c r="C58" s="23" t="s">
        <v>42</v>
      </c>
      <c r="D58" s="16">
        <v>250</v>
      </c>
      <c r="F58" s="13">
        <f t="shared" si="0"/>
        <v>250</v>
      </c>
    </row>
    <row r="59" spans="1:6" x14ac:dyDescent="0.2">
      <c r="A59" s="13">
        <f>A58+1</f>
        <v>45</v>
      </c>
      <c r="B59" s="14" t="s">
        <v>16</v>
      </c>
      <c r="C59" s="23" t="s">
        <v>43</v>
      </c>
      <c r="D59" s="16">
        <v>755</v>
      </c>
      <c r="E59" s="17"/>
      <c r="F59" s="13">
        <f t="shared" si="0"/>
        <v>755</v>
      </c>
    </row>
    <row r="60" spans="1:6" x14ac:dyDescent="0.2">
      <c r="A60" s="13">
        <f t="shared" ref="A60:A70" si="3">A59+1</f>
        <v>46</v>
      </c>
      <c r="B60" s="14" t="s">
        <v>16</v>
      </c>
      <c r="C60" s="20" t="s">
        <v>231</v>
      </c>
      <c r="D60" s="16">
        <v>500</v>
      </c>
      <c r="F60" s="13">
        <f t="shared" si="0"/>
        <v>500</v>
      </c>
    </row>
    <row r="61" spans="1:6" x14ac:dyDescent="0.2">
      <c r="A61" s="13">
        <f t="shared" si="3"/>
        <v>47</v>
      </c>
      <c r="B61" s="14" t="s">
        <v>16</v>
      </c>
      <c r="C61" s="20" t="s">
        <v>142</v>
      </c>
      <c r="D61" s="16">
        <v>75</v>
      </c>
      <c r="F61" s="13">
        <f t="shared" si="0"/>
        <v>75</v>
      </c>
    </row>
    <row r="62" spans="1:6" x14ac:dyDescent="0.2">
      <c r="A62" s="13">
        <f t="shared" si="3"/>
        <v>48</v>
      </c>
      <c r="B62" s="24" t="s">
        <v>16</v>
      </c>
      <c r="C62" s="19" t="s">
        <v>44</v>
      </c>
      <c r="D62" s="16">
        <v>719.4</v>
      </c>
      <c r="F62" s="13">
        <f t="shared" si="0"/>
        <v>719.4</v>
      </c>
    </row>
    <row r="63" spans="1:6" x14ac:dyDescent="0.2">
      <c r="A63" s="13">
        <f t="shared" si="3"/>
        <v>49</v>
      </c>
      <c r="B63" s="14" t="s">
        <v>16</v>
      </c>
      <c r="C63" s="23" t="s">
        <v>45</v>
      </c>
      <c r="D63" s="16">
        <v>130</v>
      </c>
      <c r="F63" s="13">
        <f t="shared" si="0"/>
        <v>130</v>
      </c>
    </row>
    <row r="64" spans="1:6" x14ac:dyDescent="0.2">
      <c r="A64" s="13">
        <f t="shared" si="3"/>
        <v>50</v>
      </c>
      <c r="B64" s="14" t="s">
        <v>16</v>
      </c>
      <c r="C64" s="20" t="s">
        <v>237</v>
      </c>
      <c r="D64" s="16">
        <v>3000</v>
      </c>
      <c r="F64" s="13">
        <f t="shared" si="0"/>
        <v>3000</v>
      </c>
    </row>
    <row r="65" spans="1:8" x14ac:dyDescent="0.2">
      <c r="A65" s="13">
        <f t="shared" si="3"/>
        <v>51</v>
      </c>
      <c r="B65" s="14" t="s">
        <v>16</v>
      </c>
      <c r="C65" s="20" t="s">
        <v>240</v>
      </c>
      <c r="D65" s="16">
        <v>125</v>
      </c>
      <c r="F65" s="13">
        <f t="shared" si="0"/>
        <v>125</v>
      </c>
    </row>
    <row r="66" spans="1:8" x14ac:dyDescent="0.2">
      <c r="A66" s="13">
        <f t="shared" si="3"/>
        <v>52</v>
      </c>
      <c r="B66" s="14" t="s">
        <v>16</v>
      </c>
      <c r="C66" s="20" t="s">
        <v>243</v>
      </c>
      <c r="D66" s="16">
        <v>240</v>
      </c>
      <c r="F66" s="13">
        <f t="shared" si="0"/>
        <v>240</v>
      </c>
    </row>
    <row r="67" spans="1:8" x14ac:dyDescent="0.2">
      <c r="A67" s="13">
        <f t="shared" si="3"/>
        <v>53</v>
      </c>
      <c r="B67" s="14" t="s">
        <v>16</v>
      </c>
      <c r="C67" s="19" t="s">
        <v>46</v>
      </c>
      <c r="D67" s="16">
        <v>250</v>
      </c>
      <c r="F67" s="13">
        <f t="shared" si="0"/>
        <v>250</v>
      </c>
    </row>
    <row r="68" spans="1:8" x14ac:dyDescent="0.2">
      <c r="A68" s="13">
        <f t="shared" si="3"/>
        <v>54</v>
      </c>
      <c r="B68" s="14" t="s">
        <v>16</v>
      </c>
      <c r="C68" s="20" t="s">
        <v>232</v>
      </c>
      <c r="D68" s="16">
        <v>275</v>
      </c>
      <c r="F68" s="13">
        <f t="shared" si="0"/>
        <v>275</v>
      </c>
    </row>
    <row r="69" spans="1:8" x14ac:dyDescent="0.2">
      <c r="A69" s="13">
        <f t="shared" si="3"/>
        <v>55</v>
      </c>
      <c r="B69" s="14" t="s">
        <v>16</v>
      </c>
      <c r="C69" s="20" t="s">
        <v>245</v>
      </c>
      <c r="D69" s="16">
        <v>34.25</v>
      </c>
      <c r="F69" s="13">
        <f t="shared" si="0"/>
        <v>34.25</v>
      </c>
    </row>
    <row r="70" spans="1:8" x14ac:dyDescent="0.2">
      <c r="A70" s="13">
        <f t="shared" si="3"/>
        <v>56</v>
      </c>
      <c r="B70" s="14" t="s">
        <v>16</v>
      </c>
      <c r="C70" s="20" t="s">
        <v>47</v>
      </c>
      <c r="D70" s="16"/>
      <c r="E70" s="42">
        <f>[1]Allocation!$E$17</f>
        <v>0.49090457251500325</v>
      </c>
      <c r="F70" s="13">
        <f>D70*E70</f>
        <v>0</v>
      </c>
      <c r="H70" s="44" t="s">
        <v>257</v>
      </c>
    </row>
    <row r="71" spans="1:8" x14ac:dyDescent="0.2">
      <c r="A71" s="13"/>
      <c r="B71" s="14"/>
      <c r="C71" s="20"/>
      <c r="D71" s="16"/>
      <c r="E71" s="25"/>
      <c r="F71" s="13"/>
    </row>
    <row r="72" spans="1:8" x14ac:dyDescent="0.2">
      <c r="A72" s="13"/>
      <c r="B72" s="14"/>
    </row>
    <row r="73" spans="1:8" ht="15.75" x14ac:dyDescent="0.25">
      <c r="C73" s="26" t="s">
        <v>48</v>
      </c>
      <c r="D73" s="27">
        <f>SUM(D15:D72)</f>
        <v>70216.73</v>
      </c>
      <c r="F73" s="27">
        <f>SUM(F15:F72)</f>
        <v>70216.73</v>
      </c>
    </row>
    <row r="75" spans="1:8" ht="15.75" x14ac:dyDescent="0.25">
      <c r="C75" s="12" t="s">
        <v>49</v>
      </c>
    </row>
    <row r="76" spans="1:8" ht="15.75" x14ac:dyDescent="0.25">
      <c r="C76" s="28"/>
    </row>
    <row r="77" spans="1:8" x14ac:dyDescent="0.2">
      <c r="A77" s="13">
        <v>1</v>
      </c>
      <c r="B77" s="14" t="s">
        <v>16</v>
      </c>
      <c r="C77" s="15" t="str">
        <f>C15</f>
        <v>JOURNAL ENTRY</v>
      </c>
      <c r="D77" s="15">
        <f>D15</f>
        <v>-312</v>
      </c>
      <c r="E77" s="17" t="s">
        <v>17</v>
      </c>
      <c r="F77" s="13">
        <f t="shared" ref="F77:F131" si="4">D77</f>
        <v>-312</v>
      </c>
    </row>
    <row r="78" spans="1:8" x14ac:dyDescent="0.2">
      <c r="A78" s="13">
        <f t="shared" ref="A78:A93" si="5">A77+1</f>
        <v>2</v>
      </c>
      <c r="B78" s="14" t="s">
        <v>16</v>
      </c>
      <c r="C78" s="15" t="str">
        <f t="shared" ref="C78:D78" si="6">C16</f>
        <v>ANDERSON COUNTY CHAMBER OF COMMERCE</v>
      </c>
      <c r="D78" s="15">
        <f t="shared" si="6"/>
        <v>400</v>
      </c>
      <c r="F78" s="13">
        <f t="shared" si="4"/>
        <v>400</v>
      </c>
    </row>
    <row r="79" spans="1:8" x14ac:dyDescent="0.2">
      <c r="A79" s="13">
        <f t="shared" si="5"/>
        <v>3</v>
      </c>
      <c r="B79" s="14" t="s">
        <v>16</v>
      </c>
      <c r="C79" s="15" t="str">
        <f t="shared" ref="C79:D79" si="7">C17</f>
        <v>BOWLING GREEN AREA CHAMBER OF COMMERCE</v>
      </c>
      <c r="D79" s="15">
        <f t="shared" si="7"/>
        <v>7500</v>
      </c>
      <c r="F79" s="13">
        <f t="shared" si="4"/>
        <v>7500</v>
      </c>
    </row>
    <row r="80" spans="1:8" x14ac:dyDescent="0.2">
      <c r="A80" s="13">
        <f t="shared" si="5"/>
        <v>4</v>
      </c>
      <c r="B80" s="14" t="s">
        <v>16</v>
      </c>
      <c r="C80" s="15" t="str">
        <f t="shared" ref="C80:D80" si="8">C18</f>
        <v>BRECKINRIDGE COUNTY CHAMBER OF COMMERCE</v>
      </c>
      <c r="D80" s="15">
        <f t="shared" si="8"/>
        <v>125</v>
      </c>
      <c r="F80" s="13">
        <f t="shared" si="4"/>
        <v>125</v>
      </c>
    </row>
    <row r="81" spans="1:6" x14ac:dyDescent="0.2">
      <c r="A81" s="13">
        <f t="shared" si="5"/>
        <v>5</v>
      </c>
      <c r="B81" s="14" t="s">
        <v>16</v>
      </c>
      <c r="C81" s="15" t="str">
        <f t="shared" ref="C81:D81" si="9">C19</f>
        <v>BUILDING INDUSTRY ASSOCIATION OF GREATER LOUISVILLE</v>
      </c>
      <c r="D81" s="15">
        <f t="shared" si="9"/>
        <v>405</v>
      </c>
      <c r="F81" s="13">
        <f t="shared" si="4"/>
        <v>405</v>
      </c>
    </row>
    <row r="82" spans="1:6" x14ac:dyDescent="0.2">
      <c r="A82" s="13">
        <f t="shared" si="5"/>
        <v>6</v>
      </c>
      <c r="B82" s="14" t="s">
        <v>16</v>
      </c>
      <c r="C82" s="15" t="str">
        <f t="shared" ref="C82:D82" si="10">C20</f>
        <v>CADIZ TRIGG COUNTY ECONOMIC DEVELOP COMM</v>
      </c>
      <c r="D82" s="15">
        <f t="shared" si="10"/>
        <v>500</v>
      </c>
      <c r="F82" s="13">
        <f t="shared" si="4"/>
        <v>500</v>
      </c>
    </row>
    <row r="83" spans="1:6" x14ac:dyDescent="0.2">
      <c r="A83" s="13">
        <f t="shared" si="5"/>
        <v>7</v>
      </c>
      <c r="B83" s="14" t="s">
        <v>16</v>
      </c>
      <c r="C83" s="15" t="str">
        <f t="shared" ref="C83:D83" si="11">C21</f>
        <v>CAMPBELLSVILLE-TAYLOR COUNTY CHAMBER OF COMMERCE</v>
      </c>
      <c r="D83" s="15">
        <f t="shared" si="11"/>
        <v>100</v>
      </c>
      <c r="F83" s="13">
        <f t="shared" si="4"/>
        <v>100</v>
      </c>
    </row>
    <row r="84" spans="1:6" x14ac:dyDescent="0.2">
      <c r="A84" s="13">
        <f t="shared" si="5"/>
        <v>8</v>
      </c>
      <c r="B84" s="14" t="s">
        <v>16</v>
      </c>
      <c r="C84" s="15" t="str">
        <f t="shared" ref="C84:D84" si="12">C22</f>
        <v>CAVE CITY CHAMBER OF COMMERCE</v>
      </c>
      <c r="D84" s="15">
        <f t="shared" si="12"/>
        <v>300</v>
      </c>
      <c r="F84" s="13">
        <f t="shared" si="4"/>
        <v>300</v>
      </c>
    </row>
    <row r="85" spans="1:6" x14ac:dyDescent="0.2">
      <c r="A85" s="13">
        <f t="shared" si="5"/>
        <v>9</v>
      </c>
      <c r="B85" s="14" t="s">
        <v>16</v>
      </c>
      <c r="C85" s="15" t="str">
        <f t="shared" ref="C85:D85" si="13">C23</f>
        <v>CHAMBER OF COMMERCE</v>
      </c>
      <c r="D85" s="15">
        <f t="shared" si="13"/>
        <v>2000</v>
      </c>
      <c r="F85" s="13">
        <f t="shared" si="4"/>
        <v>2000</v>
      </c>
    </row>
    <row r="86" spans="1:6" x14ac:dyDescent="0.2">
      <c r="A86" s="13">
        <f t="shared" si="5"/>
        <v>10</v>
      </c>
      <c r="B86" s="14" t="s">
        <v>16</v>
      </c>
      <c r="C86" s="15" t="str">
        <f t="shared" ref="C86:D86" si="14">C24</f>
        <v>CHRISTIAN COUNTY CHAMBER OF COMMERCE</v>
      </c>
      <c r="D86" s="15">
        <f t="shared" si="14"/>
        <v>1248.08</v>
      </c>
      <c r="F86" s="13">
        <f t="shared" si="4"/>
        <v>1248.08</v>
      </c>
    </row>
    <row r="87" spans="1:6" x14ac:dyDescent="0.2">
      <c r="A87" s="13">
        <f t="shared" si="5"/>
        <v>11</v>
      </c>
      <c r="B87" s="14" t="s">
        <v>16</v>
      </c>
      <c r="C87" s="15" t="str">
        <f t="shared" ref="C87:D87" si="15">C25</f>
        <v>CRITTENDEN COUNTY CHAMBER OF COMMERCE</v>
      </c>
      <c r="D87" s="15">
        <f t="shared" si="15"/>
        <v>525</v>
      </c>
      <c r="F87" s="13">
        <f t="shared" si="4"/>
        <v>525</v>
      </c>
    </row>
    <row r="88" spans="1:6" x14ac:dyDescent="0.2">
      <c r="A88" s="13">
        <f t="shared" si="5"/>
        <v>12</v>
      </c>
      <c r="B88" s="14" t="s">
        <v>16</v>
      </c>
      <c r="C88" s="15" t="str">
        <f t="shared" ref="C88:D88" si="16">C26</f>
        <v>CRITTENDEN COUNTY ECONOMIC</v>
      </c>
      <c r="D88" s="15">
        <f t="shared" si="16"/>
        <v>500</v>
      </c>
      <c r="F88" s="13">
        <f t="shared" si="4"/>
        <v>500</v>
      </c>
    </row>
    <row r="89" spans="1:6" x14ac:dyDescent="0.2">
      <c r="A89" s="13">
        <f t="shared" si="5"/>
        <v>13</v>
      </c>
      <c r="B89" s="14" t="s">
        <v>16</v>
      </c>
      <c r="C89" s="15" t="str">
        <f t="shared" ref="C89:D89" si="17">C27</f>
        <v>DANVILLE-BOYLE COUNTY CHAMBER OF COMMERCE</v>
      </c>
      <c r="D89" s="15">
        <f t="shared" si="17"/>
        <v>325</v>
      </c>
      <c r="F89" s="13">
        <f t="shared" si="4"/>
        <v>325</v>
      </c>
    </row>
    <row r="90" spans="1:6" x14ac:dyDescent="0.2">
      <c r="A90" s="13">
        <f t="shared" si="5"/>
        <v>14</v>
      </c>
      <c r="B90" s="14" t="s">
        <v>16</v>
      </c>
      <c r="C90" s="15" t="str">
        <f t="shared" ref="C90:D90" si="18">C28</f>
        <v>GARRARD COUNTY</v>
      </c>
      <c r="D90" s="15">
        <f t="shared" si="18"/>
        <v>300</v>
      </c>
      <c r="F90" s="13">
        <f t="shared" si="4"/>
        <v>300</v>
      </c>
    </row>
    <row r="91" spans="1:6" x14ac:dyDescent="0.2">
      <c r="A91" s="13">
        <f t="shared" si="5"/>
        <v>15</v>
      </c>
      <c r="B91" s="14" t="s">
        <v>16</v>
      </c>
      <c r="C91" s="15" t="str">
        <f t="shared" ref="C91:D91" si="19">C29</f>
        <v>GARRARD COUNTY CHAMBER OF COMMERCE</v>
      </c>
      <c r="D91" s="15">
        <f t="shared" si="19"/>
        <v>300</v>
      </c>
      <c r="F91" s="13">
        <f t="shared" si="4"/>
        <v>300</v>
      </c>
    </row>
    <row r="92" spans="1:6" x14ac:dyDescent="0.2">
      <c r="A92" s="13">
        <f t="shared" si="5"/>
        <v>16</v>
      </c>
      <c r="B92" s="14" t="s">
        <v>16</v>
      </c>
      <c r="C92" s="15" t="str">
        <f t="shared" ref="C92:D92" si="20">C30</f>
        <v>GLASGOW BARREN COUNTY CHAMBER OF COMMERCE</v>
      </c>
      <c r="D92" s="15">
        <f t="shared" si="20"/>
        <v>4125</v>
      </c>
      <c r="F92" s="13">
        <f t="shared" si="4"/>
        <v>4125</v>
      </c>
    </row>
    <row r="93" spans="1:6" x14ac:dyDescent="0.2">
      <c r="A93" s="13">
        <f t="shared" si="5"/>
        <v>17</v>
      </c>
      <c r="B93" s="14" t="s">
        <v>16</v>
      </c>
      <c r="C93" s="15" t="str">
        <f t="shared" ref="C93:D93" si="21">C31</f>
        <v>GRAND RIVERS CHAMBER OF COMMERCE</v>
      </c>
      <c r="D93" s="15">
        <f t="shared" si="21"/>
        <v>100</v>
      </c>
      <c r="F93" s="13">
        <f t="shared" si="4"/>
        <v>100</v>
      </c>
    </row>
    <row r="94" spans="1:6" x14ac:dyDescent="0.2">
      <c r="A94" s="13">
        <v>18</v>
      </c>
      <c r="B94" s="14" t="s">
        <v>16</v>
      </c>
      <c r="C94" s="15" t="str">
        <f t="shared" ref="C94:D94" si="22">C32</f>
        <v>GREATER MUHLENBERG CHAMBER OF COMMERCE</v>
      </c>
      <c r="D94" s="15">
        <f t="shared" si="22"/>
        <v>175</v>
      </c>
      <c r="F94" s="13">
        <f t="shared" si="4"/>
        <v>175</v>
      </c>
    </row>
    <row r="95" spans="1:6" x14ac:dyDescent="0.2">
      <c r="A95" s="13">
        <f>A94+1</f>
        <v>19</v>
      </c>
      <c r="B95" s="14" t="s">
        <v>16</v>
      </c>
      <c r="C95" s="15" t="str">
        <f t="shared" ref="C95:D95" si="23">C33</f>
        <v>GREATER OWENSBORO CHAMBER OF COMMERCE</v>
      </c>
      <c r="D95" s="15">
        <f t="shared" si="23"/>
        <v>760</v>
      </c>
      <c r="F95" s="13">
        <f t="shared" si="4"/>
        <v>760</v>
      </c>
    </row>
    <row r="96" spans="1:6" x14ac:dyDescent="0.2">
      <c r="A96" s="13">
        <f>A95+1</f>
        <v>20</v>
      </c>
      <c r="B96" s="14" t="s">
        <v>16</v>
      </c>
      <c r="C96" s="15" t="str">
        <f t="shared" ref="C96:D96" si="24">C34</f>
        <v>GREATER OWENSBORO ECONOMIC DEVELOPMENT CORP</v>
      </c>
      <c r="D96" s="15">
        <f t="shared" si="24"/>
        <v>10000</v>
      </c>
      <c r="F96" s="13">
        <f t="shared" si="4"/>
        <v>10000</v>
      </c>
    </row>
    <row r="97" spans="1:6" x14ac:dyDescent="0.2">
      <c r="A97" s="13">
        <f>A96+1</f>
        <v>21</v>
      </c>
      <c r="B97" s="14" t="s">
        <v>16</v>
      </c>
      <c r="C97" s="15" t="str">
        <f t="shared" ref="C97:D97" si="25">C35</f>
        <v>GREENSBURG-GREEN CO. CHAMBER OF COMMERCE</v>
      </c>
      <c r="D97" s="15">
        <f t="shared" si="25"/>
        <v>200</v>
      </c>
      <c r="F97" s="13">
        <f t="shared" si="4"/>
        <v>200</v>
      </c>
    </row>
    <row r="98" spans="1:6" x14ac:dyDescent="0.2">
      <c r="A98" s="13">
        <f>A97+1</f>
        <v>22</v>
      </c>
      <c r="B98" s="14" t="s">
        <v>16</v>
      </c>
      <c r="C98" s="15" t="str">
        <f t="shared" ref="C98:D98" si="26">C36</f>
        <v>HART COUNTY CHAMBER OF COMMERCE</v>
      </c>
      <c r="D98" s="15">
        <f t="shared" si="26"/>
        <v>200</v>
      </c>
      <c r="F98" s="13">
        <f t="shared" si="4"/>
        <v>200</v>
      </c>
    </row>
    <row r="99" spans="1:6" x14ac:dyDescent="0.2">
      <c r="A99" s="13">
        <v>23</v>
      </c>
      <c r="B99" s="14" t="s">
        <v>16</v>
      </c>
      <c r="C99" s="15" t="str">
        <f t="shared" ref="C99:D99" si="27">C37</f>
        <v>HOPKINS COUNTY HOME BUILDERS ASSOCIATION</v>
      </c>
      <c r="D99" s="15">
        <f t="shared" si="27"/>
        <v>295</v>
      </c>
      <c r="E99" s="17"/>
      <c r="F99" s="13">
        <f t="shared" si="4"/>
        <v>295</v>
      </c>
    </row>
    <row r="100" spans="1:6" x14ac:dyDescent="0.2">
      <c r="A100" s="13">
        <f t="shared" ref="A100:A120" si="28">A99+1</f>
        <v>24</v>
      </c>
      <c r="B100" s="14" t="s">
        <v>16</v>
      </c>
      <c r="C100" s="15" t="str">
        <f t="shared" ref="C100:D100" si="29">C38</f>
        <v>JUNIOR ACHIEVEMENT OF WEST KENTUCKY</v>
      </c>
      <c r="D100" s="15">
        <f t="shared" si="29"/>
        <v>500</v>
      </c>
      <c r="F100" s="13">
        <f t="shared" si="4"/>
        <v>500</v>
      </c>
    </row>
    <row r="101" spans="1:6" x14ac:dyDescent="0.2">
      <c r="A101" s="13">
        <f t="shared" si="28"/>
        <v>25</v>
      </c>
      <c r="B101" s="14" t="s">
        <v>16</v>
      </c>
      <c r="C101" s="15" t="str">
        <f t="shared" ref="C101:D101" si="30">C39</f>
        <v>KENTUCKY ASSOCIATION OF MANUFACTURERS</v>
      </c>
      <c r="D101" s="15">
        <f t="shared" si="30"/>
        <v>1540</v>
      </c>
      <c r="F101" s="13">
        <f t="shared" si="4"/>
        <v>1540</v>
      </c>
    </row>
    <row r="102" spans="1:6" x14ac:dyDescent="0.2">
      <c r="A102" s="13">
        <f t="shared" si="28"/>
        <v>26</v>
      </c>
      <c r="B102" s="14" t="s">
        <v>16</v>
      </c>
      <c r="C102" s="15" t="str">
        <f t="shared" ref="C102:D102" si="31">C40</f>
        <v>KENTUCKY CHAMBER</v>
      </c>
      <c r="D102" s="15">
        <f t="shared" si="31"/>
        <v>11600</v>
      </c>
      <c r="F102" s="13">
        <f t="shared" si="4"/>
        <v>11600</v>
      </c>
    </row>
    <row r="103" spans="1:6" x14ac:dyDescent="0.2">
      <c r="A103" s="13">
        <f t="shared" si="28"/>
        <v>27</v>
      </c>
      <c r="B103" s="14" t="s">
        <v>16</v>
      </c>
      <c r="C103" s="15" t="str">
        <f t="shared" ref="C103:D103" si="32">C41</f>
        <v>KENTUCKY CHAMBER OF COMMERCE EXECUTIVES</v>
      </c>
      <c r="D103" s="15">
        <f t="shared" si="32"/>
        <v>3000</v>
      </c>
      <c r="E103" s="21" t="s">
        <v>32</v>
      </c>
      <c r="F103" s="13">
        <f t="shared" si="4"/>
        <v>3000</v>
      </c>
    </row>
    <row r="104" spans="1:6" x14ac:dyDescent="0.2">
      <c r="A104" s="13">
        <f t="shared" si="28"/>
        <v>28</v>
      </c>
      <c r="B104" s="14" t="s">
        <v>16</v>
      </c>
      <c r="C104" s="15" t="str">
        <f t="shared" ref="C104:D104" si="33">C42</f>
        <v>KENTUCKY GAS ASSOCIATION</v>
      </c>
      <c r="D104" s="15">
        <f t="shared" si="33"/>
        <v>10950</v>
      </c>
      <c r="F104" s="13">
        <f t="shared" si="4"/>
        <v>10950</v>
      </c>
    </row>
    <row r="105" spans="1:6" x14ac:dyDescent="0.2">
      <c r="A105" s="13">
        <f t="shared" si="28"/>
        <v>29</v>
      </c>
      <c r="B105" s="14" t="s">
        <v>16</v>
      </c>
      <c r="C105" s="15" t="str">
        <f t="shared" ref="C105:D105" si="34">C43</f>
        <v>KENTUCKY LAKE CHAMBER OF COMMERCE</v>
      </c>
      <c r="D105" s="15">
        <f t="shared" si="34"/>
        <v>500</v>
      </c>
      <c r="F105" s="13">
        <f t="shared" si="4"/>
        <v>500</v>
      </c>
    </row>
    <row r="106" spans="1:6" x14ac:dyDescent="0.2">
      <c r="A106" s="13">
        <f t="shared" si="28"/>
        <v>30</v>
      </c>
      <c r="B106" s="14" t="s">
        <v>16</v>
      </c>
      <c r="C106" s="15" t="str">
        <f t="shared" ref="C106:D106" si="35">C44</f>
        <v>KENTUCKY OIL AND GAS ASSOCIATION</v>
      </c>
      <c r="D106" s="15">
        <f t="shared" si="35"/>
        <v>1000</v>
      </c>
      <c r="F106" s="13">
        <f t="shared" si="4"/>
        <v>1000</v>
      </c>
    </row>
    <row r="107" spans="1:6" x14ac:dyDescent="0.2">
      <c r="A107" s="13">
        <f t="shared" si="28"/>
        <v>31</v>
      </c>
      <c r="B107" s="14" t="s">
        <v>16</v>
      </c>
      <c r="C107" s="15" t="str">
        <f t="shared" ref="C107:D107" si="36">C45</f>
        <v>KIWANIS CLUB</v>
      </c>
      <c r="D107" s="15">
        <f t="shared" si="36"/>
        <v>125</v>
      </c>
      <c r="F107" s="13">
        <f t="shared" si="4"/>
        <v>125</v>
      </c>
    </row>
    <row r="108" spans="1:6" x14ac:dyDescent="0.2">
      <c r="A108" s="13">
        <f t="shared" si="28"/>
        <v>32</v>
      </c>
      <c r="B108" s="14" t="s">
        <v>16</v>
      </c>
      <c r="C108" s="15" t="str">
        <f t="shared" ref="C108:D108" si="37">C46</f>
        <v>KY STATE BOARD FOR LICENSURE FOR PROFESSIONAL ENGINEERS</v>
      </c>
      <c r="D108" s="15">
        <f t="shared" si="37"/>
        <v>150</v>
      </c>
      <c r="E108" s="21" t="s">
        <v>32</v>
      </c>
      <c r="F108" s="13">
        <f t="shared" si="4"/>
        <v>150</v>
      </c>
    </row>
    <row r="109" spans="1:6" x14ac:dyDescent="0.2">
      <c r="A109" s="13">
        <f t="shared" si="28"/>
        <v>33</v>
      </c>
      <c r="B109" s="14" t="s">
        <v>16</v>
      </c>
      <c r="C109" s="15" t="str">
        <f t="shared" ref="C109:D109" si="38">C47</f>
        <v>LAKE BARKLEY CHAMBER OF COMMERCE</v>
      </c>
      <c r="D109" s="15">
        <f t="shared" si="38"/>
        <v>125</v>
      </c>
      <c r="F109" s="13">
        <f t="shared" si="4"/>
        <v>125</v>
      </c>
    </row>
    <row r="110" spans="1:6" x14ac:dyDescent="0.2">
      <c r="A110" s="13">
        <f t="shared" si="28"/>
        <v>34</v>
      </c>
      <c r="B110" s="14" t="s">
        <v>16</v>
      </c>
      <c r="C110" s="15" t="str">
        <f t="shared" ref="C110:D110" si="39">C48</f>
        <v>LEADERSHIP KENTUCKY</v>
      </c>
      <c r="D110" s="15">
        <f t="shared" si="39"/>
        <v>100</v>
      </c>
      <c r="F110" s="13">
        <f t="shared" si="4"/>
        <v>100</v>
      </c>
    </row>
    <row r="111" spans="1:6" x14ac:dyDescent="0.2">
      <c r="A111" s="13">
        <f t="shared" si="28"/>
        <v>35</v>
      </c>
      <c r="B111" s="14" t="s">
        <v>16</v>
      </c>
      <c r="C111" s="15" t="str">
        <f t="shared" ref="C111:D111" si="40">C49</f>
        <v>LEADERSHIP SHELBY</v>
      </c>
      <c r="D111" s="15">
        <f t="shared" si="40"/>
        <v>350</v>
      </c>
      <c r="F111" s="13">
        <f t="shared" si="4"/>
        <v>350</v>
      </c>
    </row>
    <row r="112" spans="1:6" x14ac:dyDescent="0.2">
      <c r="A112" s="13">
        <f t="shared" si="28"/>
        <v>36</v>
      </c>
      <c r="B112" s="14" t="s">
        <v>16</v>
      </c>
      <c r="C112" s="15" t="str">
        <f t="shared" ref="C112:D112" si="41">C50</f>
        <v>LINCOLN COUNTY CHAMBER OF COMMERCE</v>
      </c>
      <c r="D112" s="15">
        <f t="shared" si="41"/>
        <v>125</v>
      </c>
      <c r="F112" s="13">
        <f t="shared" si="4"/>
        <v>125</v>
      </c>
    </row>
    <row r="113" spans="1:6" x14ac:dyDescent="0.2">
      <c r="A113" s="13">
        <f t="shared" si="28"/>
        <v>37</v>
      </c>
      <c r="B113" s="14" t="s">
        <v>16</v>
      </c>
      <c r="C113" s="15" t="str">
        <f t="shared" ref="C113:D113" si="42">C51</f>
        <v>LOGAN ECONOMIC ALLIANCE FOR DEVELOPMENT</v>
      </c>
      <c r="D113" s="15">
        <f t="shared" si="42"/>
        <v>1312</v>
      </c>
      <c r="F113" s="13">
        <f t="shared" si="4"/>
        <v>1312</v>
      </c>
    </row>
    <row r="114" spans="1:6" x14ac:dyDescent="0.2">
      <c r="A114" s="13">
        <f t="shared" si="28"/>
        <v>38</v>
      </c>
      <c r="B114" s="14" t="s">
        <v>16</v>
      </c>
      <c r="C114" s="15" t="str">
        <f t="shared" ref="C114:D114" si="43">C52</f>
        <v>MADISONVILLE-HOPKINS COUNTY CHAMBER OF COMMERCE</v>
      </c>
      <c r="D114" s="15">
        <f t="shared" si="43"/>
        <v>305</v>
      </c>
      <c r="F114" s="13">
        <f t="shared" si="4"/>
        <v>305</v>
      </c>
    </row>
    <row r="115" spans="1:6" x14ac:dyDescent="0.2">
      <c r="A115" s="13">
        <f t="shared" si="28"/>
        <v>39</v>
      </c>
      <c r="B115" s="14" t="s">
        <v>16</v>
      </c>
      <c r="C115" s="15" t="str">
        <f t="shared" ref="C115:D115" si="44">C53</f>
        <v>MARION COUNTY CHAMBER OF COMMERCE</v>
      </c>
      <c r="D115" s="15">
        <f t="shared" si="44"/>
        <v>400</v>
      </c>
      <c r="F115" s="13">
        <f t="shared" si="4"/>
        <v>400</v>
      </c>
    </row>
    <row r="116" spans="1:6" x14ac:dyDescent="0.2">
      <c r="A116" s="13">
        <f t="shared" si="28"/>
        <v>40</v>
      </c>
      <c r="B116" s="14" t="s">
        <v>16</v>
      </c>
      <c r="C116" s="15" t="str">
        <f t="shared" ref="C116:D116" si="45">C54</f>
        <v>MARION MAIN STREET INC</v>
      </c>
      <c r="D116" s="15">
        <f t="shared" si="45"/>
        <v>20</v>
      </c>
      <c r="F116" s="13">
        <f t="shared" si="4"/>
        <v>20</v>
      </c>
    </row>
    <row r="117" spans="1:6" x14ac:dyDescent="0.2">
      <c r="A117" s="13">
        <f t="shared" si="28"/>
        <v>41</v>
      </c>
      <c r="B117" s="14" t="s">
        <v>16</v>
      </c>
      <c r="C117" s="15" t="str">
        <f t="shared" ref="C117:D117" si="46">C55</f>
        <v>MAYFIELD/GRAVES COUNTY CHAMBER OF COMMERCE</v>
      </c>
      <c r="D117" s="15">
        <f t="shared" si="46"/>
        <v>890</v>
      </c>
      <c r="F117" s="13">
        <f t="shared" si="4"/>
        <v>890</v>
      </c>
    </row>
    <row r="118" spans="1:6" x14ac:dyDescent="0.2">
      <c r="A118" s="13">
        <f t="shared" si="28"/>
        <v>42</v>
      </c>
      <c r="B118" s="14" t="s">
        <v>16</v>
      </c>
      <c r="C118" s="15" t="str">
        <f t="shared" ref="C118:D118" si="47">C56</f>
        <v>MERCER COUNTY CHAMBER OF COMMERCE</v>
      </c>
      <c r="D118" s="15">
        <f t="shared" si="47"/>
        <v>500</v>
      </c>
      <c r="F118" s="13">
        <f t="shared" si="4"/>
        <v>500</v>
      </c>
    </row>
    <row r="119" spans="1:6" x14ac:dyDescent="0.2">
      <c r="A119" s="13">
        <f t="shared" si="28"/>
        <v>43</v>
      </c>
      <c r="B119" s="14" t="s">
        <v>16</v>
      </c>
      <c r="C119" s="15" t="str">
        <f t="shared" ref="C119:D119" si="48">C57</f>
        <v>OHIO COUNTY CHAMBER OF COMMERCE</v>
      </c>
      <c r="D119" s="15">
        <f t="shared" si="48"/>
        <v>300</v>
      </c>
      <c r="F119" s="13">
        <f t="shared" si="4"/>
        <v>300</v>
      </c>
    </row>
    <row r="120" spans="1:6" x14ac:dyDescent="0.2">
      <c r="A120" s="13">
        <f t="shared" si="28"/>
        <v>44</v>
      </c>
      <c r="B120" s="14" t="s">
        <v>16</v>
      </c>
      <c r="C120" s="15" t="str">
        <f t="shared" ref="C120:D120" si="49">C58</f>
        <v>OWENSBORO AREA MUSEUM OF SCIENCE AND HISTORY</v>
      </c>
      <c r="D120" s="15">
        <f t="shared" si="49"/>
        <v>250</v>
      </c>
      <c r="F120" s="13">
        <f t="shared" si="4"/>
        <v>250</v>
      </c>
    </row>
    <row r="121" spans="1:6" x14ac:dyDescent="0.2">
      <c r="A121" s="13">
        <f>A120+1</f>
        <v>45</v>
      </c>
      <c r="B121" s="14" t="s">
        <v>16</v>
      </c>
      <c r="C121" s="15" t="str">
        <f t="shared" ref="C121:D121" si="50">C59</f>
        <v>PADUCAH AREA CHAMBER OF COMMERCE</v>
      </c>
      <c r="D121" s="15">
        <f t="shared" si="50"/>
        <v>755</v>
      </c>
      <c r="E121" s="17"/>
      <c r="F121" s="13">
        <f t="shared" si="4"/>
        <v>755</v>
      </c>
    </row>
    <row r="122" spans="1:6" x14ac:dyDescent="0.2">
      <c r="A122" s="13">
        <f t="shared" ref="A122:A132" si="51">A121+1</f>
        <v>46</v>
      </c>
      <c r="B122" s="14" t="s">
        <v>16</v>
      </c>
      <c r="C122" s="15" t="str">
        <f t="shared" ref="C122:D122" si="52">C60</f>
        <v>PRINCETON/CALDWELL COUNTY CHAMBER OF COMMERCE</v>
      </c>
      <c r="D122" s="15">
        <f t="shared" si="52"/>
        <v>500</v>
      </c>
      <c r="F122" s="13">
        <f t="shared" si="4"/>
        <v>500</v>
      </c>
    </row>
    <row r="123" spans="1:6" x14ac:dyDescent="0.2">
      <c r="A123" s="13">
        <f t="shared" si="51"/>
        <v>47</v>
      </c>
      <c r="B123" s="14" t="s">
        <v>16</v>
      </c>
      <c r="C123" s="15" t="str">
        <f t="shared" ref="C123:D123" si="53">C61</f>
        <v>ROTARY CLUB INTERNATIONAL</v>
      </c>
      <c r="D123" s="15">
        <f t="shared" si="53"/>
        <v>75</v>
      </c>
      <c r="F123" s="13">
        <f t="shared" si="4"/>
        <v>75</v>
      </c>
    </row>
    <row r="124" spans="1:6" x14ac:dyDescent="0.2">
      <c r="A124" s="13">
        <f t="shared" si="51"/>
        <v>48</v>
      </c>
      <c r="B124" s="14" t="s">
        <v>16</v>
      </c>
      <c r="C124" s="15" t="str">
        <f t="shared" ref="C124:D124" si="54">C62</f>
        <v>SHELBY COUNTY CHAMBER OF COMMERCE</v>
      </c>
      <c r="D124" s="15">
        <f t="shared" si="54"/>
        <v>719.4</v>
      </c>
      <c r="F124" s="13">
        <f t="shared" si="4"/>
        <v>719.4</v>
      </c>
    </row>
    <row r="125" spans="1:6" x14ac:dyDescent="0.2">
      <c r="A125" s="13">
        <f t="shared" si="51"/>
        <v>49</v>
      </c>
      <c r="B125" s="14" t="s">
        <v>16</v>
      </c>
      <c r="C125" s="15" t="str">
        <f t="shared" ref="C125:D125" si="55">C63</f>
        <v>SOCIETY FOR MARKETING PROFESSIONAL SERVICES</v>
      </c>
      <c r="D125" s="15">
        <f t="shared" si="55"/>
        <v>130</v>
      </c>
      <c r="F125" s="13">
        <f t="shared" si="4"/>
        <v>130</v>
      </c>
    </row>
    <row r="126" spans="1:6" x14ac:dyDescent="0.2">
      <c r="A126" s="13">
        <f t="shared" si="51"/>
        <v>50</v>
      </c>
      <c r="B126" s="14" t="s">
        <v>16</v>
      </c>
      <c r="C126" s="15" t="str">
        <f t="shared" ref="C126:D126" si="56">C64</f>
        <v>SOUTHWESTERN KENTUCKY ECONOMIC DEVELOPMENT COUNCIL</v>
      </c>
      <c r="D126" s="15">
        <f t="shared" si="56"/>
        <v>3000</v>
      </c>
      <c r="F126" s="13">
        <f t="shared" si="4"/>
        <v>3000</v>
      </c>
    </row>
    <row r="127" spans="1:6" x14ac:dyDescent="0.2">
      <c r="A127" s="13">
        <f t="shared" si="51"/>
        <v>51</v>
      </c>
      <c r="B127" s="14" t="s">
        <v>16</v>
      </c>
      <c r="C127" s="15" t="str">
        <f t="shared" ref="C127:D127" si="57">C65</f>
        <v>SPRINGFIELD-WASHINGTON COUNTY CHAMBER OF COMMERCE</v>
      </c>
      <c r="D127" s="15">
        <f t="shared" si="57"/>
        <v>125</v>
      </c>
      <c r="F127" s="13">
        <f t="shared" si="4"/>
        <v>125</v>
      </c>
    </row>
    <row r="128" spans="1:6" x14ac:dyDescent="0.2">
      <c r="A128" s="13">
        <f t="shared" si="51"/>
        <v>52</v>
      </c>
      <c r="B128" s="14" t="s">
        <v>16</v>
      </c>
      <c r="C128" s="15" t="str">
        <f t="shared" ref="C128:D128" si="58">C66</f>
        <v>TEXAS BOARD OF PROFESSIONAL ENGINEERS -OWENSBORO, KY</v>
      </c>
      <c r="D128" s="15">
        <f t="shared" si="58"/>
        <v>240</v>
      </c>
      <c r="F128" s="13">
        <f t="shared" si="4"/>
        <v>240</v>
      </c>
    </row>
    <row r="129" spans="1:8" x14ac:dyDescent="0.2">
      <c r="A129" s="13">
        <f t="shared" si="51"/>
        <v>53</v>
      </c>
      <c r="B129" s="14" t="s">
        <v>16</v>
      </c>
      <c r="C129" s="15" t="str">
        <f t="shared" ref="C129:D129" si="59">C67</f>
        <v>TODD COUNTY COMMUNITY ALLIANCE</v>
      </c>
      <c r="D129" s="15">
        <f t="shared" si="59"/>
        <v>250</v>
      </c>
      <c r="F129" s="13">
        <f t="shared" si="4"/>
        <v>250</v>
      </c>
    </row>
    <row r="130" spans="1:8" x14ac:dyDescent="0.2">
      <c r="A130" s="13">
        <f t="shared" si="51"/>
        <v>54</v>
      </c>
      <c r="B130" s="14" t="s">
        <v>16</v>
      </c>
      <c r="C130" s="15" t="str">
        <f t="shared" ref="C130:D130" si="60">C68</f>
        <v>TRIGG COUNTY CHAMBER OF COMMERCE</v>
      </c>
      <c r="D130" s="15">
        <f t="shared" si="60"/>
        <v>275</v>
      </c>
      <c r="F130" s="13">
        <f t="shared" si="4"/>
        <v>275</v>
      </c>
    </row>
    <row r="131" spans="1:8" x14ac:dyDescent="0.2">
      <c r="A131" s="13">
        <f t="shared" si="51"/>
        <v>55</v>
      </c>
      <c r="B131" s="14" t="s">
        <v>16</v>
      </c>
      <c r="C131" s="15" t="str">
        <f t="shared" ref="C131:D131" si="61">C69</f>
        <v>WARREN COUNTY CLERK</v>
      </c>
      <c r="D131" s="15">
        <f t="shared" si="61"/>
        <v>34.25</v>
      </c>
      <c r="F131" s="13">
        <f t="shared" si="4"/>
        <v>34.25</v>
      </c>
    </row>
    <row r="132" spans="1:8" x14ac:dyDescent="0.2">
      <c r="A132" s="13">
        <f t="shared" si="51"/>
        <v>56</v>
      </c>
      <c r="B132" s="14" t="s">
        <v>16</v>
      </c>
      <c r="C132" s="15" t="str">
        <f t="shared" ref="C132:D132" si="62">C70</f>
        <v>AGA</v>
      </c>
      <c r="D132" s="15">
        <f t="shared" si="62"/>
        <v>0</v>
      </c>
      <c r="E132" s="1">
        <f>E70</f>
        <v>0.49090457251500325</v>
      </c>
      <c r="F132" s="13">
        <f>D132*E132</f>
        <v>0</v>
      </c>
    </row>
    <row r="133" spans="1:8" x14ac:dyDescent="0.2">
      <c r="A133" s="13"/>
      <c r="B133" s="14"/>
      <c r="C133" s="15"/>
      <c r="D133" s="15"/>
      <c r="E133" s="25"/>
      <c r="F133" s="13"/>
    </row>
    <row r="134" spans="1:8" x14ac:dyDescent="0.2">
      <c r="A134" s="13"/>
      <c r="B134" s="14"/>
      <c r="C134" s="29"/>
      <c r="D134" s="13"/>
      <c r="E134" s="30"/>
      <c r="F134" s="13"/>
    </row>
    <row r="135" spans="1:8" ht="15.75" x14ac:dyDescent="0.25">
      <c r="C135" s="26" t="s">
        <v>50</v>
      </c>
      <c r="D135" s="27">
        <f>SUM(D77:D134)</f>
        <v>70216.73</v>
      </c>
      <c r="F135" s="27">
        <f>SUM(F77:F134)</f>
        <v>70216.73</v>
      </c>
    </row>
    <row r="137" spans="1:8" x14ac:dyDescent="0.2">
      <c r="A137" s="31"/>
      <c r="B137" s="31"/>
      <c r="C137" s="31"/>
      <c r="D137" s="31"/>
      <c r="E137" s="31"/>
      <c r="F137" s="31"/>
      <c r="G137" s="31"/>
      <c r="H137" s="31"/>
    </row>
    <row r="138" spans="1:8" x14ac:dyDescent="0.2">
      <c r="A138" s="31"/>
      <c r="B138" s="31"/>
      <c r="C138" s="31"/>
      <c r="D138" s="31"/>
      <c r="E138" s="31"/>
      <c r="F138" s="31"/>
      <c r="G138" s="31"/>
      <c r="H138" s="31"/>
    </row>
    <row r="139" spans="1:8" x14ac:dyDescent="0.2">
      <c r="A139" s="31"/>
      <c r="B139" s="31"/>
      <c r="C139" t="s">
        <v>51</v>
      </c>
      <c r="D139" s="31"/>
      <c r="E139" s="31"/>
      <c r="F139" s="31"/>
      <c r="G139" s="31"/>
      <c r="H139" s="31"/>
    </row>
    <row r="140" spans="1:8" x14ac:dyDescent="0.2">
      <c r="A140" s="31"/>
      <c r="B140" s="31"/>
      <c r="C140" s="32" t="s">
        <v>52</v>
      </c>
      <c r="D140" s="31"/>
      <c r="E140" s="31"/>
      <c r="F140" s="31"/>
      <c r="G140" s="31"/>
      <c r="H140" s="31"/>
    </row>
    <row r="141" spans="1:8" x14ac:dyDescent="0.2">
      <c r="A141" s="31"/>
      <c r="B141" s="31"/>
      <c r="C141" s="31"/>
      <c r="D141" s="31"/>
      <c r="E141" s="31"/>
      <c r="F141" s="31"/>
      <c r="G141" s="31"/>
      <c r="H141" s="31"/>
    </row>
    <row r="142" spans="1:8" x14ac:dyDescent="0.2">
      <c r="A142" s="31"/>
      <c r="B142" s="31"/>
      <c r="C142" s="31"/>
      <c r="D142" s="31"/>
      <c r="E142" s="31"/>
      <c r="F142" s="31"/>
      <c r="G142" s="31"/>
      <c r="H142" s="31"/>
    </row>
    <row r="143" spans="1:8" x14ac:dyDescent="0.2">
      <c r="A143" s="31"/>
      <c r="B143" s="31"/>
      <c r="C143" s="31"/>
      <c r="D143" s="31"/>
      <c r="E143" s="31"/>
      <c r="F143" s="31"/>
      <c r="G143" s="31"/>
      <c r="H143" s="31"/>
    </row>
    <row r="144" spans="1:8" x14ac:dyDescent="0.2">
      <c r="A144" s="31"/>
      <c r="B144" s="31"/>
      <c r="C144" s="31"/>
      <c r="D144" s="31"/>
      <c r="E144" s="31"/>
      <c r="F144" s="31"/>
      <c r="G144" s="31"/>
      <c r="H144" s="31"/>
    </row>
    <row r="145" spans="1:8" x14ac:dyDescent="0.2">
      <c r="A145" s="31"/>
      <c r="B145" s="31"/>
      <c r="C145" s="31"/>
      <c r="D145" s="31"/>
      <c r="E145" s="31"/>
      <c r="F145" s="31"/>
      <c r="G145" s="31"/>
      <c r="H145" s="31"/>
    </row>
    <row r="146" spans="1:8" x14ac:dyDescent="0.2">
      <c r="A146" s="31"/>
      <c r="B146" s="31"/>
      <c r="C146" s="31"/>
      <c r="D146" s="31"/>
      <c r="E146" s="31"/>
      <c r="F146" s="31"/>
      <c r="G146" s="31"/>
      <c r="H146" s="31"/>
    </row>
    <row r="147" spans="1:8" x14ac:dyDescent="0.2">
      <c r="A147" s="31"/>
      <c r="B147" s="31"/>
      <c r="C147" s="31"/>
      <c r="D147" s="31"/>
      <c r="E147" s="31"/>
      <c r="F147" s="31"/>
      <c r="G147" s="31"/>
      <c r="H147" s="31"/>
    </row>
    <row r="148" spans="1:8" x14ac:dyDescent="0.2">
      <c r="A148" s="31"/>
      <c r="B148" s="31"/>
      <c r="C148" s="31"/>
      <c r="D148" s="31"/>
      <c r="E148" s="31"/>
      <c r="F148" s="31"/>
      <c r="G148" s="31"/>
      <c r="H148" s="3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5" right="0.75" top="0.5" bottom="0.56999999999999995" header="0.25" footer="0.23"/>
  <pageSetup scale="59" fitToHeight="53" orientation="portrait" r:id="rId1"/>
  <headerFooter alignWithMargins="0">
    <oddHeader xml:space="preserve">&amp;RCASE NO. 2015-00343
ATTACHMENT 34
TO STAFF DR NO. 1-59
</oddHeader>
    <oddFooter>&amp;RSchedule &amp;A
Page &amp;P of &amp;N</oddFooter>
  </headerFooter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9"/>
  <sheetViews>
    <sheetView view="pageBreakPreview" zoomScale="60" zoomScaleNormal="100" workbookViewId="0">
      <selection activeCell="D34" sqref="D34"/>
    </sheetView>
  </sheetViews>
  <sheetFormatPr defaultRowHeight="15" x14ac:dyDescent="0.2"/>
  <cols>
    <col min="1" max="1" width="60.88671875" bestFit="1" customWidth="1"/>
    <col min="2" max="2" width="14.21875" bestFit="1" customWidth="1"/>
  </cols>
  <sheetData>
    <row r="3" spans="1:2" x14ac:dyDescent="0.2">
      <c r="A3" s="39" t="s">
        <v>249</v>
      </c>
      <c r="B3" t="s">
        <v>251</v>
      </c>
    </row>
    <row r="4" spans="1:2" x14ac:dyDescent="0.2">
      <c r="A4" s="40"/>
      <c r="B4" s="41">
        <v>-312</v>
      </c>
    </row>
    <row r="5" spans="1:2" x14ac:dyDescent="0.2">
      <c r="A5" s="40" t="s">
        <v>18</v>
      </c>
      <c r="B5" s="41">
        <v>400</v>
      </c>
    </row>
    <row r="6" spans="1:2" x14ac:dyDescent="0.2">
      <c r="A6" s="40" t="s">
        <v>238</v>
      </c>
      <c r="B6" s="41">
        <v>7500</v>
      </c>
    </row>
    <row r="7" spans="1:2" x14ac:dyDescent="0.2">
      <c r="A7" s="40" t="s">
        <v>19</v>
      </c>
      <c r="B7" s="41">
        <v>125</v>
      </c>
    </row>
    <row r="8" spans="1:2" x14ac:dyDescent="0.2">
      <c r="A8" s="40" t="s">
        <v>248</v>
      </c>
      <c r="B8" s="41">
        <v>405</v>
      </c>
    </row>
    <row r="9" spans="1:2" x14ac:dyDescent="0.2">
      <c r="A9" s="40" t="s">
        <v>20</v>
      </c>
      <c r="B9" s="41">
        <v>500</v>
      </c>
    </row>
    <row r="10" spans="1:2" x14ac:dyDescent="0.2">
      <c r="A10" s="40" t="s">
        <v>21</v>
      </c>
      <c r="B10" s="41">
        <v>100</v>
      </c>
    </row>
    <row r="11" spans="1:2" x14ac:dyDescent="0.2">
      <c r="A11" s="40" t="s">
        <v>22</v>
      </c>
      <c r="B11" s="41">
        <v>300</v>
      </c>
    </row>
    <row r="12" spans="1:2" x14ac:dyDescent="0.2">
      <c r="A12" s="40" t="s">
        <v>72</v>
      </c>
      <c r="B12" s="41">
        <v>2000</v>
      </c>
    </row>
    <row r="13" spans="1:2" x14ac:dyDescent="0.2">
      <c r="A13" s="40" t="s">
        <v>236</v>
      </c>
      <c r="B13" s="41">
        <v>1248.08</v>
      </c>
    </row>
    <row r="14" spans="1:2" x14ac:dyDescent="0.2">
      <c r="A14" s="40" t="s">
        <v>23</v>
      </c>
      <c r="B14" s="41">
        <v>525</v>
      </c>
    </row>
    <row r="15" spans="1:2" x14ac:dyDescent="0.2">
      <c r="A15" s="40" t="s">
        <v>24</v>
      </c>
      <c r="B15" s="41">
        <v>500</v>
      </c>
    </row>
    <row r="16" spans="1:2" x14ac:dyDescent="0.2">
      <c r="A16" s="40" t="s">
        <v>25</v>
      </c>
      <c r="B16" s="41">
        <v>325</v>
      </c>
    </row>
    <row r="17" spans="1:2" x14ac:dyDescent="0.2">
      <c r="A17" s="40" t="s">
        <v>194</v>
      </c>
      <c r="B17" s="41">
        <v>300</v>
      </c>
    </row>
    <row r="18" spans="1:2" x14ac:dyDescent="0.2">
      <c r="A18" s="40" t="s">
        <v>234</v>
      </c>
      <c r="B18" s="41">
        <v>300</v>
      </c>
    </row>
    <row r="19" spans="1:2" x14ac:dyDescent="0.2">
      <c r="A19" s="40" t="s">
        <v>26</v>
      </c>
      <c r="B19" s="41">
        <v>4125</v>
      </c>
    </row>
    <row r="20" spans="1:2" x14ac:dyDescent="0.2">
      <c r="A20" s="40" t="s">
        <v>27</v>
      </c>
      <c r="B20" s="41">
        <v>100</v>
      </c>
    </row>
    <row r="21" spans="1:2" x14ac:dyDescent="0.2">
      <c r="A21" s="40" t="s">
        <v>28</v>
      </c>
      <c r="B21" s="41">
        <v>175</v>
      </c>
    </row>
    <row r="22" spans="1:2" x14ac:dyDescent="0.2">
      <c r="A22" s="40" t="s">
        <v>29</v>
      </c>
      <c r="B22" s="41">
        <v>760</v>
      </c>
    </row>
    <row r="23" spans="1:2" x14ac:dyDescent="0.2">
      <c r="A23" s="40" t="s">
        <v>89</v>
      </c>
      <c r="B23" s="41">
        <v>10000</v>
      </c>
    </row>
    <row r="24" spans="1:2" x14ac:dyDescent="0.2">
      <c r="A24" s="40" t="s">
        <v>30</v>
      </c>
      <c r="B24" s="41">
        <v>200</v>
      </c>
    </row>
    <row r="25" spans="1:2" x14ac:dyDescent="0.2">
      <c r="A25" s="40" t="s">
        <v>31</v>
      </c>
      <c r="B25" s="41">
        <v>200</v>
      </c>
    </row>
    <row r="26" spans="1:2" x14ac:dyDescent="0.2">
      <c r="A26" s="40" t="s">
        <v>33</v>
      </c>
      <c r="B26" s="41">
        <v>295</v>
      </c>
    </row>
    <row r="27" spans="1:2" x14ac:dyDescent="0.2">
      <c r="A27" s="40" t="s">
        <v>244</v>
      </c>
      <c r="B27" s="41">
        <v>500</v>
      </c>
    </row>
    <row r="28" spans="1:2" x14ac:dyDescent="0.2">
      <c r="A28" s="40" t="s">
        <v>34</v>
      </c>
      <c r="B28" s="41">
        <v>1540</v>
      </c>
    </row>
    <row r="29" spans="1:2" x14ac:dyDescent="0.2">
      <c r="A29" s="40" t="s">
        <v>242</v>
      </c>
      <c r="B29" s="41">
        <v>11600</v>
      </c>
    </row>
    <row r="30" spans="1:2" x14ac:dyDescent="0.2">
      <c r="A30" s="40" t="s">
        <v>241</v>
      </c>
      <c r="B30" s="41">
        <v>3000</v>
      </c>
    </row>
    <row r="31" spans="1:2" x14ac:dyDescent="0.2">
      <c r="A31" s="40" t="s">
        <v>35</v>
      </c>
      <c r="B31" s="41">
        <v>10950</v>
      </c>
    </row>
    <row r="32" spans="1:2" x14ac:dyDescent="0.2">
      <c r="A32" s="40" t="s">
        <v>247</v>
      </c>
      <c r="B32" s="41">
        <v>500</v>
      </c>
    </row>
    <row r="33" spans="1:2" x14ac:dyDescent="0.2">
      <c r="A33" s="40" t="s">
        <v>88</v>
      </c>
      <c r="B33" s="41">
        <v>1000</v>
      </c>
    </row>
    <row r="34" spans="1:2" x14ac:dyDescent="0.2">
      <c r="A34" s="40" t="s">
        <v>211</v>
      </c>
      <c r="B34" s="41">
        <v>125</v>
      </c>
    </row>
    <row r="35" spans="1:2" x14ac:dyDescent="0.2">
      <c r="A35" s="40" t="s">
        <v>246</v>
      </c>
      <c r="B35" s="41">
        <v>150</v>
      </c>
    </row>
    <row r="36" spans="1:2" x14ac:dyDescent="0.2">
      <c r="A36" s="40" t="s">
        <v>36</v>
      </c>
      <c r="B36" s="41">
        <v>125</v>
      </c>
    </row>
    <row r="37" spans="1:2" x14ac:dyDescent="0.2">
      <c r="A37" s="40" t="s">
        <v>37</v>
      </c>
      <c r="B37" s="41">
        <v>100</v>
      </c>
    </row>
    <row r="38" spans="1:2" x14ac:dyDescent="0.2">
      <c r="A38" s="40" t="s">
        <v>212</v>
      </c>
      <c r="B38" s="41">
        <v>350</v>
      </c>
    </row>
    <row r="39" spans="1:2" x14ac:dyDescent="0.2">
      <c r="A39" s="40" t="s">
        <v>38</v>
      </c>
      <c r="B39" s="41">
        <v>125</v>
      </c>
    </row>
    <row r="40" spans="1:2" x14ac:dyDescent="0.2">
      <c r="A40" s="40" t="s">
        <v>160</v>
      </c>
      <c r="B40" s="41">
        <v>1312</v>
      </c>
    </row>
    <row r="41" spans="1:2" x14ac:dyDescent="0.2">
      <c r="A41" s="40" t="s">
        <v>239</v>
      </c>
      <c r="B41" s="41">
        <v>305</v>
      </c>
    </row>
    <row r="42" spans="1:2" x14ac:dyDescent="0.2">
      <c r="A42" s="40" t="s">
        <v>235</v>
      </c>
      <c r="B42" s="41">
        <v>400</v>
      </c>
    </row>
    <row r="43" spans="1:2" x14ac:dyDescent="0.2">
      <c r="A43" s="40" t="s">
        <v>39</v>
      </c>
      <c r="B43" s="41">
        <v>20</v>
      </c>
    </row>
    <row r="44" spans="1:2" x14ac:dyDescent="0.2">
      <c r="A44" s="40" t="s">
        <v>233</v>
      </c>
      <c r="B44" s="41">
        <v>890</v>
      </c>
    </row>
    <row r="45" spans="1:2" x14ac:dyDescent="0.2">
      <c r="A45" s="40" t="s">
        <v>40</v>
      </c>
      <c r="B45" s="41">
        <v>500</v>
      </c>
    </row>
    <row r="46" spans="1:2" x14ac:dyDescent="0.2">
      <c r="A46" s="40" t="s">
        <v>41</v>
      </c>
      <c r="B46" s="41">
        <v>300</v>
      </c>
    </row>
    <row r="47" spans="1:2" x14ac:dyDescent="0.2">
      <c r="A47" s="40" t="s">
        <v>42</v>
      </c>
      <c r="B47" s="41">
        <v>250</v>
      </c>
    </row>
    <row r="48" spans="1:2" x14ac:dyDescent="0.2">
      <c r="A48" s="40" t="s">
        <v>43</v>
      </c>
      <c r="B48" s="41">
        <v>755</v>
      </c>
    </row>
    <row r="49" spans="1:2" x14ac:dyDescent="0.2">
      <c r="A49" s="40" t="s">
        <v>231</v>
      </c>
      <c r="B49" s="41">
        <v>500</v>
      </c>
    </row>
    <row r="50" spans="1:2" x14ac:dyDescent="0.2">
      <c r="A50" s="40" t="s">
        <v>142</v>
      </c>
      <c r="B50" s="41">
        <v>75</v>
      </c>
    </row>
    <row r="51" spans="1:2" x14ac:dyDescent="0.2">
      <c r="A51" s="40" t="s">
        <v>44</v>
      </c>
      <c r="B51" s="41">
        <v>719.4</v>
      </c>
    </row>
    <row r="52" spans="1:2" x14ac:dyDescent="0.2">
      <c r="A52" s="40" t="s">
        <v>45</v>
      </c>
      <c r="B52" s="41">
        <v>130</v>
      </c>
    </row>
    <row r="53" spans="1:2" x14ac:dyDescent="0.2">
      <c r="A53" s="40" t="s">
        <v>237</v>
      </c>
      <c r="B53" s="41">
        <v>3000</v>
      </c>
    </row>
    <row r="54" spans="1:2" x14ac:dyDescent="0.2">
      <c r="A54" s="40" t="s">
        <v>240</v>
      </c>
      <c r="B54" s="41">
        <v>125</v>
      </c>
    </row>
    <row r="55" spans="1:2" x14ac:dyDescent="0.2">
      <c r="A55" s="40" t="s">
        <v>243</v>
      </c>
      <c r="B55" s="41">
        <v>240</v>
      </c>
    </row>
    <row r="56" spans="1:2" x14ac:dyDescent="0.2">
      <c r="A56" s="40" t="s">
        <v>46</v>
      </c>
      <c r="B56" s="41">
        <v>250</v>
      </c>
    </row>
    <row r="57" spans="1:2" x14ac:dyDescent="0.2">
      <c r="A57" s="40" t="s">
        <v>232</v>
      </c>
      <c r="B57" s="41">
        <v>275</v>
      </c>
    </row>
    <row r="58" spans="1:2" x14ac:dyDescent="0.2">
      <c r="A58" s="40" t="s">
        <v>245</v>
      </c>
      <c r="B58" s="41">
        <v>34.25</v>
      </c>
    </row>
    <row r="59" spans="1:2" x14ac:dyDescent="0.2">
      <c r="A59" s="40" t="s">
        <v>250</v>
      </c>
      <c r="B59" s="41">
        <v>70216.73</v>
      </c>
    </row>
  </sheetData>
  <pageMargins left="0.7" right="0.7" top="0.75" bottom="0.75" header="0.3" footer="0.3"/>
  <pageSetup scale="7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view="pageBreakPreview" zoomScale="60" zoomScaleNormal="100" workbookViewId="0"/>
  </sheetViews>
  <sheetFormatPr defaultRowHeight="15" x14ac:dyDescent="0.2"/>
  <cols>
    <col min="1" max="1" width="8.77734375" bestFit="1" customWidth="1"/>
    <col min="2" max="2" width="6.33203125" bestFit="1" customWidth="1"/>
    <col min="3" max="3" width="9.21875" bestFit="1" customWidth="1"/>
    <col min="4" max="4" width="9.33203125" bestFit="1" customWidth="1"/>
    <col min="5" max="5" width="11.33203125" bestFit="1" customWidth="1"/>
    <col min="6" max="6" width="7.88671875" bestFit="1" customWidth="1"/>
    <col min="7" max="7" width="39.88671875" bestFit="1" customWidth="1"/>
    <col min="8" max="8" width="11.77734375" bestFit="1" customWidth="1"/>
    <col min="9" max="9" width="9.33203125" bestFit="1" customWidth="1"/>
    <col min="10" max="10" width="9" style="36" bestFit="1" customWidth="1"/>
  </cols>
  <sheetData>
    <row r="1" spans="1:10" ht="15.75" x14ac:dyDescent="0.25">
      <c r="A1" s="33" t="s">
        <v>53</v>
      </c>
      <c r="B1" s="33" t="s">
        <v>54</v>
      </c>
      <c r="C1" s="33" t="s">
        <v>55</v>
      </c>
      <c r="D1" s="33" t="s">
        <v>56</v>
      </c>
      <c r="E1" s="33" t="s">
        <v>57</v>
      </c>
      <c r="F1" s="33" t="s">
        <v>58</v>
      </c>
      <c r="G1" s="33" t="s">
        <v>59</v>
      </c>
      <c r="H1" s="33" t="s">
        <v>60</v>
      </c>
      <c r="I1" s="33" t="s">
        <v>61</v>
      </c>
      <c r="J1" s="35" t="s">
        <v>62</v>
      </c>
    </row>
    <row r="2" spans="1:10" ht="15.75" x14ac:dyDescent="0.25">
      <c r="A2" s="33" t="s">
        <v>156</v>
      </c>
      <c r="B2" s="33" t="s">
        <v>71</v>
      </c>
      <c r="C2" s="33" t="s">
        <v>68</v>
      </c>
      <c r="D2" s="33" t="s">
        <v>64</v>
      </c>
      <c r="E2" s="33">
        <v>201409</v>
      </c>
      <c r="F2" s="33">
        <v>2014</v>
      </c>
      <c r="G2" s="33" t="s">
        <v>101</v>
      </c>
      <c r="H2" s="33" t="s">
        <v>101</v>
      </c>
      <c r="I2" s="33" t="s">
        <v>101</v>
      </c>
      <c r="J2" s="35">
        <v>-312</v>
      </c>
    </row>
    <row r="3" spans="1:10" ht="15.75" x14ac:dyDescent="0.25">
      <c r="A3" s="33" t="s">
        <v>104</v>
      </c>
      <c r="B3" s="33" t="s">
        <v>71</v>
      </c>
      <c r="C3" s="33" t="s">
        <v>65</v>
      </c>
      <c r="D3" s="33" t="s">
        <v>64</v>
      </c>
      <c r="E3" s="33">
        <v>201508</v>
      </c>
      <c r="F3" s="33">
        <v>2015</v>
      </c>
      <c r="G3" s="37" t="s">
        <v>231</v>
      </c>
      <c r="H3" s="33" t="s">
        <v>106</v>
      </c>
      <c r="I3" s="33" t="s">
        <v>107</v>
      </c>
      <c r="J3" s="35">
        <v>500</v>
      </c>
    </row>
    <row r="4" spans="1:10" ht="15.75" x14ac:dyDescent="0.25">
      <c r="A4" s="33" t="s">
        <v>190</v>
      </c>
      <c r="B4" s="33" t="s">
        <v>71</v>
      </c>
      <c r="C4" s="33" t="s">
        <v>68</v>
      </c>
      <c r="D4" s="33" t="s">
        <v>64</v>
      </c>
      <c r="E4" s="33">
        <v>201503</v>
      </c>
      <c r="F4" s="33">
        <v>2015</v>
      </c>
      <c r="G4" s="37" t="s">
        <v>40</v>
      </c>
      <c r="H4" s="33" t="s">
        <v>197</v>
      </c>
      <c r="I4" s="33" t="s">
        <v>198</v>
      </c>
      <c r="J4" s="35">
        <v>500</v>
      </c>
    </row>
    <row r="5" spans="1:10" ht="15.75" x14ac:dyDescent="0.25">
      <c r="A5" s="33" t="s">
        <v>167</v>
      </c>
      <c r="B5" s="33" t="s">
        <v>71</v>
      </c>
      <c r="C5" s="33" t="s">
        <v>68</v>
      </c>
      <c r="D5" s="33" t="s">
        <v>64</v>
      </c>
      <c r="E5" s="33">
        <v>201501</v>
      </c>
      <c r="F5" s="33">
        <v>2015</v>
      </c>
      <c r="G5" s="37" t="s">
        <v>22</v>
      </c>
      <c r="H5" s="33" t="s">
        <v>172</v>
      </c>
      <c r="I5" s="33" t="s">
        <v>75</v>
      </c>
      <c r="J5" s="35">
        <v>150</v>
      </c>
    </row>
    <row r="6" spans="1:10" ht="15.75" x14ac:dyDescent="0.25">
      <c r="A6" s="33" t="s">
        <v>167</v>
      </c>
      <c r="B6" s="33" t="s">
        <v>71</v>
      </c>
      <c r="C6" s="33" t="s">
        <v>68</v>
      </c>
      <c r="D6" s="33" t="s">
        <v>64</v>
      </c>
      <c r="E6" s="33">
        <v>201412</v>
      </c>
      <c r="F6" s="33">
        <v>2015</v>
      </c>
      <c r="G6" s="37" t="s">
        <v>22</v>
      </c>
      <c r="H6" s="33" t="s">
        <v>170</v>
      </c>
      <c r="I6" s="33" t="s">
        <v>171</v>
      </c>
      <c r="J6" s="35">
        <v>150</v>
      </c>
    </row>
    <row r="7" spans="1:10" ht="15.75" x14ac:dyDescent="0.25">
      <c r="A7" s="33" t="s">
        <v>132</v>
      </c>
      <c r="B7" s="33" t="s">
        <v>71</v>
      </c>
      <c r="C7" s="33" t="s">
        <v>68</v>
      </c>
      <c r="D7" s="33" t="s">
        <v>64</v>
      </c>
      <c r="E7" s="33">
        <v>201501</v>
      </c>
      <c r="F7" s="33">
        <v>2015</v>
      </c>
      <c r="G7" s="37" t="s">
        <v>43</v>
      </c>
      <c r="H7" s="33" t="s">
        <v>135</v>
      </c>
      <c r="I7" s="33" t="s">
        <v>75</v>
      </c>
      <c r="J7" s="35">
        <v>755</v>
      </c>
    </row>
    <row r="8" spans="1:10" ht="15.75" x14ac:dyDescent="0.25">
      <c r="A8" s="33" t="s">
        <v>167</v>
      </c>
      <c r="B8" s="33" t="s">
        <v>71</v>
      </c>
      <c r="C8" s="33" t="s">
        <v>68</v>
      </c>
      <c r="D8" s="33" t="s">
        <v>64</v>
      </c>
      <c r="E8" s="33">
        <v>201409</v>
      </c>
      <c r="F8" s="33">
        <v>2014</v>
      </c>
      <c r="G8" s="33" t="s">
        <v>26</v>
      </c>
      <c r="H8" s="33" t="s">
        <v>168</v>
      </c>
      <c r="I8" s="33" t="s">
        <v>169</v>
      </c>
      <c r="J8" s="35">
        <v>80</v>
      </c>
    </row>
    <row r="9" spans="1:10" ht="15.75" x14ac:dyDescent="0.25">
      <c r="A9" s="33" t="s">
        <v>167</v>
      </c>
      <c r="B9" s="33" t="s">
        <v>71</v>
      </c>
      <c r="C9" s="33" t="s">
        <v>68</v>
      </c>
      <c r="D9" s="33" t="s">
        <v>64</v>
      </c>
      <c r="E9" s="33">
        <v>201501</v>
      </c>
      <c r="F9" s="33">
        <v>2015</v>
      </c>
      <c r="G9" s="33" t="s">
        <v>26</v>
      </c>
      <c r="H9" s="33" t="s">
        <v>175</v>
      </c>
      <c r="I9" s="33" t="s">
        <v>176</v>
      </c>
      <c r="J9" s="35">
        <v>2500</v>
      </c>
    </row>
    <row r="10" spans="1:10" ht="15.75" x14ac:dyDescent="0.25">
      <c r="A10" s="33" t="s">
        <v>167</v>
      </c>
      <c r="B10" s="33" t="s">
        <v>71</v>
      </c>
      <c r="C10" s="33" t="s">
        <v>68</v>
      </c>
      <c r="D10" s="33" t="s">
        <v>64</v>
      </c>
      <c r="E10" s="33">
        <v>201501</v>
      </c>
      <c r="F10" s="33">
        <v>2015</v>
      </c>
      <c r="G10" s="33" t="s">
        <v>26</v>
      </c>
      <c r="H10" s="33" t="s">
        <v>177</v>
      </c>
      <c r="I10" s="33" t="s">
        <v>176</v>
      </c>
      <c r="J10" s="35">
        <v>1250</v>
      </c>
    </row>
    <row r="11" spans="1:10" ht="15.75" x14ac:dyDescent="0.25">
      <c r="A11" s="33" t="s">
        <v>167</v>
      </c>
      <c r="B11" s="33" t="s">
        <v>71</v>
      </c>
      <c r="C11" s="33" t="s">
        <v>68</v>
      </c>
      <c r="D11" s="33" t="s">
        <v>64</v>
      </c>
      <c r="E11" s="33">
        <v>201502</v>
      </c>
      <c r="F11" s="33">
        <v>2015</v>
      </c>
      <c r="G11" s="33" t="s">
        <v>26</v>
      </c>
      <c r="H11" s="33" t="s">
        <v>178</v>
      </c>
      <c r="I11" s="33" t="s">
        <v>179</v>
      </c>
      <c r="J11" s="35">
        <v>120</v>
      </c>
    </row>
    <row r="12" spans="1:10" ht="15.75" x14ac:dyDescent="0.25">
      <c r="A12" s="33" t="s">
        <v>167</v>
      </c>
      <c r="B12" s="33" t="s">
        <v>71</v>
      </c>
      <c r="C12" s="33" t="s">
        <v>68</v>
      </c>
      <c r="D12" s="33" t="s">
        <v>64</v>
      </c>
      <c r="E12" s="33">
        <v>201503</v>
      </c>
      <c r="F12" s="33">
        <v>2015</v>
      </c>
      <c r="G12" s="33" t="s">
        <v>26</v>
      </c>
      <c r="H12" s="33" t="s">
        <v>180</v>
      </c>
      <c r="I12" s="33" t="s">
        <v>181</v>
      </c>
      <c r="J12" s="35">
        <v>75</v>
      </c>
    </row>
    <row r="13" spans="1:10" ht="15.75" x14ac:dyDescent="0.25">
      <c r="A13" s="33" t="s">
        <v>167</v>
      </c>
      <c r="B13" s="33" t="s">
        <v>71</v>
      </c>
      <c r="C13" s="33" t="s">
        <v>68</v>
      </c>
      <c r="D13" s="33" t="s">
        <v>64</v>
      </c>
      <c r="E13" s="33">
        <v>201505</v>
      </c>
      <c r="F13" s="33">
        <v>2015</v>
      </c>
      <c r="G13" s="33" t="s">
        <v>26</v>
      </c>
      <c r="H13" s="33" t="s">
        <v>182</v>
      </c>
      <c r="I13" s="33" t="s">
        <v>183</v>
      </c>
      <c r="J13" s="35">
        <v>100</v>
      </c>
    </row>
    <row r="14" spans="1:10" ht="15.75" x14ac:dyDescent="0.25">
      <c r="A14" s="33" t="s">
        <v>201</v>
      </c>
      <c r="B14" s="33" t="s">
        <v>71</v>
      </c>
      <c r="C14" s="33" t="s">
        <v>68</v>
      </c>
      <c r="D14" s="33" t="s">
        <v>64</v>
      </c>
      <c r="E14" s="33">
        <v>201501</v>
      </c>
      <c r="F14" s="33">
        <v>2015</v>
      </c>
      <c r="G14" s="37" t="s">
        <v>30</v>
      </c>
      <c r="H14" s="33" t="s">
        <v>204</v>
      </c>
      <c r="I14" s="33" t="s">
        <v>75</v>
      </c>
      <c r="J14" s="35">
        <v>200</v>
      </c>
    </row>
    <row r="15" spans="1:10" ht="15.75" x14ac:dyDescent="0.25">
      <c r="A15" s="33" t="s">
        <v>104</v>
      </c>
      <c r="B15" s="33" t="s">
        <v>71</v>
      </c>
      <c r="C15" s="33" t="s">
        <v>65</v>
      </c>
      <c r="D15" s="33" t="s">
        <v>64</v>
      </c>
      <c r="E15" s="33">
        <v>201508</v>
      </c>
      <c r="F15" s="33">
        <v>2015</v>
      </c>
      <c r="G15" s="37" t="s">
        <v>232</v>
      </c>
      <c r="H15" s="33" t="s">
        <v>108</v>
      </c>
      <c r="I15" s="33" t="s">
        <v>109</v>
      </c>
      <c r="J15" s="35">
        <v>150</v>
      </c>
    </row>
    <row r="16" spans="1:10" ht="15.75" x14ac:dyDescent="0.25">
      <c r="A16" s="33" t="s">
        <v>104</v>
      </c>
      <c r="B16" s="33" t="s">
        <v>71</v>
      </c>
      <c r="C16" s="33" t="s">
        <v>68</v>
      </c>
      <c r="D16" s="33" t="s">
        <v>64</v>
      </c>
      <c r="E16" s="33">
        <v>201507</v>
      </c>
      <c r="F16" s="33">
        <v>2015</v>
      </c>
      <c r="G16" s="37" t="s">
        <v>232</v>
      </c>
      <c r="H16" s="33" t="s">
        <v>124</v>
      </c>
      <c r="I16" s="33" t="s">
        <v>125</v>
      </c>
      <c r="J16" s="35">
        <v>125</v>
      </c>
    </row>
    <row r="17" spans="1:10" ht="15.75" x14ac:dyDescent="0.25">
      <c r="A17" s="33" t="s">
        <v>104</v>
      </c>
      <c r="B17" s="33" t="s">
        <v>71</v>
      </c>
      <c r="C17" s="33" t="s">
        <v>68</v>
      </c>
      <c r="D17" s="33" t="s">
        <v>64</v>
      </c>
      <c r="E17" s="33">
        <v>201502</v>
      </c>
      <c r="F17" s="33">
        <v>2015</v>
      </c>
      <c r="G17" s="37" t="s">
        <v>36</v>
      </c>
      <c r="H17" s="33" t="s">
        <v>118</v>
      </c>
      <c r="I17" s="33" t="s">
        <v>119</v>
      </c>
      <c r="J17" s="35">
        <v>125</v>
      </c>
    </row>
    <row r="18" spans="1:10" ht="15.75" x14ac:dyDescent="0.25">
      <c r="A18" s="33" t="s">
        <v>80</v>
      </c>
      <c r="B18" s="33" t="s">
        <v>81</v>
      </c>
      <c r="C18" s="33" t="s">
        <v>63</v>
      </c>
      <c r="D18" s="33" t="s">
        <v>64</v>
      </c>
      <c r="E18" s="33">
        <v>201505</v>
      </c>
      <c r="F18" s="33">
        <v>2015</v>
      </c>
      <c r="G18" s="38" t="s">
        <v>35</v>
      </c>
      <c r="H18" s="33" t="s">
        <v>84</v>
      </c>
      <c r="I18" s="33" t="s">
        <v>85</v>
      </c>
      <c r="J18" s="35">
        <v>350</v>
      </c>
    </row>
    <row r="19" spans="1:10" ht="15.75" x14ac:dyDescent="0.25">
      <c r="A19" s="33" t="s">
        <v>225</v>
      </c>
      <c r="B19" s="33" t="s">
        <v>67</v>
      </c>
      <c r="C19" s="33" t="s">
        <v>68</v>
      </c>
      <c r="D19" s="33" t="s">
        <v>64</v>
      </c>
      <c r="E19" s="33">
        <v>201508</v>
      </c>
      <c r="F19" s="33">
        <v>2015</v>
      </c>
      <c r="G19" s="33" t="s">
        <v>35</v>
      </c>
      <c r="H19" s="33" t="s">
        <v>69</v>
      </c>
      <c r="I19" s="33" t="s">
        <v>70</v>
      </c>
      <c r="J19" s="35">
        <v>50</v>
      </c>
    </row>
    <row r="20" spans="1:10" ht="15.75" x14ac:dyDescent="0.25">
      <c r="A20" s="33" t="s">
        <v>222</v>
      </c>
      <c r="B20" s="33" t="s">
        <v>67</v>
      </c>
      <c r="C20" s="33" t="s">
        <v>68</v>
      </c>
      <c r="D20" s="33" t="s">
        <v>64</v>
      </c>
      <c r="E20" s="33">
        <v>201508</v>
      </c>
      <c r="F20" s="33">
        <v>2015</v>
      </c>
      <c r="G20" s="33" t="s">
        <v>35</v>
      </c>
      <c r="H20" s="33" t="s">
        <v>69</v>
      </c>
      <c r="I20" s="33" t="s">
        <v>70</v>
      </c>
      <c r="J20" s="35">
        <v>50</v>
      </c>
    </row>
    <row r="21" spans="1:10" ht="15.75" x14ac:dyDescent="0.25">
      <c r="A21" s="33" t="s">
        <v>66</v>
      </c>
      <c r="B21" s="33" t="s">
        <v>67</v>
      </c>
      <c r="C21" s="33" t="s">
        <v>68</v>
      </c>
      <c r="D21" s="33" t="s">
        <v>64</v>
      </c>
      <c r="E21" s="33">
        <v>201508</v>
      </c>
      <c r="F21" s="33">
        <v>2015</v>
      </c>
      <c r="G21" s="33" t="s">
        <v>35</v>
      </c>
      <c r="H21" s="33" t="s">
        <v>69</v>
      </c>
      <c r="I21" s="33" t="s">
        <v>70</v>
      </c>
      <c r="J21" s="35">
        <v>50</v>
      </c>
    </row>
    <row r="22" spans="1:10" ht="15.75" x14ac:dyDescent="0.25">
      <c r="A22" s="33" t="s">
        <v>78</v>
      </c>
      <c r="B22" s="33" t="s">
        <v>67</v>
      </c>
      <c r="C22" s="33" t="s">
        <v>68</v>
      </c>
      <c r="D22" s="33" t="s">
        <v>64</v>
      </c>
      <c r="E22" s="33">
        <v>201508</v>
      </c>
      <c r="F22" s="33">
        <v>2015</v>
      </c>
      <c r="G22" s="33" t="s">
        <v>35</v>
      </c>
      <c r="H22" s="33" t="s">
        <v>69</v>
      </c>
      <c r="I22" s="33" t="s">
        <v>70</v>
      </c>
      <c r="J22" s="35">
        <v>50</v>
      </c>
    </row>
    <row r="23" spans="1:10" ht="15.75" x14ac:dyDescent="0.25">
      <c r="A23" s="33" t="s">
        <v>79</v>
      </c>
      <c r="B23" s="33" t="s">
        <v>67</v>
      </c>
      <c r="C23" s="33" t="s">
        <v>68</v>
      </c>
      <c r="D23" s="33" t="s">
        <v>64</v>
      </c>
      <c r="E23" s="33">
        <v>201508</v>
      </c>
      <c r="F23" s="33">
        <v>2015</v>
      </c>
      <c r="G23" s="33" t="s">
        <v>35</v>
      </c>
      <c r="H23" s="33" t="s">
        <v>69</v>
      </c>
      <c r="I23" s="33" t="s">
        <v>70</v>
      </c>
      <c r="J23" s="35">
        <v>10000</v>
      </c>
    </row>
    <row r="24" spans="1:10" ht="15.75" x14ac:dyDescent="0.25">
      <c r="A24" s="33" t="s">
        <v>80</v>
      </c>
      <c r="B24" s="33" t="s">
        <v>67</v>
      </c>
      <c r="C24" s="33" t="s">
        <v>68</v>
      </c>
      <c r="D24" s="33" t="s">
        <v>64</v>
      </c>
      <c r="E24" s="33">
        <v>201508</v>
      </c>
      <c r="F24" s="33">
        <v>2015</v>
      </c>
      <c r="G24" s="33" t="s">
        <v>35</v>
      </c>
      <c r="H24" s="33" t="s">
        <v>69</v>
      </c>
      <c r="I24" s="33" t="s">
        <v>70</v>
      </c>
      <c r="J24" s="35">
        <v>50</v>
      </c>
    </row>
    <row r="25" spans="1:10" ht="15.75" x14ac:dyDescent="0.25">
      <c r="A25" s="33" t="s">
        <v>138</v>
      </c>
      <c r="B25" s="33" t="s">
        <v>139</v>
      </c>
      <c r="C25" s="33" t="s">
        <v>68</v>
      </c>
      <c r="D25" s="33" t="s">
        <v>64</v>
      </c>
      <c r="E25" s="33">
        <v>201409</v>
      </c>
      <c r="F25" s="33">
        <v>2014</v>
      </c>
      <c r="G25" s="37" t="s">
        <v>233</v>
      </c>
      <c r="H25" s="33" t="s">
        <v>140</v>
      </c>
      <c r="I25" s="33" t="s">
        <v>141</v>
      </c>
      <c r="J25" s="35">
        <v>140</v>
      </c>
    </row>
    <row r="26" spans="1:10" ht="15.75" x14ac:dyDescent="0.25">
      <c r="A26" s="33" t="s">
        <v>80</v>
      </c>
      <c r="B26" s="33" t="s">
        <v>81</v>
      </c>
      <c r="C26" s="33" t="s">
        <v>63</v>
      </c>
      <c r="D26" s="33" t="s">
        <v>64</v>
      </c>
      <c r="E26" s="33">
        <v>201503</v>
      </c>
      <c r="F26" s="33">
        <v>2015</v>
      </c>
      <c r="G26" s="37" t="s">
        <v>37</v>
      </c>
      <c r="H26" s="33" t="s">
        <v>82</v>
      </c>
      <c r="I26" s="33" t="s">
        <v>83</v>
      </c>
      <c r="J26" s="35">
        <v>100</v>
      </c>
    </row>
    <row r="27" spans="1:10" ht="15.75" x14ac:dyDescent="0.25">
      <c r="A27" s="33" t="s">
        <v>80</v>
      </c>
      <c r="B27" s="33" t="s">
        <v>81</v>
      </c>
      <c r="C27" s="33" t="s">
        <v>63</v>
      </c>
      <c r="D27" s="33" t="s">
        <v>64</v>
      </c>
      <c r="E27" s="33">
        <v>201504</v>
      </c>
      <c r="F27" s="33">
        <v>2015</v>
      </c>
      <c r="G27" s="37" t="s">
        <v>37</v>
      </c>
      <c r="H27" s="33" t="s">
        <v>82</v>
      </c>
      <c r="I27" s="33" t="s">
        <v>83</v>
      </c>
      <c r="J27" s="35">
        <v>-100</v>
      </c>
    </row>
    <row r="28" spans="1:10" ht="15.75" x14ac:dyDescent="0.25">
      <c r="A28" s="33" t="s">
        <v>80</v>
      </c>
      <c r="B28" s="33" t="s">
        <v>71</v>
      </c>
      <c r="C28" s="33" t="s">
        <v>68</v>
      </c>
      <c r="D28" s="33" t="s">
        <v>64</v>
      </c>
      <c r="E28" s="33">
        <v>201504</v>
      </c>
      <c r="F28" s="33">
        <v>2015</v>
      </c>
      <c r="G28" s="33" t="s">
        <v>37</v>
      </c>
      <c r="H28" s="33" t="s">
        <v>82</v>
      </c>
      <c r="I28" s="33" t="s">
        <v>95</v>
      </c>
      <c r="J28" s="35">
        <v>100</v>
      </c>
    </row>
    <row r="29" spans="1:10" ht="15.75" x14ac:dyDescent="0.25">
      <c r="A29" s="33" t="s">
        <v>80</v>
      </c>
      <c r="B29" s="33" t="s">
        <v>71</v>
      </c>
      <c r="C29" s="33" t="s">
        <v>68</v>
      </c>
      <c r="D29" s="33" t="s">
        <v>64</v>
      </c>
      <c r="E29" s="33">
        <v>201508</v>
      </c>
      <c r="F29" s="33">
        <v>2015</v>
      </c>
      <c r="G29" s="33" t="s">
        <v>89</v>
      </c>
      <c r="H29" s="33" t="s">
        <v>96</v>
      </c>
      <c r="I29" s="33" t="s">
        <v>97</v>
      </c>
      <c r="J29" s="35">
        <v>10000</v>
      </c>
    </row>
    <row r="30" spans="1:10" ht="15.75" x14ac:dyDescent="0.25">
      <c r="A30" s="33" t="s">
        <v>138</v>
      </c>
      <c r="B30" s="33" t="s">
        <v>71</v>
      </c>
      <c r="C30" s="33" t="s">
        <v>68</v>
      </c>
      <c r="D30" s="33" t="s">
        <v>64</v>
      </c>
      <c r="E30" s="33">
        <v>201503</v>
      </c>
      <c r="F30" s="33">
        <v>2015</v>
      </c>
      <c r="G30" s="37" t="s">
        <v>233</v>
      </c>
      <c r="H30" s="33" t="s">
        <v>145</v>
      </c>
      <c r="I30" s="33" t="s">
        <v>146</v>
      </c>
      <c r="J30" s="35">
        <v>750</v>
      </c>
    </row>
    <row r="31" spans="1:10" ht="15.75" x14ac:dyDescent="0.25">
      <c r="A31" s="33" t="s">
        <v>223</v>
      </c>
      <c r="B31" s="33" t="s">
        <v>67</v>
      </c>
      <c r="C31" s="33" t="s">
        <v>68</v>
      </c>
      <c r="D31" s="33" t="s">
        <v>64</v>
      </c>
      <c r="E31" s="33">
        <v>201410</v>
      </c>
      <c r="F31" s="33">
        <v>2015</v>
      </c>
      <c r="G31" s="34" t="s">
        <v>72</v>
      </c>
      <c r="H31" s="33" t="s">
        <v>224</v>
      </c>
      <c r="I31" s="33" t="s">
        <v>214</v>
      </c>
      <c r="J31" s="35">
        <v>2000</v>
      </c>
    </row>
    <row r="32" spans="1:10" ht="15.75" x14ac:dyDescent="0.25">
      <c r="A32" s="33" t="s">
        <v>126</v>
      </c>
      <c r="B32" s="33" t="s">
        <v>71</v>
      </c>
      <c r="C32" s="33" t="s">
        <v>68</v>
      </c>
      <c r="D32" s="33" t="s">
        <v>64</v>
      </c>
      <c r="E32" s="33">
        <v>201507</v>
      </c>
      <c r="F32" s="33">
        <v>2015</v>
      </c>
      <c r="G32" s="33" t="s">
        <v>41</v>
      </c>
      <c r="H32" s="33" t="s">
        <v>130</v>
      </c>
      <c r="I32" s="33" t="s">
        <v>131</v>
      </c>
      <c r="J32" s="35">
        <v>300</v>
      </c>
    </row>
    <row r="33" spans="1:10" ht="15.75" x14ac:dyDescent="0.25">
      <c r="A33" s="33" t="s">
        <v>80</v>
      </c>
      <c r="B33" s="33" t="s">
        <v>71</v>
      </c>
      <c r="C33" s="33" t="s">
        <v>68</v>
      </c>
      <c r="D33" s="33" t="s">
        <v>64</v>
      </c>
      <c r="E33" s="33">
        <v>201412</v>
      </c>
      <c r="F33" s="33">
        <v>2015</v>
      </c>
      <c r="G33" s="33" t="s">
        <v>34</v>
      </c>
      <c r="H33" s="33" t="s">
        <v>92</v>
      </c>
      <c r="I33" s="33" t="s">
        <v>73</v>
      </c>
      <c r="J33" s="35">
        <v>1540</v>
      </c>
    </row>
    <row r="34" spans="1:10" ht="15.75" x14ac:dyDescent="0.25">
      <c r="A34" s="33" t="s">
        <v>209</v>
      </c>
      <c r="B34" s="33" t="s">
        <v>71</v>
      </c>
      <c r="C34" s="33" t="s">
        <v>68</v>
      </c>
      <c r="D34" s="33" t="s">
        <v>64</v>
      </c>
      <c r="E34" s="33">
        <v>201502</v>
      </c>
      <c r="F34" s="33">
        <v>2015</v>
      </c>
      <c r="G34" s="37" t="s">
        <v>18</v>
      </c>
      <c r="H34" s="33" t="s">
        <v>215</v>
      </c>
      <c r="I34" s="33" t="s">
        <v>115</v>
      </c>
      <c r="J34" s="35">
        <v>-500</v>
      </c>
    </row>
    <row r="35" spans="1:10" ht="15.75" x14ac:dyDescent="0.25">
      <c r="A35" s="33" t="s">
        <v>209</v>
      </c>
      <c r="B35" s="33" t="s">
        <v>71</v>
      </c>
      <c r="C35" s="33" t="s">
        <v>68</v>
      </c>
      <c r="D35" s="33" t="s">
        <v>64</v>
      </c>
      <c r="E35" s="33">
        <v>201412</v>
      </c>
      <c r="F35" s="33">
        <v>2015</v>
      </c>
      <c r="G35" s="37" t="s">
        <v>18</v>
      </c>
      <c r="H35" s="33" t="s">
        <v>215</v>
      </c>
      <c r="I35" s="33" t="s">
        <v>115</v>
      </c>
      <c r="J35" s="35">
        <v>500</v>
      </c>
    </row>
    <row r="36" spans="1:10" ht="15.75" x14ac:dyDescent="0.25">
      <c r="A36" s="33" t="s">
        <v>209</v>
      </c>
      <c r="B36" s="33" t="s">
        <v>71</v>
      </c>
      <c r="C36" s="33" t="s">
        <v>68</v>
      </c>
      <c r="D36" s="33" t="s">
        <v>64</v>
      </c>
      <c r="E36" s="33">
        <v>201412</v>
      </c>
      <c r="F36" s="33">
        <v>2015</v>
      </c>
      <c r="G36" s="37" t="s">
        <v>18</v>
      </c>
      <c r="H36" s="33" t="s">
        <v>216</v>
      </c>
      <c r="I36" s="33" t="s">
        <v>115</v>
      </c>
      <c r="J36" s="35">
        <v>0</v>
      </c>
    </row>
    <row r="37" spans="1:10" ht="15.75" x14ac:dyDescent="0.25">
      <c r="A37" s="33" t="s">
        <v>126</v>
      </c>
      <c r="B37" s="33" t="s">
        <v>71</v>
      </c>
      <c r="C37" s="33" t="s">
        <v>68</v>
      </c>
      <c r="D37" s="33" t="s">
        <v>64</v>
      </c>
      <c r="E37" s="33">
        <v>201504</v>
      </c>
      <c r="F37" s="33">
        <v>2015</v>
      </c>
      <c r="G37" s="37" t="s">
        <v>19</v>
      </c>
      <c r="H37" s="33" t="s">
        <v>128</v>
      </c>
      <c r="I37" s="33" t="s">
        <v>129</v>
      </c>
      <c r="J37" s="35">
        <v>125</v>
      </c>
    </row>
    <row r="38" spans="1:10" ht="15.75" x14ac:dyDescent="0.25">
      <c r="A38" s="33" t="s">
        <v>190</v>
      </c>
      <c r="B38" s="33" t="s">
        <v>71</v>
      </c>
      <c r="C38" s="33" t="s">
        <v>68</v>
      </c>
      <c r="D38" s="33" t="s">
        <v>64</v>
      </c>
      <c r="E38" s="33">
        <v>201504</v>
      </c>
      <c r="F38" s="33">
        <v>2015</v>
      </c>
      <c r="G38" s="37" t="s">
        <v>234</v>
      </c>
      <c r="H38" s="33" t="s">
        <v>199</v>
      </c>
      <c r="I38" s="33" t="s">
        <v>200</v>
      </c>
      <c r="J38" s="35">
        <v>300</v>
      </c>
    </row>
    <row r="39" spans="1:10" ht="15.75" x14ac:dyDescent="0.25">
      <c r="A39" s="33" t="s">
        <v>98</v>
      </c>
      <c r="B39" s="33" t="s">
        <v>71</v>
      </c>
      <c r="C39" s="33" t="s">
        <v>65</v>
      </c>
      <c r="D39" s="33" t="s">
        <v>64</v>
      </c>
      <c r="E39" s="33">
        <v>201409</v>
      </c>
      <c r="F39" s="33">
        <v>2014</v>
      </c>
      <c r="G39" s="33" t="s">
        <v>33</v>
      </c>
      <c r="H39" s="33" t="s">
        <v>99</v>
      </c>
      <c r="I39" s="33" t="s">
        <v>100</v>
      </c>
      <c r="J39" s="35">
        <v>295</v>
      </c>
    </row>
    <row r="40" spans="1:10" ht="15.75" x14ac:dyDescent="0.25">
      <c r="A40" s="33" t="s">
        <v>98</v>
      </c>
      <c r="B40" s="33" t="s">
        <v>71</v>
      </c>
      <c r="C40" s="33" t="s">
        <v>65</v>
      </c>
      <c r="D40" s="33" t="s">
        <v>64</v>
      </c>
      <c r="E40" s="33">
        <v>201411</v>
      </c>
      <c r="F40" s="33">
        <v>2015</v>
      </c>
      <c r="G40" s="33" t="s">
        <v>33</v>
      </c>
      <c r="H40" s="33" t="s">
        <v>99</v>
      </c>
      <c r="I40" s="33" t="s">
        <v>100</v>
      </c>
      <c r="J40" s="35">
        <v>0</v>
      </c>
    </row>
    <row r="41" spans="1:10" ht="15.75" x14ac:dyDescent="0.25">
      <c r="A41" s="33" t="s">
        <v>209</v>
      </c>
      <c r="B41" s="33" t="s">
        <v>157</v>
      </c>
      <c r="C41" s="33" t="s">
        <v>63</v>
      </c>
      <c r="D41" s="33" t="s">
        <v>64</v>
      </c>
      <c r="E41" s="33">
        <v>201508</v>
      </c>
      <c r="F41" s="33">
        <v>2015</v>
      </c>
      <c r="G41" s="37" t="s">
        <v>18</v>
      </c>
      <c r="H41" s="33" t="s">
        <v>210</v>
      </c>
      <c r="I41" s="33" t="s">
        <v>131</v>
      </c>
      <c r="J41" s="35">
        <v>300</v>
      </c>
    </row>
    <row r="42" spans="1:10" ht="15.75" x14ac:dyDescent="0.25">
      <c r="A42" s="33" t="s">
        <v>66</v>
      </c>
      <c r="B42" s="33" t="s">
        <v>71</v>
      </c>
      <c r="C42" s="33" t="s">
        <v>68</v>
      </c>
      <c r="D42" s="33" t="s">
        <v>64</v>
      </c>
      <c r="E42" s="33">
        <v>201502</v>
      </c>
      <c r="F42" s="33">
        <v>2015</v>
      </c>
      <c r="G42" s="37" t="s">
        <v>241</v>
      </c>
      <c r="H42" s="38" t="s">
        <v>76</v>
      </c>
      <c r="I42" s="33" t="s">
        <v>77</v>
      </c>
      <c r="J42" s="35">
        <v>3000</v>
      </c>
    </row>
    <row r="43" spans="1:10" ht="15.75" x14ac:dyDescent="0.25">
      <c r="A43" s="33" t="s">
        <v>80</v>
      </c>
      <c r="B43" s="33" t="s">
        <v>71</v>
      </c>
      <c r="C43" s="33" t="s">
        <v>68</v>
      </c>
      <c r="D43" s="33" t="s">
        <v>64</v>
      </c>
      <c r="E43" s="33">
        <v>201412</v>
      </c>
      <c r="F43" s="33">
        <v>2015</v>
      </c>
      <c r="G43" s="37" t="s">
        <v>242</v>
      </c>
      <c r="H43" s="33" t="s">
        <v>90</v>
      </c>
      <c r="I43" s="33" t="s">
        <v>91</v>
      </c>
      <c r="J43" s="35">
        <v>11600</v>
      </c>
    </row>
    <row r="44" spans="1:10" ht="15.75" x14ac:dyDescent="0.25">
      <c r="A44" s="33" t="s">
        <v>66</v>
      </c>
      <c r="B44" s="33" t="s">
        <v>71</v>
      </c>
      <c r="C44" s="33" t="s">
        <v>68</v>
      </c>
      <c r="D44" s="33" t="s">
        <v>64</v>
      </c>
      <c r="E44" s="33">
        <v>201501</v>
      </c>
      <c r="F44" s="33">
        <v>2015</v>
      </c>
      <c r="G44" s="37" t="s">
        <v>29</v>
      </c>
      <c r="H44" s="33" t="s">
        <v>74</v>
      </c>
      <c r="I44" s="33" t="s">
        <v>75</v>
      </c>
      <c r="J44" s="35">
        <v>760</v>
      </c>
    </row>
    <row r="45" spans="1:10" ht="15.75" x14ac:dyDescent="0.25">
      <c r="A45" s="33" t="s">
        <v>126</v>
      </c>
      <c r="B45" s="33" t="s">
        <v>71</v>
      </c>
      <c r="C45" s="33" t="s">
        <v>68</v>
      </c>
      <c r="D45" s="33" t="s">
        <v>64</v>
      </c>
      <c r="E45" s="33">
        <v>201501</v>
      </c>
      <c r="F45" s="33">
        <v>2015</v>
      </c>
      <c r="G45" s="37" t="s">
        <v>28</v>
      </c>
      <c r="H45" s="33" t="s">
        <v>127</v>
      </c>
      <c r="I45" s="33" t="s">
        <v>75</v>
      </c>
      <c r="J45" s="35">
        <v>175</v>
      </c>
    </row>
    <row r="46" spans="1:10" ht="15.75" x14ac:dyDescent="0.25">
      <c r="A46" s="33" t="s">
        <v>104</v>
      </c>
      <c r="B46" s="33" t="s">
        <v>71</v>
      </c>
      <c r="C46" s="33" t="s">
        <v>68</v>
      </c>
      <c r="D46" s="33" t="s">
        <v>64</v>
      </c>
      <c r="E46" s="33">
        <v>201411</v>
      </c>
      <c r="F46" s="33">
        <v>2015</v>
      </c>
      <c r="G46" s="33" t="s">
        <v>24</v>
      </c>
      <c r="H46" s="33" t="s">
        <v>114</v>
      </c>
      <c r="I46" s="33" t="s">
        <v>115</v>
      </c>
      <c r="J46" s="35">
        <v>250</v>
      </c>
    </row>
    <row r="47" spans="1:10" ht="15.75" x14ac:dyDescent="0.25">
      <c r="A47" s="33" t="s">
        <v>104</v>
      </c>
      <c r="B47" s="33" t="s">
        <v>71</v>
      </c>
      <c r="C47" s="33" t="s">
        <v>65</v>
      </c>
      <c r="D47" s="33" t="s">
        <v>64</v>
      </c>
      <c r="E47" s="33">
        <v>201508</v>
      </c>
      <c r="F47" s="33">
        <v>2015</v>
      </c>
      <c r="G47" s="33" t="s">
        <v>24</v>
      </c>
      <c r="H47" s="33" t="s">
        <v>110</v>
      </c>
      <c r="I47" s="33" t="s">
        <v>111</v>
      </c>
      <c r="J47" s="35">
        <v>250</v>
      </c>
    </row>
    <row r="48" spans="1:10" ht="15.75" x14ac:dyDescent="0.25">
      <c r="A48" s="33" t="s">
        <v>201</v>
      </c>
      <c r="B48" s="33" t="s">
        <v>71</v>
      </c>
      <c r="C48" s="33" t="s">
        <v>68</v>
      </c>
      <c r="D48" s="33" t="s">
        <v>64</v>
      </c>
      <c r="E48" s="33">
        <v>201412</v>
      </c>
      <c r="F48" s="33">
        <v>2015</v>
      </c>
      <c r="G48" s="37" t="s">
        <v>235</v>
      </c>
      <c r="H48" s="33" t="s">
        <v>202</v>
      </c>
      <c r="I48" s="33" t="s">
        <v>203</v>
      </c>
      <c r="J48" s="35">
        <v>400</v>
      </c>
    </row>
    <row r="49" spans="1:10" ht="15.75" x14ac:dyDescent="0.25">
      <c r="A49" s="33" t="s">
        <v>184</v>
      </c>
      <c r="B49" s="33" t="s">
        <v>187</v>
      </c>
      <c r="C49" s="33" t="s">
        <v>68</v>
      </c>
      <c r="D49" s="33" t="s">
        <v>64</v>
      </c>
      <c r="E49" s="33">
        <v>201506</v>
      </c>
      <c r="F49" s="33">
        <v>2015</v>
      </c>
      <c r="G49" s="37" t="s">
        <v>236</v>
      </c>
      <c r="H49" s="33" t="s">
        <v>188</v>
      </c>
      <c r="I49" s="33" t="s">
        <v>189</v>
      </c>
      <c r="J49" s="35">
        <v>1248.08</v>
      </c>
    </row>
    <row r="50" spans="1:10" ht="15.75" x14ac:dyDescent="0.25">
      <c r="A50" s="33" t="s">
        <v>184</v>
      </c>
      <c r="B50" s="33" t="s">
        <v>71</v>
      </c>
      <c r="C50" s="33" t="s">
        <v>68</v>
      </c>
      <c r="D50" s="33" t="s">
        <v>64</v>
      </c>
      <c r="E50" s="33">
        <v>201507</v>
      </c>
      <c r="F50" s="33">
        <v>2015</v>
      </c>
      <c r="G50" s="37" t="s">
        <v>237</v>
      </c>
      <c r="H50" s="33" t="s">
        <v>185</v>
      </c>
      <c r="I50" s="33" t="s">
        <v>186</v>
      </c>
      <c r="J50" s="35">
        <v>3000</v>
      </c>
    </row>
    <row r="51" spans="1:10" ht="15.75" x14ac:dyDescent="0.25">
      <c r="A51" s="33" t="s">
        <v>156</v>
      </c>
      <c r="B51" s="33" t="s">
        <v>71</v>
      </c>
      <c r="C51" s="33" t="s">
        <v>68</v>
      </c>
      <c r="D51" s="33" t="s">
        <v>64</v>
      </c>
      <c r="E51" s="33">
        <v>201504</v>
      </c>
      <c r="F51" s="33">
        <v>2015</v>
      </c>
      <c r="G51" s="37" t="s">
        <v>238</v>
      </c>
      <c r="H51" s="33" t="s">
        <v>165</v>
      </c>
      <c r="I51" s="33" t="s">
        <v>166</v>
      </c>
      <c r="J51" s="35">
        <v>7500</v>
      </c>
    </row>
    <row r="52" spans="1:10" ht="15.75" x14ac:dyDescent="0.25">
      <c r="A52" s="33" t="s">
        <v>190</v>
      </c>
      <c r="B52" s="33" t="s">
        <v>71</v>
      </c>
      <c r="C52" s="33" t="s">
        <v>68</v>
      </c>
      <c r="D52" s="33" t="s">
        <v>64</v>
      </c>
      <c r="E52" s="33">
        <v>201501</v>
      </c>
      <c r="F52" s="33">
        <v>2015</v>
      </c>
      <c r="G52" s="37" t="s">
        <v>25</v>
      </c>
      <c r="H52" s="33" t="s">
        <v>192</v>
      </c>
      <c r="I52" s="33" t="s">
        <v>193</v>
      </c>
      <c r="J52" s="35">
        <v>325</v>
      </c>
    </row>
    <row r="53" spans="1:10" ht="15.75" x14ac:dyDescent="0.25">
      <c r="A53" s="33" t="s">
        <v>98</v>
      </c>
      <c r="B53" s="33" t="s">
        <v>71</v>
      </c>
      <c r="C53" s="33" t="s">
        <v>68</v>
      </c>
      <c r="D53" s="33" t="s">
        <v>64</v>
      </c>
      <c r="E53" s="33">
        <v>201504</v>
      </c>
      <c r="F53" s="33">
        <v>2015</v>
      </c>
      <c r="G53" s="37" t="s">
        <v>239</v>
      </c>
      <c r="H53" s="33" t="s">
        <v>102</v>
      </c>
      <c r="I53" s="33" t="s">
        <v>103</v>
      </c>
      <c r="J53" s="35">
        <v>305</v>
      </c>
    </row>
    <row r="54" spans="1:10" ht="15.75" x14ac:dyDescent="0.25">
      <c r="A54" s="33" t="s">
        <v>201</v>
      </c>
      <c r="B54" s="33" t="s">
        <v>71</v>
      </c>
      <c r="C54" s="33" t="s">
        <v>68</v>
      </c>
      <c r="D54" s="33" t="s">
        <v>64</v>
      </c>
      <c r="E54" s="33">
        <v>201501</v>
      </c>
      <c r="F54" s="33">
        <v>2015</v>
      </c>
      <c r="G54" s="37" t="s">
        <v>240</v>
      </c>
      <c r="H54" s="33" t="s">
        <v>205</v>
      </c>
      <c r="I54" s="33" t="s">
        <v>206</v>
      </c>
      <c r="J54" s="35">
        <v>125</v>
      </c>
    </row>
    <row r="55" spans="1:10" ht="15.75" x14ac:dyDescent="0.25">
      <c r="A55" s="33" t="s">
        <v>201</v>
      </c>
      <c r="B55" s="33" t="s">
        <v>71</v>
      </c>
      <c r="C55" s="33" t="s">
        <v>68</v>
      </c>
      <c r="D55" s="33" t="s">
        <v>64</v>
      </c>
      <c r="E55" s="33">
        <v>201506</v>
      </c>
      <c r="F55" s="33">
        <v>2015</v>
      </c>
      <c r="G55" s="37" t="s">
        <v>21</v>
      </c>
      <c r="H55" s="33" t="s">
        <v>207</v>
      </c>
      <c r="I55" s="33" t="s">
        <v>208</v>
      </c>
      <c r="J55" s="35">
        <v>100</v>
      </c>
    </row>
    <row r="56" spans="1:10" ht="15.75" x14ac:dyDescent="0.25">
      <c r="A56" s="33" t="s">
        <v>190</v>
      </c>
      <c r="B56" s="33" t="s">
        <v>71</v>
      </c>
      <c r="C56" s="33" t="s">
        <v>68</v>
      </c>
      <c r="D56" s="33" t="s">
        <v>64</v>
      </c>
      <c r="E56" s="33">
        <v>201502</v>
      </c>
      <c r="F56" s="33">
        <v>2015</v>
      </c>
      <c r="G56" s="33" t="s">
        <v>194</v>
      </c>
      <c r="H56" s="33" t="s">
        <v>195</v>
      </c>
      <c r="I56" s="33" t="s">
        <v>196</v>
      </c>
      <c r="J56" s="35">
        <v>300</v>
      </c>
    </row>
    <row r="57" spans="1:10" ht="15.75" x14ac:dyDescent="0.25">
      <c r="A57" s="33" t="s">
        <v>156</v>
      </c>
      <c r="B57" s="33" t="s">
        <v>71</v>
      </c>
      <c r="C57" s="33" t="s">
        <v>68</v>
      </c>
      <c r="D57" s="33" t="s">
        <v>64</v>
      </c>
      <c r="E57" s="33">
        <v>201502</v>
      </c>
      <c r="F57" s="33">
        <v>2015</v>
      </c>
      <c r="G57" s="33" t="s">
        <v>46</v>
      </c>
      <c r="H57" s="33" t="s">
        <v>163</v>
      </c>
      <c r="I57" s="33" t="s">
        <v>164</v>
      </c>
      <c r="J57" s="35">
        <v>250</v>
      </c>
    </row>
    <row r="58" spans="1:10" ht="15.75" x14ac:dyDescent="0.25">
      <c r="A58" s="33" t="s">
        <v>209</v>
      </c>
      <c r="B58" s="33" t="s">
        <v>71</v>
      </c>
      <c r="C58" s="33" t="s">
        <v>68</v>
      </c>
      <c r="D58" s="33" t="s">
        <v>64</v>
      </c>
      <c r="E58" s="33">
        <v>201504</v>
      </c>
      <c r="F58" s="33">
        <v>2015</v>
      </c>
      <c r="G58" s="37" t="s">
        <v>18</v>
      </c>
      <c r="H58" s="38" t="s">
        <v>220</v>
      </c>
      <c r="I58" s="33" t="s">
        <v>221</v>
      </c>
      <c r="J58" s="35">
        <v>100</v>
      </c>
    </row>
    <row r="59" spans="1:10" ht="15.75" x14ac:dyDescent="0.25">
      <c r="A59" s="33" t="s">
        <v>138</v>
      </c>
      <c r="B59" s="33" t="s">
        <v>71</v>
      </c>
      <c r="C59" s="33" t="s">
        <v>63</v>
      </c>
      <c r="D59" s="33" t="s">
        <v>64</v>
      </c>
      <c r="E59" s="33">
        <v>201410</v>
      </c>
      <c r="F59" s="33">
        <v>2015</v>
      </c>
      <c r="G59" s="33" t="s">
        <v>142</v>
      </c>
      <c r="H59" s="33" t="s">
        <v>143</v>
      </c>
      <c r="I59" s="33" t="s">
        <v>144</v>
      </c>
      <c r="J59" s="35">
        <v>75</v>
      </c>
    </row>
    <row r="60" spans="1:10" ht="15.75" x14ac:dyDescent="0.25">
      <c r="A60" s="33" t="s">
        <v>80</v>
      </c>
      <c r="B60" s="33" t="s">
        <v>71</v>
      </c>
      <c r="C60" s="33" t="s">
        <v>68</v>
      </c>
      <c r="D60" s="33" t="s">
        <v>64</v>
      </c>
      <c r="E60" s="33">
        <v>201412</v>
      </c>
      <c r="F60" s="33">
        <v>2015</v>
      </c>
      <c r="G60" s="33" t="s">
        <v>88</v>
      </c>
      <c r="H60" s="33" t="s">
        <v>93</v>
      </c>
      <c r="I60" s="33" t="s">
        <v>94</v>
      </c>
      <c r="J60" s="35">
        <v>1000</v>
      </c>
    </row>
    <row r="61" spans="1:10" ht="15.75" x14ac:dyDescent="0.25">
      <c r="A61" s="33" t="s">
        <v>147</v>
      </c>
      <c r="B61" s="33" t="s">
        <v>67</v>
      </c>
      <c r="C61" s="33" t="s">
        <v>63</v>
      </c>
      <c r="D61" s="33" t="s">
        <v>64</v>
      </c>
      <c r="E61" s="33">
        <v>201409</v>
      </c>
      <c r="F61" s="33">
        <v>2014</v>
      </c>
      <c r="G61" s="37" t="s">
        <v>243</v>
      </c>
      <c r="H61" s="33" t="s">
        <v>148</v>
      </c>
      <c r="I61" s="33" t="s">
        <v>149</v>
      </c>
      <c r="J61" s="35">
        <v>240</v>
      </c>
    </row>
    <row r="62" spans="1:10" ht="15.75" x14ac:dyDescent="0.25">
      <c r="A62" s="33" t="s">
        <v>156</v>
      </c>
      <c r="B62" s="33" t="s">
        <v>157</v>
      </c>
      <c r="C62" s="33" t="s">
        <v>63</v>
      </c>
      <c r="D62" s="33" t="s">
        <v>64</v>
      </c>
      <c r="E62" s="33">
        <v>201412</v>
      </c>
      <c r="F62" s="33">
        <v>2015</v>
      </c>
      <c r="G62" s="37" t="s">
        <v>245</v>
      </c>
      <c r="H62" s="33" t="s">
        <v>158</v>
      </c>
      <c r="I62" s="33" t="s">
        <v>159</v>
      </c>
      <c r="J62" s="35">
        <v>34.25</v>
      </c>
    </row>
    <row r="63" spans="1:10" ht="15.75" x14ac:dyDescent="0.25">
      <c r="A63" s="33" t="s">
        <v>228</v>
      </c>
      <c r="B63" s="33" t="s">
        <v>67</v>
      </c>
      <c r="C63" s="33" t="s">
        <v>63</v>
      </c>
      <c r="D63" s="33" t="s">
        <v>64</v>
      </c>
      <c r="E63" s="33">
        <v>201502</v>
      </c>
      <c r="F63" s="33">
        <v>2015</v>
      </c>
      <c r="G63" s="37" t="s">
        <v>244</v>
      </c>
      <c r="H63" s="38" t="s">
        <v>229</v>
      </c>
      <c r="I63" s="33" t="s">
        <v>230</v>
      </c>
      <c r="J63" s="35">
        <v>500</v>
      </c>
    </row>
    <row r="64" spans="1:10" ht="15.75" x14ac:dyDescent="0.25">
      <c r="A64" s="33" t="s">
        <v>152</v>
      </c>
      <c r="B64" s="33" t="s">
        <v>153</v>
      </c>
      <c r="C64" s="33" t="s">
        <v>63</v>
      </c>
      <c r="D64" s="33" t="s">
        <v>64</v>
      </c>
      <c r="E64" s="33">
        <v>201503</v>
      </c>
      <c r="F64" s="33">
        <v>2015</v>
      </c>
      <c r="G64" s="37" t="s">
        <v>45</v>
      </c>
      <c r="H64" s="33" t="s">
        <v>154</v>
      </c>
      <c r="I64" s="33" t="s">
        <v>155</v>
      </c>
      <c r="J64" s="35">
        <v>130</v>
      </c>
    </row>
    <row r="65" spans="1:10" ht="15.75" x14ac:dyDescent="0.25">
      <c r="A65" s="33" t="s">
        <v>104</v>
      </c>
      <c r="B65" s="33" t="s">
        <v>71</v>
      </c>
      <c r="C65" s="33" t="s">
        <v>68</v>
      </c>
      <c r="D65" s="33" t="s">
        <v>64</v>
      </c>
      <c r="E65" s="33">
        <v>201505</v>
      </c>
      <c r="F65" s="33">
        <v>2015</v>
      </c>
      <c r="G65" s="37" t="s">
        <v>35</v>
      </c>
      <c r="H65" s="33" t="s">
        <v>120</v>
      </c>
      <c r="I65" s="33" t="s">
        <v>121</v>
      </c>
      <c r="J65" s="35">
        <v>350</v>
      </c>
    </row>
    <row r="66" spans="1:10" ht="15.75" x14ac:dyDescent="0.25">
      <c r="A66" s="33" t="s">
        <v>147</v>
      </c>
      <c r="B66" s="33" t="s">
        <v>67</v>
      </c>
      <c r="C66" s="33" t="s">
        <v>63</v>
      </c>
      <c r="D66" s="33" t="s">
        <v>64</v>
      </c>
      <c r="E66" s="33">
        <v>201507</v>
      </c>
      <c r="F66" s="33">
        <v>2015</v>
      </c>
      <c r="G66" s="37" t="s">
        <v>246</v>
      </c>
      <c r="H66" s="33" t="s">
        <v>150</v>
      </c>
      <c r="I66" s="33" t="s">
        <v>151</v>
      </c>
      <c r="J66" s="35">
        <v>150</v>
      </c>
    </row>
    <row r="67" spans="1:10" ht="15.75" x14ac:dyDescent="0.25">
      <c r="A67" s="33" t="s">
        <v>132</v>
      </c>
      <c r="B67" s="33" t="s">
        <v>71</v>
      </c>
      <c r="C67" s="33" t="s">
        <v>68</v>
      </c>
      <c r="D67" s="33" t="s">
        <v>64</v>
      </c>
      <c r="E67" s="33">
        <v>201501</v>
      </c>
      <c r="F67" s="33">
        <v>2015</v>
      </c>
      <c r="G67" s="37" t="s">
        <v>247</v>
      </c>
      <c r="H67" s="38" t="s">
        <v>136</v>
      </c>
      <c r="I67" s="33" t="s">
        <v>137</v>
      </c>
      <c r="J67" s="35">
        <v>500</v>
      </c>
    </row>
    <row r="68" spans="1:10" ht="15.75" x14ac:dyDescent="0.25">
      <c r="A68" s="33" t="s">
        <v>225</v>
      </c>
      <c r="B68" s="33" t="s">
        <v>71</v>
      </c>
      <c r="C68" s="33" t="s">
        <v>68</v>
      </c>
      <c r="D68" s="33" t="s">
        <v>64</v>
      </c>
      <c r="E68" s="33">
        <v>201502</v>
      </c>
      <c r="F68" s="33">
        <v>2015</v>
      </c>
      <c r="G68" s="33" t="s">
        <v>160</v>
      </c>
      <c r="H68" s="33" t="s">
        <v>226</v>
      </c>
      <c r="I68" s="33" t="s">
        <v>227</v>
      </c>
      <c r="J68" s="35">
        <v>1000</v>
      </c>
    </row>
    <row r="69" spans="1:10" ht="15.75" x14ac:dyDescent="0.25">
      <c r="A69" s="33" t="s">
        <v>104</v>
      </c>
      <c r="B69" s="33" t="s">
        <v>71</v>
      </c>
      <c r="C69" s="33" t="s">
        <v>68</v>
      </c>
      <c r="D69" s="33" t="s">
        <v>64</v>
      </c>
      <c r="E69" s="33">
        <v>201502</v>
      </c>
      <c r="F69" s="33">
        <v>2015</v>
      </c>
      <c r="G69" s="33" t="s">
        <v>20</v>
      </c>
      <c r="H69" s="33" t="s">
        <v>116</v>
      </c>
      <c r="I69" s="33" t="s">
        <v>117</v>
      </c>
      <c r="J69" s="35">
        <v>500</v>
      </c>
    </row>
    <row r="70" spans="1:10" ht="15.75" x14ac:dyDescent="0.25">
      <c r="A70" s="33" t="s">
        <v>80</v>
      </c>
      <c r="B70" s="33" t="s">
        <v>71</v>
      </c>
      <c r="C70" s="33" t="s">
        <v>65</v>
      </c>
      <c r="D70" s="33" t="s">
        <v>64</v>
      </c>
      <c r="E70" s="33">
        <v>201506</v>
      </c>
      <c r="F70" s="33">
        <v>2015</v>
      </c>
      <c r="G70" s="33" t="s">
        <v>42</v>
      </c>
      <c r="H70" s="33" t="s">
        <v>86</v>
      </c>
      <c r="I70" s="33" t="s">
        <v>87</v>
      </c>
      <c r="J70" s="35">
        <v>250</v>
      </c>
    </row>
    <row r="71" spans="1:10" ht="15.75" x14ac:dyDescent="0.25">
      <c r="A71" s="33" t="s">
        <v>104</v>
      </c>
      <c r="B71" s="33" t="s">
        <v>71</v>
      </c>
      <c r="C71" s="33" t="s">
        <v>68</v>
      </c>
      <c r="D71" s="33" t="s">
        <v>64</v>
      </c>
      <c r="E71" s="33">
        <v>201506</v>
      </c>
      <c r="F71" s="33">
        <v>2015</v>
      </c>
      <c r="G71" s="33" t="s">
        <v>39</v>
      </c>
      <c r="H71" s="33" t="s">
        <v>122</v>
      </c>
      <c r="I71" s="33" t="s">
        <v>123</v>
      </c>
      <c r="J71" s="35">
        <v>20</v>
      </c>
    </row>
    <row r="72" spans="1:10" ht="15.75" x14ac:dyDescent="0.25">
      <c r="A72" s="33" t="s">
        <v>156</v>
      </c>
      <c r="B72" s="33" t="s">
        <v>71</v>
      </c>
      <c r="C72" s="33" t="s">
        <v>68</v>
      </c>
      <c r="D72" s="33" t="s">
        <v>64</v>
      </c>
      <c r="E72" s="33">
        <v>201409</v>
      </c>
      <c r="F72" s="33">
        <v>2014</v>
      </c>
      <c r="G72" s="33" t="s">
        <v>160</v>
      </c>
      <c r="H72" s="33" t="s">
        <v>161</v>
      </c>
      <c r="I72" s="33" t="s">
        <v>162</v>
      </c>
      <c r="J72" s="35">
        <v>312</v>
      </c>
    </row>
    <row r="73" spans="1:10" ht="15.75" x14ac:dyDescent="0.25">
      <c r="A73" s="33" t="s">
        <v>104</v>
      </c>
      <c r="B73" s="33" t="s">
        <v>71</v>
      </c>
      <c r="C73" s="33" t="s">
        <v>63</v>
      </c>
      <c r="D73" s="33" t="s">
        <v>64</v>
      </c>
      <c r="E73" s="33">
        <v>201508</v>
      </c>
      <c r="F73" s="33">
        <v>2015</v>
      </c>
      <c r="G73" s="37" t="s">
        <v>23</v>
      </c>
      <c r="H73" s="33" t="s">
        <v>105</v>
      </c>
      <c r="I73" s="33" t="s">
        <v>70</v>
      </c>
      <c r="J73" s="35">
        <v>200</v>
      </c>
    </row>
    <row r="74" spans="1:10" ht="15.75" x14ac:dyDescent="0.25">
      <c r="A74" s="33" t="s">
        <v>209</v>
      </c>
      <c r="B74" s="33" t="s">
        <v>71</v>
      </c>
      <c r="C74" s="33" t="s">
        <v>68</v>
      </c>
      <c r="D74" s="33" t="s">
        <v>64</v>
      </c>
      <c r="E74" s="33">
        <v>201412</v>
      </c>
      <c r="F74" s="33">
        <v>2015</v>
      </c>
      <c r="G74" s="33" t="s">
        <v>211</v>
      </c>
      <c r="H74" s="33" t="s">
        <v>218</v>
      </c>
      <c r="I74" s="33" t="s">
        <v>219</v>
      </c>
      <c r="J74" s="35">
        <v>125</v>
      </c>
    </row>
    <row r="75" spans="1:10" ht="15.75" x14ac:dyDescent="0.25">
      <c r="A75" s="33" t="s">
        <v>104</v>
      </c>
      <c r="B75" s="33" t="s">
        <v>71</v>
      </c>
      <c r="C75" s="33" t="s">
        <v>68</v>
      </c>
      <c r="D75" s="33" t="s">
        <v>64</v>
      </c>
      <c r="E75" s="33">
        <v>201409</v>
      </c>
      <c r="F75" s="33">
        <v>2014</v>
      </c>
      <c r="G75" s="37" t="s">
        <v>23</v>
      </c>
      <c r="H75" s="38" t="s">
        <v>112</v>
      </c>
      <c r="I75" s="33" t="s">
        <v>113</v>
      </c>
      <c r="J75" s="35">
        <v>325</v>
      </c>
    </row>
    <row r="76" spans="1:10" ht="15.75" x14ac:dyDescent="0.25">
      <c r="A76" s="33" t="s">
        <v>209</v>
      </c>
      <c r="B76" s="33" t="s">
        <v>71</v>
      </c>
      <c r="C76" s="33" t="s">
        <v>68</v>
      </c>
      <c r="D76" s="33" t="s">
        <v>64</v>
      </c>
      <c r="E76" s="33">
        <v>201410</v>
      </c>
      <c r="F76" s="33">
        <v>2015</v>
      </c>
      <c r="G76" s="33" t="s">
        <v>212</v>
      </c>
      <c r="H76" s="33" t="s">
        <v>213</v>
      </c>
      <c r="I76" s="33" t="s">
        <v>214</v>
      </c>
      <c r="J76" s="35">
        <v>350</v>
      </c>
    </row>
    <row r="77" spans="1:10" ht="15.75" x14ac:dyDescent="0.25">
      <c r="A77" s="33" t="s">
        <v>209</v>
      </c>
      <c r="B77" s="33" t="s">
        <v>71</v>
      </c>
      <c r="C77" s="33" t="s">
        <v>68</v>
      </c>
      <c r="D77" s="33" t="s">
        <v>64</v>
      </c>
      <c r="E77" s="33">
        <v>201503</v>
      </c>
      <c r="F77" s="33">
        <v>2015</v>
      </c>
      <c r="G77" s="37" t="s">
        <v>44</v>
      </c>
      <c r="H77" s="38" t="s">
        <v>217</v>
      </c>
      <c r="I77" s="33" t="s">
        <v>103</v>
      </c>
      <c r="J77" s="35">
        <v>719.4</v>
      </c>
    </row>
    <row r="78" spans="1:10" ht="15.75" x14ac:dyDescent="0.25">
      <c r="A78" s="33" t="s">
        <v>209</v>
      </c>
      <c r="B78" s="33" t="s">
        <v>71</v>
      </c>
      <c r="C78" s="33" t="s">
        <v>68</v>
      </c>
      <c r="D78" s="33" t="s">
        <v>64</v>
      </c>
      <c r="E78" s="33">
        <v>201412</v>
      </c>
      <c r="F78" s="33">
        <v>2015</v>
      </c>
      <c r="G78" s="37" t="s">
        <v>248</v>
      </c>
      <c r="H78" s="38" t="s">
        <v>217</v>
      </c>
      <c r="I78" s="33" t="s">
        <v>103</v>
      </c>
      <c r="J78" s="35">
        <v>405</v>
      </c>
    </row>
    <row r="79" spans="1:10" ht="15.75" x14ac:dyDescent="0.25">
      <c r="A79" s="33" t="s">
        <v>167</v>
      </c>
      <c r="B79" s="33" t="s">
        <v>71</v>
      </c>
      <c r="C79" s="33" t="s">
        <v>68</v>
      </c>
      <c r="D79" s="33" t="s">
        <v>64</v>
      </c>
      <c r="E79" s="33">
        <v>201501</v>
      </c>
      <c r="F79" s="33">
        <v>2015</v>
      </c>
      <c r="G79" s="37" t="s">
        <v>31</v>
      </c>
      <c r="H79" s="38" t="s">
        <v>173</v>
      </c>
      <c r="I79" s="33" t="s">
        <v>174</v>
      </c>
      <c r="J79" s="35">
        <v>200</v>
      </c>
    </row>
    <row r="80" spans="1:10" ht="15.75" x14ac:dyDescent="0.25">
      <c r="A80" s="33" t="s">
        <v>190</v>
      </c>
      <c r="B80" s="33" t="s">
        <v>71</v>
      </c>
      <c r="C80" s="33" t="s">
        <v>68</v>
      </c>
      <c r="D80" s="33" t="s">
        <v>64</v>
      </c>
      <c r="E80" s="33">
        <v>201412</v>
      </c>
      <c r="F80" s="33">
        <v>2015</v>
      </c>
      <c r="G80" s="37" t="s">
        <v>38</v>
      </c>
      <c r="H80" s="33" t="s">
        <v>191</v>
      </c>
      <c r="I80" s="33" t="s">
        <v>159</v>
      </c>
      <c r="J80" s="35">
        <v>125</v>
      </c>
    </row>
    <row r="81" spans="1:10" ht="15.75" x14ac:dyDescent="0.25">
      <c r="A81" s="33" t="s">
        <v>132</v>
      </c>
      <c r="B81" s="33" t="s">
        <v>71</v>
      </c>
      <c r="C81" s="33" t="s">
        <v>68</v>
      </c>
      <c r="D81" s="33" t="s">
        <v>64</v>
      </c>
      <c r="E81" s="33">
        <v>201412</v>
      </c>
      <c r="F81" s="33">
        <v>2015</v>
      </c>
      <c r="G81" s="37" t="s">
        <v>27</v>
      </c>
      <c r="H81" s="38" t="s">
        <v>133</v>
      </c>
      <c r="I81" s="33" t="s">
        <v>134</v>
      </c>
      <c r="J81" s="35">
        <v>100</v>
      </c>
    </row>
  </sheetData>
  <autoFilter ref="A1:J81"/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F.1</vt:lpstr>
      <vt:lpstr>Pivot</vt:lpstr>
      <vt:lpstr>Database</vt:lpstr>
      <vt:lpstr>F.1!Print_Area</vt:lpstr>
      <vt:lpstr>F.1!Print_Titles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Eric  Wilen</cp:lastModifiedBy>
  <cp:lastPrinted>2015-12-03T15:52:16Z</cp:lastPrinted>
  <dcterms:created xsi:type="dcterms:W3CDTF">2015-09-15T12:13:39Z</dcterms:created>
  <dcterms:modified xsi:type="dcterms:W3CDTF">2015-12-03T15:52:26Z</dcterms:modified>
</cp:coreProperties>
</file>