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30" windowHeight="6450"/>
  </bookViews>
  <sheets>
    <sheet name="CWIP Summary" sheetId="5" r:id="rId1"/>
    <sheet name="Detail" sheetId="1" r:id="rId2"/>
    <sheet name="Recon" sheetId="2" r:id="rId3"/>
  </sheets>
  <definedNames>
    <definedName name="_xlnm._FilterDatabase" localSheetId="1" hidden="1">Detail!$A$1:$I$179</definedName>
  </definedNames>
  <calcPr calcId="145621"/>
  <pivotCaches>
    <pivotCache cacheId="2" r:id="rId4"/>
  </pivotCaches>
</workbook>
</file>

<file path=xl/calcChain.xml><?xml version="1.0" encoding="utf-8"?>
<calcChain xmlns="http://schemas.openxmlformats.org/spreadsheetml/2006/main">
  <c r="I980" i="1" l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E25" i="2"/>
  <c r="F22" i="2"/>
  <c r="I768" i="1" l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E21" i="2" l="1"/>
  <c r="H18" i="2" l="1"/>
  <c r="H19" i="2"/>
  <c r="H20" i="2"/>
  <c r="H21" i="2"/>
  <c r="H22" i="2"/>
  <c r="H23" i="2"/>
  <c r="H24" i="2"/>
  <c r="H25" i="2"/>
  <c r="E17" i="2" l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H14" i="2"/>
  <c r="H15" i="2"/>
  <c r="H16" i="2"/>
  <c r="H17" i="2"/>
  <c r="E13" i="2" l="1"/>
  <c r="H10" i="2" l="1"/>
  <c r="H11" i="2"/>
  <c r="H12" i="2"/>
  <c r="H13" i="2"/>
  <c r="I364" i="1" l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E9" i="2"/>
  <c r="H6" i="2"/>
  <c r="H7" i="2"/>
  <c r="H8" i="2"/>
  <c r="H9" i="2"/>
  <c r="E5" i="2" l="1"/>
  <c r="I179" i="1"/>
  <c r="I178" i="1"/>
  <c r="I168" i="1"/>
  <c r="I169" i="1"/>
  <c r="I170" i="1"/>
  <c r="I171" i="1"/>
  <c r="I172" i="1"/>
  <c r="I173" i="1"/>
  <c r="I174" i="1"/>
  <c r="H4" i="2" l="1"/>
  <c r="H5" i="2"/>
  <c r="H3" i="2"/>
  <c r="H2" i="2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75" i="1"/>
  <c r="I176" i="1"/>
  <c r="I177" i="1"/>
  <c r="I2" i="1"/>
</calcChain>
</file>

<file path=xl/sharedStrings.xml><?xml version="1.0" encoding="utf-8"?>
<sst xmlns="http://schemas.openxmlformats.org/spreadsheetml/2006/main" count="6102" uniqueCount="594">
  <si>
    <t>Company</t>
  </si>
  <si>
    <t>Account</t>
  </si>
  <si>
    <t>Service Area</t>
  </si>
  <si>
    <t>Project</t>
  </si>
  <si>
    <t>AFE Description</t>
  </si>
  <si>
    <t>010</t>
  </si>
  <si>
    <t>1070</t>
  </si>
  <si>
    <t>002000</t>
  </si>
  <si>
    <t>010.10049</t>
  </si>
  <si>
    <t>ATM.FIN RPT.SOFTWARE</t>
  </si>
  <si>
    <t>010.10979</t>
  </si>
  <si>
    <t>TXU GAS CIS Conversion</t>
  </si>
  <si>
    <t>010.11017</t>
  </si>
  <si>
    <t>E.010 Waco Call Center</t>
  </si>
  <si>
    <t>010.11123</t>
  </si>
  <si>
    <t>E.010 Reporting Package</t>
  </si>
  <si>
    <t>010.11245</t>
  </si>
  <si>
    <t>010.1134.WNA_For_Advantage|CSO</t>
  </si>
  <si>
    <t>010.11565</t>
  </si>
  <si>
    <t>CIS Screens Phase 1.0_B FY10</t>
  </si>
  <si>
    <t>010.11571</t>
  </si>
  <si>
    <t>FACTA-FY10 Security &amp; Acct Ctr</t>
  </si>
  <si>
    <t>010.11580</t>
  </si>
  <si>
    <t>Aligne Pipe - FY10</t>
  </si>
  <si>
    <t>010.11671</t>
  </si>
  <si>
    <t>E.010.Billing Desktops</t>
  </si>
  <si>
    <t>010.11705</t>
  </si>
  <si>
    <t>E.010.Dispatch Desktops</t>
  </si>
  <si>
    <t>010.11706</t>
  </si>
  <si>
    <t>E.010.Rev Mgmt Analyst Laptops</t>
  </si>
  <si>
    <t>010.11707</t>
  </si>
  <si>
    <t>E.010.Rev Mgmt 2nd Monitors</t>
  </si>
  <si>
    <t>010.11792</t>
  </si>
  <si>
    <t>Energy Assistance Enhance</t>
  </si>
  <si>
    <t>010.13018</t>
  </si>
  <si>
    <t>Aligne IPP Interface Framework</t>
  </si>
  <si>
    <t>010.20687</t>
  </si>
  <si>
    <t>Aligne Pipe Implementation</t>
  </si>
  <si>
    <t>010.21252</t>
  </si>
  <si>
    <t>Cash Forecasting_</t>
  </si>
  <si>
    <t>010.21509</t>
  </si>
  <si>
    <t>Archival Tools</t>
  </si>
  <si>
    <t>010.21738</t>
  </si>
  <si>
    <t>Oracle OSN</t>
  </si>
  <si>
    <t>010.21816</t>
  </si>
  <si>
    <t>ClickRoster_Schedule Upgrade</t>
  </si>
  <si>
    <t>010.21827</t>
  </si>
  <si>
    <t>SCADA Systems Platform</t>
  </si>
  <si>
    <t>010.21848</t>
  </si>
  <si>
    <t>SCADA Cyber Safety Stg&amp;Comp</t>
  </si>
  <si>
    <t>010.21850</t>
  </si>
  <si>
    <t>USS Tech Refresh</t>
  </si>
  <si>
    <t>010.23022</t>
  </si>
  <si>
    <t>Laptop - Mike Walker</t>
  </si>
  <si>
    <t>010.23302</t>
  </si>
  <si>
    <t>Broker Architecture Upgrade</t>
  </si>
  <si>
    <t>010.23497</t>
  </si>
  <si>
    <t>Upgrade NICE to version 4.1_</t>
  </si>
  <si>
    <t>010.23824</t>
  </si>
  <si>
    <t>Trend Micro Deep Security</t>
  </si>
  <si>
    <t>010.24005</t>
  </si>
  <si>
    <t>E911 Solution Upgrade</t>
  </si>
  <si>
    <t>010.24225</t>
  </si>
  <si>
    <t>Network Infra Improvements</t>
  </si>
  <si>
    <t>010.24229</t>
  </si>
  <si>
    <t>GIS Enhancements 2014-2015</t>
  </si>
  <si>
    <t>010.24308</t>
  </si>
  <si>
    <t>Field Comm Sys (FCS) Implement</t>
  </si>
  <si>
    <t>010.24320</t>
  </si>
  <si>
    <t>002.1839 IT EQUIP J. White</t>
  </si>
  <si>
    <t>010.24325</t>
  </si>
  <si>
    <t>002.1134 IT EQUIP A. McWhor</t>
  </si>
  <si>
    <t>010.24387</t>
  </si>
  <si>
    <t>PC Replacements - SS - FY15</t>
  </si>
  <si>
    <t>010.24428</t>
  </si>
  <si>
    <t>Laptop for Provers</t>
  </si>
  <si>
    <t>010.24430</t>
  </si>
  <si>
    <t>Mueller Valve Changer</t>
  </si>
  <si>
    <t>010.24433</t>
  </si>
  <si>
    <t xml:space="preserve">Smart Cal Station </t>
  </si>
  <si>
    <t>010.24464</t>
  </si>
  <si>
    <t>Battery Processor&amp;CTS Inserts</t>
  </si>
  <si>
    <t>010.24477</t>
  </si>
  <si>
    <t>CC1224 E7240 Laptop &amp; Acces</t>
  </si>
  <si>
    <t>010.24556</t>
  </si>
  <si>
    <t>AV Equipment for 7th floor_</t>
  </si>
  <si>
    <t>010.24562</t>
  </si>
  <si>
    <t>IT Equipment-J.Ward</t>
  </si>
  <si>
    <t>010.24631</t>
  </si>
  <si>
    <t>Server Software - OS Refresh</t>
  </si>
  <si>
    <t>010.24719</t>
  </si>
  <si>
    <t>IT Equipment for Doug S</t>
  </si>
  <si>
    <t>010.24732</t>
  </si>
  <si>
    <t>Enterprise Mobility Management</t>
  </si>
  <si>
    <t>010.24850</t>
  </si>
  <si>
    <t>Printer for AP</t>
  </si>
  <si>
    <t>010.24905</t>
  </si>
  <si>
    <t>IT Equipment-1135</t>
  </si>
  <si>
    <t>010.24995</t>
  </si>
  <si>
    <t>RightFax Record Export App</t>
  </si>
  <si>
    <t>OH.010.10000</t>
  </si>
  <si>
    <t>Corporate A&amp;G Overhead</t>
  </si>
  <si>
    <t>012000</t>
  </si>
  <si>
    <t>010.22040</t>
  </si>
  <si>
    <t>ClickRoster&amp;Schedule Upgrade</t>
  </si>
  <si>
    <t>010.23155</t>
  </si>
  <si>
    <t xml:space="preserve">Proactive C-Notification </t>
  </si>
  <si>
    <t>010.23664</t>
  </si>
  <si>
    <t>Upgrade NICE to version 4.1</t>
  </si>
  <si>
    <t>010.23784</t>
  </si>
  <si>
    <t>CCC Tech Consol Phase IIIAProj</t>
  </si>
  <si>
    <t>010.24014</t>
  </si>
  <si>
    <t>E 7240 (small laptop)</t>
  </si>
  <si>
    <t>010.24157</t>
  </si>
  <si>
    <t>CSS General Enhancements</t>
  </si>
  <si>
    <t>010.24707</t>
  </si>
  <si>
    <t>CCC Modernization - Phase III</t>
  </si>
  <si>
    <t>050</t>
  </si>
  <si>
    <t>009000</t>
  </si>
  <si>
    <t>050.18740</t>
  </si>
  <si>
    <t>050.OBO.Lot Improvement</t>
  </si>
  <si>
    <t>050.18869</t>
  </si>
  <si>
    <t>050.Sto. Overhead Door</t>
  </si>
  <si>
    <t>050.18933</t>
  </si>
  <si>
    <t>050.2618.SAFETY07SCBA</t>
  </si>
  <si>
    <t>050.18970</t>
  </si>
  <si>
    <t>050.2609.BON HARBOR BUILDING</t>
  </si>
  <si>
    <t>050.19034</t>
  </si>
  <si>
    <t>050.2605.OFFICE.EXPANSION</t>
  </si>
  <si>
    <t>050.19035</t>
  </si>
  <si>
    <t>050.2605.OFFICE.FURNITURE</t>
  </si>
  <si>
    <t>050.19039</t>
  </si>
  <si>
    <t>050.2635.Purchase Lot Dawson</t>
  </si>
  <si>
    <t>050.20249</t>
  </si>
  <si>
    <t>2737.DANVILLE OFFICE REMODEL</t>
  </si>
  <si>
    <t>050.20250</t>
  </si>
  <si>
    <t>2737.DANVILLE FURNITURE</t>
  </si>
  <si>
    <t>050.20440</t>
  </si>
  <si>
    <t>050.BGR.GLS. FURN. FRONT  OFF</t>
  </si>
  <si>
    <t>050.20497</t>
  </si>
  <si>
    <t>2737.BUILDING IMPROVEMENT</t>
  </si>
  <si>
    <t>050.20713</t>
  </si>
  <si>
    <t>050.2637.Palma Bulding</t>
  </si>
  <si>
    <t>050.20977</t>
  </si>
  <si>
    <t>050.2637.Pad Office Repairs</t>
  </si>
  <si>
    <t>050.21777</t>
  </si>
  <si>
    <t>2738.HEATER REPLACE.LEB-CVILLE</t>
  </si>
  <si>
    <t>050.22023</t>
  </si>
  <si>
    <t>050.2737.BARRACADE INSTALL</t>
  </si>
  <si>
    <t>050.22206</t>
  </si>
  <si>
    <t>050.2635.Town Border Fences</t>
  </si>
  <si>
    <t>050.33000</t>
  </si>
  <si>
    <t>050.2612 KY YZ Covers</t>
  </si>
  <si>
    <t>050.35055</t>
  </si>
  <si>
    <t>PRP.Woodburn-Franklin HPD</t>
  </si>
  <si>
    <t>050.35688</t>
  </si>
  <si>
    <t>050.2609.Southwire</t>
  </si>
  <si>
    <t>050.36250</t>
  </si>
  <si>
    <t>Building Cost, Paducah Office</t>
  </si>
  <si>
    <t>050.36386</t>
  </si>
  <si>
    <t>050.2734.Swanee Trail 2 inch</t>
  </si>
  <si>
    <t>050.36387</t>
  </si>
  <si>
    <t>PRP.2734.BG-Coll-10th to 13th</t>
  </si>
  <si>
    <t>050.36522</t>
  </si>
  <si>
    <t>PRP.2636.PARRISH AVE NORTH</t>
  </si>
  <si>
    <t>050.37137</t>
  </si>
  <si>
    <t>2737.RUSSELL ST ALDYL REPLACE</t>
  </si>
  <si>
    <t>050.37560</t>
  </si>
  <si>
    <t xml:space="preserve">2735.Glasgow Office Land </t>
  </si>
  <si>
    <t>050.37745</t>
  </si>
  <si>
    <t>2636.WMR.Sensus Endpoints</t>
  </si>
  <si>
    <t>050.37849</t>
  </si>
  <si>
    <t>2738.GRE.NALLEY-HAYDON 2014</t>
  </si>
  <si>
    <t>050.37880</t>
  </si>
  <si>
    <t>2738.GRN.NALLEY-HAYDON STAT</t>
  </si>
  <si>
    <t>050.37892</t>
  </si>
  <si>
    <t>PRP.2638.Mayfield 2014</t>
  </si>
  <si>
    <t>050.37992</t>
  </si>
  <si>
    <t>PRP.2635.Marion Westside</t>
  </si>
  <si>
    <t>050.38089</t>
  </si>
  <si>
    <t>050.2734.Boston Pk.Traditions</t>
  </si>
  <si>
    <t>050.38277</t>
  </si>
  <si>
    <t>050.2637.Olivet Relocation</t>
  </si>
  <si>
    <t>050.38279</t>
  </si>
  <si>
    <t>050.2638.Pryorsburg TB Repl</t>
  </si>
  <si>
    <t>050.38385</t>
  </si>
  <si>
    <t>MEC Forfeiture 040.009 FY14</t>
  </si>
  <si>
    <t>050.38415</t>
  </si>
  <si>
    <t>PRP.2734.Riverview &amp; College</t>
  </si>
  <si>
    <t>050.38897</t>
  </si>
  <si>
    <t>PRP.2738.W HODGENVILL-McCULLE</t>
  </si>
  <si>
    <t>050.38903</t>
  </si>
  <si>
    <t>PRP.2735.Glasgow.E. Main St</t>
  </si>
  <si>
    <t>050.38923</t>
  </si>
  <si>
    <t>PRP.2636.E 17 th St Repl</t>
  </si>
  <si>
    <t>050.38935</t>
  </si>
  <si>
    <t>PRP.2735.HC Dale Heights_</t>
  </si>
  <si>
    <t>050.38950</t>
  </si>
  <si>
    <t>PRP.2737.MARIMON-OFFICE-HIGH</t>
  </si>
  <si>
    <t>050.38964</t>
  </si>
  <si>
    <t>2739.ERX FOR SHELBYVILLE</t>
  </si>
  <si>
    <t>050.38968</t>
  </si>
  <si>
    <t>PRP.2734.Bristow Rd. Replc</t>
  </si>
  <si>
    <t>050.38969</t>
  </si>
  <si>
    <t>050.2734.BristowMoorman PI</t>
  </si>
  <si>
    <t>050.39034</t>
  </si>
  <si>
    <t>2602.KY.Desktop.Repl.FY15</t>
  </si>
  <si>
    <t>050.39035</t>
  </si>
  <si>
    <t>2602.KY.Laptop.Replc.FY15</t>
  </si>
  <si>
    <t>050.39044</t>
  </si>
  <si>
    <t>2737.JC.W EADES AVE 15</t>
  </si>
  <si>
    <t>050.39087</t>
  </si>
  <si>
    <t>PRP.2635.Marion Eastside</t>
  </si>
  <si>
    <t>050.39171</t>
  </si>
  <si>
    <t>2738.2015 EQUIPMENT</t>
  </si>
  <si>
    <t>050.39190</t>
  </si>
  <si>
    <t>2737.2015 EQUIPMENT</t>
  </si>
  <si>
    <t>050.39194</t>
  </si>
  <si>
    <t>2737.INTERIOR RENOVATION 2015</t>
  </si>
  <si>
    <t>050.39195</t>
  </si>
  <si>
    <t>2737.BUILD ADD-TRUCK BAY 2015</t>
  </si>
  <si>
    <t>050.39218</t>
  </si>
  <si>
    <t>050.2636.Equipment FY 2015</t>
  </si>
  <si>
    <t>050.39272</t>
  </si>
  <si>
    <t>PRP.2636.Coast Guard Ln.</t>
  </si>
  <si>
    <t>050.39294</t>
  </si>
  <si>
    <t>PRP.2734.Church &amp; Nugent St.</t>
  </si>
  <si>
    <t>050.39366</t>
  </si>
  <si>
    <t>PRP.2734.Russell W.9th St.</t>
  </si>
  <si>
    <t>050.39372</t>
  </si>
  <si>
    <t>Princeton Equipment</t>
  </si>
  <si>
    <t>050.39373</t>
  </si>
  <si>
    <t>2612.RTU Upgrades.KY.15</t>
  </si>
  <si>
    <t>050.39376</t>
  </si>
  <si>
    <t>2612.Comm&amp;Indus Meters.KY.15</t>
  </si>
  <si>
    <t>050.39385</t>
  </si>
  <si>
    <t>2739.BRUNERSTOWN RD-TSC RELO</t>
  </si>
  <si>
    <t>050.39394</t>
  </si>
  <si>
    <t>2735.GLASGOW EQUIPMENT 2015</t>
  </si>
  <si>
    <t>050.39403</t>
  </si>
  <si>
    <t>Hopkinsville Equipment</t>
  </si>
  <si>
    <t>050.39405</t>
  </si>
  <si>
    <t>PRP.2739.Shelbyville 12 Inch</t>
  </si>
  <si>
    <t>050.39408</t>
  </si>
  <si>
    <t>2739.SHELBYVILLE EQUIP 2015</t>
  </si>
  <si>
    <t>050.39474</t>
  </si>
  <si>
    <t>PRP.2636.Walnut St.Rpl</t>
  </si>
  <si>
    <t>050.39482</t>
  </si>
  <si>
    <t>Mayfield Equipment</t>
  </si>
  <si>
    <t>050.39492</t>
  </si>
  <si>
    <t>Paducah Equipment</t>
  </si>
  <si>
    <t>050.39531</t>
  </si>
  <si>
    <t>PRP.2735.HC Woodlawn</t>
  </si>
  <si>
    <t>050.39533</t>
  </si>
  <si>
    <t>PRP.2635.Sturgis Rd.</t>
  </si>
  <si>
    <t>050.39578</t>
  </si>
  <si>
    <t>050.2734.MackenzieMeadows</t>
  </si>
  <si>
    <t>050.39584</t>
  </si>
  <si>
    <t>PRP.2734.Vine St</t>
  </si>
  <si>
    <t>050.39588</t>
  </si>
  <si>
    <t>2738.SUM.D HALL LN.CHICK 15</t>
  </si>
  <si>
    <t>050.39623</t>
  </si>
  <si>
    <t>PRP.2738.Legion Park Penick</t>
  </si>
  <si>
    <t>050.39647</t>
  </si>
  <si>
    <t>2602.ITRON.Replacement.FY15</t>
  </si>
  <si>
    <t>050.39660</t>
  </si>
  <si>
    <t>050.2636.Celebration Circle</t>
  </si>
  <si>
    <t>050.39664</t>
  </si>
  <si>
    <t>050.2609.6 Well Head Replc.15</t>
  </si>
  <si>
    <t>050.39686</t>
  </si>
  <si>
    <t>PRP.2634.Main St Sebree</t>
  </si>
  <si>
    <t>050.39688</t>
  </si>
  <si>
    <t>050.2734.HPDRiverRelocAdvl</t>
  </si>
  <si>
    <t>050.39756</t>
  </si>
  <si>
    <t>PRP.2737.Lexington-Greenville</t>
  </si>
  <si>
    <t>050.39776</t>
  </si>
  <si>
    <t>050.2634.Grapevine Rd Ext</t>
  </si>
  <si>
    <t>050.39801</t>
  </si>
  <si>
    <t>2609.Storage.Equipment.FY15</t>
  </si>
  <si>
    <t>050.39824</t>
  </si>
  <si>
    <t>2738.REYNOLDS RD 2015</t>
  </si>
  <si>
    <t>050.39898</t>
  </si>
  <si>
    <t>050.2634.Mahr Park Main Ext</t>
  </si>
  <si>
    <t>OH.050.10000</t>
  </si>
  <si>
    <t>UCG BU A&amp;G Overhead</t>
  </si>
  <si>
    <t>OH.050.17884</t>
  </si>
  <si>
    <t>WKG State A&amp;G Overhead</t>
  </si>
  <si>
    <t>091000</t>
  </si>
  <si>
    <t>050.16152</t>
  </si>
  <si>
    <t>050.TN.MorristoIntegFunct2005.</t>
  </si>
  <si>
    <t>050.16166</t>
  </si>
  <si>
    <t>050.TN.MaryvilIntegFunct2005.</t>
  </si>
  <si>
    <t>050.23778</t>
  </si>
  <si>
    <t>TN.Franklin Integ RESI MEAS</t>
  </si>
  <si>
    <t>050.23779</t>
  </si>
  <si>
    <t>TN.Maryville Integ RESI MEAS</t>
  </si>
  <si>
    <t>050.23781</t>
  </si>
  <si>
    <t>TN.Mboro Integ RESI MEAS</t>
  </si>
  <si>
    <t>050.23782</t>
  </si>
  <si>
    <t>TN.Shelbyville Integ RESI MEAS</t>
  </si>
  <si>
    <t>050.28551</t>
  </si>
  <si>
    <t>050.096.3439.NA.HILLMANHWY2</t>
  </si>
  <si>
    <t>050.29888</t>
  </si>
  <si>
    <t>050.093.3435.NA.US.NITROGEN</t>
  </si>
  <si>
    <t>OH.050.10002</t>
  </si>
  <si>
    <t>UCG TN State A&amp;G Overhead</t>
  </si>
  <si>
    <t>Month</t>
  </si>
  <si>
    <t>SA</t>
  </si>
  <si>
    <t>PP by Project</t>
  </si>
  <si>
    <t>Accruals</t>
  </si>
  <si>
    <t>Reconciling item</t>
  </si>
  <si>
    <t>GL Balance</t>
  </si>
  <si>
    <t>Difference</t>
  </si>
  <si>
    <t>AFUDC</t>
  </si>
  <si>
    <t>Cwip Balance</t>
  </si>
  <si>
    <t>Cwip bal w/o Afudc</t>
  </si>
  <si>
    <t>010.24940</t>
  </si>
  <si>
    <t>SmallWorld 4.3 Upgrade</t>
  </si>
  <si>
    <t>010.24960</t>
  </si>
  <si>
    <t>OAM OVD OID (SSO&amp;SAML)</t>
  </si>
  <si>
    <t>010.25034</t>
  </si>
  <si>
    <t>Identity Management Upgrade</t>
  </si>
  <si>
    <t>010.25158</t>
  </si>
  <si>
    <t>DMVPN Backup Router for LC-III</t>
  </si>
  <si>
    <t>050.39036</t>
  </si>
  <si>
    <t>2602.KY.MDT.Replac.FY15</t>
  </si>
  <si>
    <t>050.39784</t>
  </si>
  <si>
    <t>PRP.2734.High St. Cabell-14th</t>
  </si>
  <si>
    <t>050.39906</t>
  </si>
  <si>
    <t>050.2634.Hwy 351 Relocation</t>
  </si>
  <si>
    <t>050.39913</t>
  </si>
  <si>
    <t>050.2636.Palomino Pl. Ext.</t>
  </si>
  <si>
    <t>050.39930</t>
  </si>
  <si>
    <t>050.2734.McCoy Place II-A</t>
  </si>
  <si>
    <t>050.39996</t>
  </si>
  <si>
    <t>2739.DIAGEO PHASE 1 2015</t>
  </si>
  <si>
    <t>050.40009</t>
  </si>
  <si>
    <t>050.2636.EByersRegSta</t>
  </si>
  <si>
    <t>050.40010</t>
  </si>
  <si>
    <t>050.2636.UnionStRelocHartford</t>
  </si>
  <si>
    <t>050.40023</t>
  </si>
  <si>
    <t>PRP.2734.Hwy 31W</t>
  </si>
  <si>
    <t>050.40035</t>
  </si>
  <si>
    <t>050.2734.Technology6inchPE</t>
  </si>
  <si>
    <t>050.40037</t>
  </si>
  <si>
    <t>2739.CLOVERBROOK SEC 8 P 1 15</t>
  </si>
  <si>
    <t>010.24234</t>
  </si>
  <si>
    <t>QA Lab Improvements</t>
  </si>
  <si>
    <t>010.24722</t>
  </si>
  <si>
    <t>Archives Storage Room</t>
  </si>
  <si>
    <t>010.25054</t>
  </si>
  <si>
    <t>Meter Pro Training System</t>
  </si>
  <si>
    <t>010.25138</t>
  </si>
  <si>
    <t>(2) Laptops-1164</t>
  </si>
  <si>
    <t>010.25204</t>
  </si>
  <si>
    <t>HRMS Assignment Status Update</t>
  </si>
  <si>
    <t>010.25205</t>
  </si>
  <si>
    <t>EASI to Oracle Interface</t>
  </si>
  <si>
    <t>010.25262</t>
  </si>
  <si>
    <t>Laptop/Memory-K.Malter</t>
  </si>
  <si>
    <t>010.25270</t>
  </si>
  <si>
    <t>CKV-Gate Motor Repl.</t>
  </si>
  <si>
    <t>010.25320</t>
  </si>
  <si>
    <t>Phone System Franklin TN</t>
  </si>
  <si>
    <t>010.25140</t>
  </si>
  <si>
    <t>Laptop - 1227</t>
  </si>
  <si>
    <t>010.25153</t>
  </si>
  <si>
    <t>1215 - Flat screen display in Plano</t>
  </si>
  <si>
    <t>010.25167</t>
  </si>
  <si>
    <t>RevMgmt &amp; GasAccting BIReports</t>
  </si>
  <si>
    <t>010.25326</t>
  </si>
  <si>
    <t>(65) Monitors-Billing Group</t>
  </si>
  <si>
    <t>050.39677</t>
  </si>
  <si>
    <t>050.2734.Mics Equipment - B.G.</t>
  </si>
  <si>
    <t>050.39729</t>
  </si>
  <si>
    <t>2738.NEWCOMB.MEADOW CRK 2015</t>
  </si>
  <si>
    <t>050.39858</t>
  </si>
  <si>
    <t>050.2734.BrennerSt.StationRep</t>
  </si>
  <si>
    <t>050.40044</t>
  </si>
  <si>
    <t>2738.GRE.WILLIAM DIAL RD 15</t>
  </si>
  <si>
    <t>050.40112</t>
  </si>
  <si>
    <t>050.2636.Fiddlesticks Phase 3</t>
  </si>
  <si>
    <t>050.40132</t>
  </si>
  <si>
    <t>050.2637.USEC.MeterSet.FY15</t>
  </si>
  <si>
    <t>050.40153</t>
  </si>
  <si>
    <t>050.2736.Commerce Ct Ext</t>
  </si>
  <si>
    <t>050.40218</t>
  </si>
  <si>
    <t>PRP.2735.East Back MUN.</t>
  </si>
  <si>
    <t>050.40270</t>
  </si>
  <si>
    <t>050.2734.Champion Pet Foods</t>
  </si>
  <si>
    <t>050.40271</t>
  </si>
  <si>
    <t>050.2637.Ohio Ct Main Ext</t>
  </si>
  <si>
    <t>050.40277</t>
  </si>
  <si>
    <t>050.2637.Ky Ave Replacements</t>
  </si>
  <si>
    <t>050.40290</t>
  </si>
  <si>
    <t>050.2637.Fantasy Ln Ext</t>
  </si>
  <si>
    <t>050.40291</t>
  </si>
  <si>
    <t>050.2637.Pecan Dr Rev Ext</t>
  </si>
  <si>
    <t>050.40292</t>
  </si>
  <si>
    <t>050.2637.Bruce Ave Rev Ext</t>
  </si>
  <si>
    <t>010.25337</t>
  </si>
  <si>
    <t>Project Design Est_Approval</t>
  </si>
  <si>
    <t>010.25352</t>
  </si>
  <si>
    <t>Active Directory Upgrade</t>
  </si>
  <si>
    <t>010.25357</t>
  </si>
  <si>
    <t>NSX for Vsphere</t>
  </si>
  <si>
    <t>010.25361</t>
  </si>
  <si>
    <t>Bomgar - Remote Assist</t>
  </si>
  <si>
    <t>010.25383</t>
  </si>
  <si>
    <t>Inserter for Treasury Dept</t>
  </si>
  <si>
    <t>010.25435</t>
  </si>
  <si>
    <t>IT Equipment-Laptops</t>
  </si>
  <si>
    <t>010.25484</t>
  </si>
  <si>
    <t>GIS Data Integrity</t>
  </si>
  <si>
    <t>010.25486</t>
  </si>
  <si>
    <t>Work Order Automation</t>
  </si>
  <si>
    <t>010.25355</t>
  </si>
  <si>
    <t xml:space="preserve">CSS Dev Environment </t>
  </si>
  <si>
    <t>010.25524</t>
  </si>
  <si>
    <t>CSS Q3 Release</t>
  </si>
  <si>
    <t>050.39201</t>
  </si>
  <si>
    <t>Bon Harbor/ANR RTU.15</t>
  </si>
  <si>
    <t>050.39907</t>
  </si>
  <si>
    <t>PRP.2635.Maple St.</t>
  </si>
  <si>
    <t>050.39911</t>
  </si>
  <si>
    <t>2015 WMR</t>
  </si>
  <si>
    <t>050.40284</t>
  </si>
  <si>
    <t>050.2635.Charleston TB Reloc</t>
  </si>
  <si>
    <t>050.40375</t>
  </si>
  <si>
    <t>2602.Oboro.Server.Replc.15</t>
  </si>
  <si>
    <t>050.40377</t>
  </si>
  <si>
    <t>2602.KY.Laptop.Purch.FY15.2</t>
  </si>
  <si>
    <t>050.40425</t>
  </si>
  <si>
    <t>PRP.2636.River Rd.</t>
  </si>
  <si>
    <t>050.40434</t>
  </si>
  <si>
    <t>050.2636.Newbolt Rd. Ext</t>
  </si>
  <si>
    <t>050.40452</t>
  </si>
  <si>
    <t>050.2638.Graham Dr Ext 2</t>
  </si>
  <si>
    <t>050.39378</t>
  </si>
  <si>
    <t>2612.CorrectorModemUpg.KY.15</t>
  </si>
  <si>
    <t>050.40232</t>
  </si>
  <si>
    <t>PRP.2735.Washington St.MUN</t>
  </si>
  <si>
    <t>050.40471</t>
  </si>
  <si>
    <t>PRP.2734.Crewdson Ln.</t>
  </si>
  <si>
    <t>050.40488</t>
  </si>
  <si>
    <t>050.2637.Creek Replacements</t>
  </si>
  <si>
    <t>050.40489</t>
  </si>
  <si>
    <t>050.2736.Katie Peden Dr Ext</t>
  </si>
  <si>
    <t>050.40506</t>
  </si>
  <si>
    <t>PRP.2635. H ville St Replace</t>
  </si>
  <si>
    <t>050.40534</t>
  </si>
  <si>
    <t>PRP.2637.Madison</t>
  </si>
  <si>
    <t>Tapping Equip-TechTrng</t>
  </si>
  <si>
    <t>Pension Modeler Interface</t>
  </si>
  <si>
    <t>16th Floor Build Out- Security</t>
  </si>
  <si>
    <t>Tablets for 1134</t>
  </si>
  <si>
    <t>Laptop - Scott Gooding</t>
  </si>
  <si>
    <t>Laptop - Jordan North</t>
  </si>
  <si>
    <t>(3) Surface Pros</t>
  </si>
  <si>
    <t>Laptop/Acces. K. Hartsfield</t>
  </si>
  <si>
    <t>UI Interface</t>
  </si>
  <si>
    <t>ITS Driver Integration</t>
  </si>
  <si>
    <t>Treasury Cash Forecast Control</t>
  </si>
  <si>
    <t>Tablet - M.Greenwood</t>
  </si>
  <si>
    <t>PC Replacements - CC</t>
  </si>
  <si>
    <t>Laptop-Karis Huddleston</t>
  </si>
  <si>
    <t>Surface Pros-IT</t>
  </si>
  <si>
    <t>050.2637.Krebs Sta Rd Ext 3</t>
  </si>
  <si>
    <t>050.2637.Ham Rd Rev Ext</t>
  </si>
  <si>
    <t>050.2638.Dale Dr Rev Ext</t>
  </si>
  <si>
    <t>050.2634.Versnick Dr Rev Ext</t>
  </si>
  <si>
    <t>050.2638.S 17th St Ext</t>
  </si>
  <si>
    <t>050.2637.CANDLELIGHT EXT 2</t>
  </si>
  <si>
    <t>050.2735.TB1Reloc.HorseCave</t>
  </si>
  <si>
    <t>010.24565</t>
  </si>
  <si>
    <t>010.25198</t>
  </si>
  <si>
    <t>010.25237</t>
  </si>
  <si>
    <t>010.25504</t>
  </si>
  <si>
    <t>010.25508</t>
  </si>
  <si>
    <t>010.25611</t>
  </si>
  <si>
    <t>010.25616</t>
  </si>
  <si>
    <t>010.25671</t>
  </si>
  <si>
    <t>010.25693</t>
  </si>
  <si>
    <t>010.25704</t>
  </si>
  <si>
    <t>010.25705</t>
  </si>
  <si>
    <t>010.25264</t>
  </si>
  <si>
    <t>010.25429</t>
  </si>
  <si>
    <t>010.25502</t>
  </si>
  <si>
    <t>010.25688</t>
  </si>
  <si>
    <t>050.40453</t>
  </si>
  <si>
    <t>050.40532</t>
  </si>
  <si>
    <t>050.40556</t>
  </si>
  <si>
    <t>050.40557</t>
  </si>
  <si>
    <t>050.40577</t>
  </si>
  <si>
    <t>050.40615</t>
  </si>
  <si>
    <t>050.40693</t>
  </si>
  <si>
    <t>010.25506</t>
  </si>
  <si>
    <t>Tablet - B.Parish</t>
  </si>
  <si>
    <t>010.25614</t>
  </si>
  <si>
    <t>Surface Pro - Steve Easley</t>
  </si>
  <si>
    <t>010.25675</t>
  </si>
  <si>
    <t xml:space="preserve">Ups Battery Repl-Franklin TN </t>
  </si>
  <si>
    <t>010.25706</t>
  </si>
  <si>
    <t>AP Image Extract</t>
  </si>
  <si>
    <t>010.25727</t>
  </si>
  <si>
    <t>Surface Pro-1137</t>
  </si>
  <si>
    <t>010.25769</t>
  </si>
  <si>
    <t>Two-Factor Auth - RSA SecurID</t>
  </si>
  <si>
    <t>010.25822</t>
  </si>
  <si>
    <t>ITEquip-J.Denton</t>
  </si>
  <si>
    <t>010.25850</t>
  </si>
  <si>
    <t>Essbase Source Drillback</t>
  </si>
  <si>
    <t>010.25858</t>
  </si>
  <si>
    <t>Laptop-D.Keaton</t>
  </si>
  <si>
    <t>010.25880</t>
  </si>
  <si>
    <t>Training Wall</t>
  </si>
  <si>
    <t>010.25985</t>
  </si>
  <si>
    <t>ITEquip-C.Garcia</t>
  </si>
  <si>
    <t>010.25992</t>
  </si>
  <si>
    <t>IT-Computer-KParks</t>
  </si>
  <si>
    <t>010.25994</t>
  </si>
  <si>
    <t>IT Equip - Bloomberg</t>
  </si>
  <si>
    <t>010.25651</t>
  </si>
  <si>
    <t>Cleere-Surface Pro 3/Monitors</t>
  </si>
  <si>
    <t>010.25711</t>
  </si>
  <si>
    <t>Tablet - G. Cleere</t>
  </si>
  <si>
    <t>010.25725</t>
  </si>
  <si>
    <t>Surface Pro - R.Engel</t>
  </si>
  <si>
    <t>010.25997</t>
  </si>
  <si>
    <t>1227-2 Laptops for BP Coord</t>
  </si>
  <si>
    <t>050.40172</t>
  </si>
  <si>
    <t>Bowling Green Office Furniture</t>
  </si>
  <si>
    <t>050.40278</t>
  </si>
  <si>
    <t>Calvert Purchase Upgrade</t>
  </si>
  <si>
    <t>050.40491</t>
  </si>
  <si>
    <t>050.2739.WalkerLnStaRebuild</t>
  </si>
  <si>
    <t>050.40566</t>
  </si>
  <si>
    <t>2609.HickoryStorageBuilding.15</t>
  </si>
  <si>
    <t>050.40587</t>
  </si>
  <si>
    <t>PRP.2636.Dublin LN</t>
  </si>
  <si>
    <t>050.40590</t>
  </si>
  <si>
    <t>050.2739.Grade3LeakRepaieSlbyv</t>
  </si>
  <si>
    <t>050.40639</t>
  </si>
  <si>
    <t>PRP.2734.Clay-Stubbins</t>
  </si>
  <si>
    <t>050.40672</t>
  </si>
  <si>
    <t>PRP.2734.Henry-McElroy</t>
  </si>
  <si>
    <t>050.40679</t>
  </si>
  <si>
    <t>050.2637.Schneidman Relocate</t>
  </si>
  <si>
    <t>050.40687</t>
  </si>
  <si>
    <t>PRP.2636.Kennedy Dr.</t>
  </si>
  <si>
    <t>050.40699</t>
  </si>
  <si>
    <t>050.2634.St Charles TB Repl</t>
  </si>
  <si>
    <t>050.40703</t>
  </si>
  <si>
    <t>050.2634.Liberty Sta Rebuild</t>
  </si>
  <si>
    <t>050.40709</t>
  </si>
  <si>
    <t>050.2637.Lourdes HCA Removal</t>
  </si>
  <si>
    <t>050.40723</t>
  </si>
  <si>
    <t>050.2638.Sedalia Rd Sys Imp</t>
  </si>
  <si>
    <t>050.40733</t>
  </si>
  <si>
    <t>050.2636.Avondale Reg. Repl.</t>
  </si>
  <si>
    <t>050.40736</t>
  </si>
  <si>
    <t>PRP.2735.Buckner-Main St.MUN</t>
  </si>
  <si>
    <t>050.40737</t>
  </si>
  <si>
    <t>PRP.2637.Madison-Harrison</t>
  </si>
  <si>
    <t>050.40757</t>
  </si>
  <si>
    <t>050.2736.Davenport Ln Ext</t>
  </si>
  <si>
    <t>050.40793</t>
  </si>
  <si>
    <t>2737.HAR.NORTH REG STATION</t>
  </si>
  <si>
    <t>050.40807</t>
  </si>
  <si>
    <t>2739.LOCUST CRK 10b 2015</t>
  </si>
  <si>
    <t>050.40849</t>
  </si>
  <si>
    <t>050.2739.Ninevah Road</t>
  </si>
  <si>
    <t>050.40855</t>
  </si>
  <si>
    <t>2602.Desktop.Laptop Purch.15</t>
  </si>
  <si>
    <t>050.40866</t>
  </si>
  <si>
    <t>PRP.2736.Robin Rd.</t>
  </si>
  <si>
    <t>050.40910</t>
  </si>
  <si>
    <t>050.2734.DeweeseAsphalt.Frk.</t>
  </si>
  <si>
    <t>Row Labels</t>
  </si>
  <si>
    <t>Grand Total</t>
  </si>
  <si>
    <t>Sum of Cwip Balance</t>
  </si>
  <si>
    <t>Sum of AFUDC</t>
  </si>
  <si>
    <t>Sum of Cwip bal w/o Afudc</t>
  </si>
  <si>
    <t>Column Labels</t>
  </si>
  <si>
    <t>Total Sum of Cwip Balance</t>
  </si>
  <si>
    <t>Total Sum of AFUDC</t>
  </si>
  <si>
    <t>Total Sum of Cwip bal w/o Afudc</t>
  </si>
  <si>
    <t>(All)</t>
  </si>
  <si>
    <t>Atmos Energy Corp.</t>
  </si>
  <si>
    <t xml:space="preserve">Kentucky </t>
  </si>
  <si>
    <t>(Project Balances)</t>
  </si>
  <si>
    <t>Open CWIP (Feb-15 through Aug-15)</t>
  </si>
  <si>
    <t>Pasted Values</t>
  </si>
  <si>
    <t>August support copied from later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</si>
</sst>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0" fillId="0" borderId="0" xfId="0" applyNumberFormat="1"/>
    <xf numFmtId="40" fontId="0" fillId="0" borderId="0" xfId="0" applyNumberFormat="1"/>
    <xf numFmtId="40" fontId="1" fillId="0" borderId="0" xfId="0" applyNumberFormat="1" applyFont="1" applyAlignment="1">
      <alignment horizontal="center"/>
    </xf>
    <xf numFmtId="17" fontId="0" fillId="0" borderId="0" xfId="0" quotePrefix="1" applyNumberFormat="1"/>
    <xf numFmtId="40" fontId="1" fillId="0" borderId="0" xfId="0" applyNumberFormat="1" applyFont="1" applyFill="1" applyAlignment="1">
      <alignment horizontal="center"/>
    </xf>
    <xf numFmtId="40" fontId="0" fillId="0" borderId="0" xfId="0" applyNumberFormat="1" applyFill="1"/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1" fillId="2" borderId="0" xfId="0" applyFont="1" applyFill="1" applyBorder="1" applyAlignment="1">
      <alignment horizontal="left"/>
    </xf>
    <xf numFmtId="0" fontId="0" fillId="0" borderId="0" xfId="0"/>
    <xf numFmtId="40" fontId="0" fillId="0" borderId="0" xfId="0" applyNumberFormat="1"/>
    <xf numFmtId="0" fontId="0" fillId="0" borderId="0" xfId="0" pivotButton="1"/>
    <xf numFmtId="17" fontId="0" fillId="0" borderId="0" xfId="0" applyNumberFormat="1"/>
    <xf numFmtId="0" fontId="3" fillId="0" borderId="0" xfId="0" applyFont="1"/>
    <xf numFmtId="0" fontId="1" fillId="2" borderId="1" xfId="0" applyFont="1" applyFill="1" applyBorder="1"/>
    <xf numFmtId="17" fontId="1" fillId="2" borderId="1" xfId="0" applyNumberFormat="1" applyFont="1" applyFill="1" applyBorder="1"/>
    <xf numFmtId="40" fontId="1" fillId="0" borderId="1" xfId="0" applyNumberFormat="1" applyFont="1" applyBorder="1"/>
    <xf numFmtId="38" fontId="0" fillId="0" borderId="3" xfId="0" applyNumberFormat="1" applyBorder="1"/>
    <xf numFmtId="38" fontId="1" fillId="0" borderId="3" xfId="0" applyNumberFormat="1" applyFont="1" applyBorder="1"/>
    <xf numFmtId="38" fontId="1" fillId="2" borderId="3" xfId="0" applyNumberFormat="1" applyFont="1" applyFill="1" applyBorder="1"/>
    <xf numFmtId="0" fontId="2" fillId="0" borderId="0" xfId="0" applyFont="1"/>
    <xf numFmtId="38" fontId="0" fillId="0" borderId="3" xfId="0" applyNumberFormat="1" applyBorder="1"/>
  </cellXfs>
  <cellStyles count="1">
    <cellStyle name="Normal" xfId="0" builtinId="0"/>
  </cellStyles>
  <dxfs count="17"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8" formatCode="#,##0.00_);[Red]\(#,##0.00\)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annon C Taylor" refreshedDate="42236.424677546296" createdVersion="4" refreshedVersion="4" minRefreshableVersion="3" recordCount="1197">
  <cacheSource type="worksheet">
    <worksheetSource ref="A1:I1198" sheet="Detail"/>
  </cacheSource>
  <cacheFields count="9">
    <cacheField name="Month" numFmtId="17">
      <sharedItems containsSemiMixedTypes="0" containsNonDate="0" containsDate="1" containsString="0" minDate="2015-02-01T00:00:00" maxDate="2015-07-02T00:00:00" count="6">
        <d v="2015-02-01T00:00:00"/>
        <d v="2015-03-01T00:00:00"/>
        <d v="2015-04-01T00:00:00"/>
        <d v="2015-05-01T00:00:00"/>
        <d v="2015-06-01T00:00:00"/>
        <d v="2015-07-01T00:00:00"/>
      </sharedItems>
    </cacheField>
    <cacheField name="Company" numFmtId="0">
      <sharedItems count="2">
        <s v="010"/>
        <s v="050"/>
      </sharedItems>
    </cacheField>
    <cacheField name="Account" numFmtId="0">
      <sharedItems/>
    </cacheField>
    <cacheField name="Service Area" numFmtId="0">
      <sharedItems count="5">
        <s v="002000"/>
        <s v="012000"/>
        <s v="009000"/>
        <s v="091000"/>
        <s v="002005" u="1"/>
      </sharedItems>
    </cacheField>
    <cacheField name="Project" numFmtId="0">
      <sharedItems/>
    </cacheField>
    <cacheField name="AFE Description" numFmtId="0">
      <sharedItems/>
    </cacheField>
    <cacheField name="Cwip Balance" numFmtId="40">
      <sharedItems containsSemiMixedTypes="0" containsString="0" containsNumber="1" minValue="-3118680.56" maxValue="9349084.3100000005" count="703">
        <n v="-181.29"/>
        <n v="60147.73"/>
        <n v="-58124.44"/>
        <n v="112738.13"/>
        <n v="217697.56"/>
        <n v="337172.54"/>
        <n v="296859.96999999997"/>
        <n v="2383528.63"/>
        <n v="-8124.68"/>
        <n v="-5877.98"/>
        <n v="-5109.49"/>
        <n v="104.19"/>
        <n v="103165.37"/>
        <n v="178185.48"/>
        <n v="4704710.9400000004"/>
        <n v="1116096.04"/>
        <n v="110737.12"/>
        <n v="705188.05"/>
        <n v="17737.5"/>
        <n v="885369.91"/>
        <n v="135583.54"/>
        <n v="106938.1"/>
        <n v="1397.75"/>
        <n v="77081.33"/>
        <n v="-613.4"/>
        <n v="171518.55"/>
        <n v="72391.61"/>
        <n v="12889.72"/>
        <n v="74694.73"/>
        <n v="179418.46"/>
        <n v="1367.23"/>
        <n v="2572.8200000000002"/>
        <n v="209618.99"/>
        <n v="1542.84"/>
        <n v="14692.75"/>
        <n v="43730.25"/>
        <n v="465.01"/>
        <n v="1653.4"/>
        <n v="7550.73"/>
        <n v="1684.64"/>
        <n v="627391.82999999996"/>
        <n v="1947.35"/>
        <n v="26343.94"/>
        <n v="1997.31"/>
        <n v="1137.43"/>
        <n v="2485.0300000000002"/>
        <n v="82176.84"/>
        <n v="181.29"/>
        <n v="-60147.73"/>
        <n v="58124.44"/>
        <n v="-112738.13"/>
        <n v="-217697.56"/>
        <n v="-337172.54"/>
        <n v="-296859.96999999997"/>
        <n v="8124.68"/>
        <n v="5877.98"/>
        <n v="5109.49"/>
        <n v="-104.19"/>
        <n v="-103165.37"/>
        <n v="797172.23"/>
        <n v="594065.21"/>
        <n v="360141.52"/>
        <n v="118068.36"/>
        <n v="1586.71"/>
        <n v="657668.56000000006"/>
        <n v="49243.65"/>
        <n v="-38411.050000000003"/>
        <n v="-1135"/>
        <n v="-21663.43"/>
        <n v="-28060.32"/>
        <n v="-8318.51"/>
        <n v="-6250.8"/>
        <n v="-10000"/>
        <n v="-36578.06"/>
        <n v="-17261.259999999998"/>
        <n v="-3550"/>
        <n v="-1575"/>
        <n v="-9670"/>
        <n v="-42172.160000000003"/>
        <n v="-4575"/>
        <n v="-7080"/>
        <n v="-5290"/>
        <n v="10736.28"/>
        <n v="4949906.13"/>
        <n v="16689.490000000002"/>
        <n v="372.9"/>
        <n v="1971.61"/>
        <n v="677389.85"/>
        <n v="992273.12"/>
        <n v="453.46"/>
        <n v="9367.2999999999993"/>
        <n v="1675014.6"/>
        <n v="173398.21"/>
        <n v="11798.32"/>
        <n v="183399.75"/>
        <n v="328895.52"/>
        <n v="1513.49"/>
        <n v="11194.9"/>
        <n v="44514.98"/>
        <n v="-898339.54"/>
        <n v="409994.03"/>
        <n v="88121.42"/>
        <n v="298350.7"/>
        <n v="1673.88"/>
        <n v="167148"/>
        <n v="564816.98"/>
        <n v="18327.43"/>
        <n v="56731.56"/>
        <n v="134351.79"/>
        <n v="42056.34"/>
        <n v="28710.69"/>
        <n v="-915.75"/>
        <n v="132034.84"/>
        <n v="18395.650000000001"/>
        <n v="19101.599999999999"/>
        <n v="36053.49"/>
        <n v="28428.06"/>
        <n v="11153.25"/>
        <n v="3540.96"/>
        <n v="111346.74"/>
        <n v="33617.68"/>
        <n v="9598.2099999999991"/>
        <n v="14424.17"/>
        <n v="13746.53"/>
        <n v="19567.98"/>
        <n v="10357.32"/>
        <n v="16696.28"/>
        <n v="1825197.74"/>
        <n v="8514.65"/>
        <n v="17040.77"/>
        <n v="5193.3900000000003"/>
        <n v="1963.86"/>
        <n v="22034.59"/>
        <n v="167447.62"/>
        <n v="5261.99"/>
        <n v="6955.1"/>
        <n v="-5294"/>
        <n v="33315.480000000003"/>
        <n v="16400.04"/>
        <n v="3167.99"/>
        <n v="89663.16"/>
        <n v="8071.5"/>
        <n v="1590.94"/>
        <n v="35690.68"/>
        <n v="814.6"/>
        <n v="9371.86"/>
        <n v="884.49"/>
        <n v="340.22"/>
        <n v="28664.89"/>
        <n v="268852.38"/>
        <n v="38411.050000000003"/>
        <n v="21663.43"/>
        <n v="28060.32"/>
        <n v="8318.51"/>
        <n v="6250.8"/>
        <n v="5290"/>
        <n v="10000"/>
        <n v="1135"/>
        <n v="9670"/>
        <n v="42172.160000000003"/>
        <n v="3550"/>
        <n v="36578.06"/>
        <n v="17261.259999999998"/>
        <n v="1575"/>
        <n v="7080"/>
        <n v="4575"/>
        <n v="-13094.04"/>
        <n v="9872.2900000000009"/>
        <n v="538.5"/>
        <n v="1077.01"/>
        <n v="1153.3900000000001"/>
        <n v="104.36"/>
        <n v="72.94"/>
        <n v="112930.72"/>
        <n v="20375.13"/>
        <n v="-5880.42"/>
        <n v="-20416.240000000002"/>
        <n v="5126454.62"/>
        <n v="1176751.94"/>
        <n v="110546.66"/>
        <n v="704570.72"/>
        <n v="951478.63"/>
        <n v="137934.95000000001"/>
        <n v="106739.63"/>
        <n v="77081.34"/>
        <n v="171455.07"/>
        <n v="13634.72"/>
        <n v="97014.8"/>
        <n v="254694.74"/>
        <n v="262365.64"/>
        <n v="1545.95"/>
        <n v="47433.35"/>
        <n v="3258.2"/>
        <n v="1688.03"/>
        <n v="626388.77"/>
        <n v="1951.27"/>
        <n v="33597.65"/>
        <n v="2028.94"/>
        <n v="1417.33"/>
        <n v="34218.79"/>
        <n v="2481.7800000000002"/>
        <n v="2490.04"/>
        <n v="54862.39"/>
        <n v="15669.77"/>
        <n v="204.29"/>
        <n v="788403.68"/>
        <n v="656228.69999999995"/>
        <n v="360144.87"/>
        <n v="120382.6"/>
        <n v="1589.91"/>
        <n v="782932.14"/>
        <n v="80113.97"/>
        <n v="5074830.57"/>
        <n v="680706.96"/>
        <n v="1022896.08"/>
        <n v="173598.19"/>
        <n v="329140.24"/>
        <n v="353732.25"/>
        <n v="11883.56"/>
        <n v="44501.3"/>
        <n v="91086.48"/>
        <n v="16746.36"/>
        <n v="183099.09"/>
        <n v="735005.64"/>
        <n v="19456.41"/>
        <n v="56891.3"/>
        <n v="151076.12"/>
        <n v="43167.839999999997"/>
        <n v="29769.7"/>
        <n v="115471.96"/>
        <n v="136587.09"/>
        <n v="23392.9"/>
        <n v="43813.49"/>
        <n v="40489.379999999997"/>
        <n v="40787.370000000003"/>
        <n v="19539.79"/>
        <n v="3569.37"/>
        <n v="124547.1"/>
        <n v="215348.42"/>
        <n v="15139.72"/>
        <n v="16848.47"/>
        <n v="14253.58"/>
        <n v="25487.38"/>
        <n v="10654.79"/>
        <n v="20715.62"/>
        <n v="2890390.62"/>
        <n v="10566.76"/>
        <n v="9439.11"/>
        <n v="6675.92"/>
        <n v="219915.96"/>
        <n v="260870.92"/>
        <n v="5580.17"/>
        <n v="6823.54"/>
        <n v="52559.63"/>
        <n v="17004.97"/>
        <n v="3363.24"/>
        <n v="106438.7"/>
        <n v="9700.02"/>
        <n v="1688.99"/>
        <n v="84895.88"/>
        <n v="962.7"/>
        <n v="422.79"/>
        <n v="9939.49"/>
        <n v="939"/>
        <n v="4676.29"/>
        <n v="3174.69"/>
        <n v="990.65"/>
        <n v="18117.580000000002"/>
        <n v="-405000"/>
        <n v="3147.39"/>
        <n v="3248.75"/>
        <n v="22677.62"/>
        <n v="17741.91"/>
        <n v="2362.8000000000002"/>
        <n v="-380.21"/>
        <n v="-30911.99"/>
        <n v="178867.33"/>
        <n v="5187907.82"/>
        <n v="1331846.79"/>
        <n v="722802.51"/>
        <n v="966002.3"/>
        <n v="138570.28"/>
        <n v="14642.54"/>
        <n v="119066.45"/>
        <n v="3464.39"/>
        <n v="428174.33"/>
        <n v="355189.65"/>
        <n v="3488.09"/>
        <n v="32853.050000000003"/>
        <n v="207652.09"/>
        <n v="72845.2"/>
        <n v="77346.27"/>
        <n v="2990.38"/>
        <n v="54101.86"/>
        <n v="11474.4"/>
        <n v="3045.4"/>
        <n v="6356.05"/>
        <n v="11111.02"/>
        <n v="2453.4699999999998"/>
        <n v="3934.08"/>
        <n v="3373.48"/>
        <n v="-523017.85"/>
        <n v="818257.96"/>
        <n v="726390.64"/>
        <n v="381803.09"/>
        <n v="119352.75"/>
        <n v="883454.82"/>
        <n v="89822.51"/>
        <n v="1503.18"/>
        <n v="6936.81"/>
        <n v="12759.37"/>
        <n v="18008.14"/>
        <n v="5167949.3899999997"/>
        <n v="193960.58"/>
        <n v="498529.18"/>
        <n v="363151.35999999999"/>
        <n v="16198.58"/>
        <n v="44558.27"/>
        <n v="45930.52"/>
        <n v="185099.57"/>
        <n v="840846.08"/>
        <n v="150796.48000000001"/>
        <n v="120220.06"/>
        <n v="136728.91"/>
        <n v="44387.8"/>
        <n v="69215.429999999993"/>
        <n v="19659.29"/>
        <n v="3573.08"/>
        <n v="127990.71"/>
        <n v="246571.78"/>
        <n v="15986.05"/>
        <n v="26118.58"/>
        <n v="25345.05"/>
        <n v="4211850.9800000004"/>
        <n v="14362.29"/>
        <n v="7513.33"/>
        <n v="248291.32"/>
        <n v="347590.54"/>
        <n v="20715.150000000001"/>
        <n v="67839.960000000006"/>
        <n v="115463.05"/>
        <n v="18613.88"/>
        <n v="38849.839999999997"/>
        <n v="-12579"/>
        <n v="111124.17"/>
        <n v="963.7"/>
        <n v="30699.69"/>
        <n v="2234.0100000000002"/>
        <n v="12712.44"/>
        <n v="4108.43"/>
        <n v="3830.65"/>
        <n v="8413.39"/>
        <n v="21176.799999999999"/>
        <n v="10942.79"/>
        <n v="3252.13"/>
        <n v="46175.1"/>
        <n v="17992.14"/>
        <n v="2365.2600000000002"/>
        <n v="16640.36"/>
        <n v="1690.62"/>
        <n v="-131529.94"/>
        <n v="4094.42"/>
        <n v="6067.76"/>
        <n v="-875974.92"/>
        <n v="109.54"/>
        <n v="2504.48"/>
        <n v="366.79"/>
        <n v="-2090.38"/>
        <n v="455.18"/>
        <n v="113567.42"/>
        <n v="-33840.550000000003"/>
        <n v="178586.66"/>
        <n v="5643330.0499999998"/>
        <n v="1499103.63"/>
        <n v="718115.66"/>
        <n v="1012209.56"/>
        <n v="147808.70000000001"/>
        <n v="16203.16"/>
        <n v="129548.63"/>
        <n v="40790.1"/>
        <n v="563030.68000000005"/>
        <n v="470803.58"/>
        <n v="650060.46"/>
        <n v="216987.49"/>
        <n v="101228.1"/>
        <n v="9269.4500000000007"/>
        <n v="65595.520000000004"/>
        <n v="12421.04"/>
        <n v="16959.93"/>
        <n v="11675.36"/>
        <n v="12327.86"/>
        <n v="19024.98"/>
        <n v="222090.23999999999"/>
        <n v="214239.21"/>
        <n v="356.1"/>
        <n v="14293.51"/>
        <n v="6725.92"/>
        <n v="16756.41"/>
        <n v="13941.25"/>
        <n v="-1877601.11"/>
        <n v="819997.31"/>
        <n v="912482.12"/>
        <n v="374829.46"/>
        <n v="292828.39"/>
        <n v="246762.51"/>
        <n v="301959.23"/>
        <n v="49554.25"/>
        <n v="5246042.2300000004"/>
        <n v="194161.06"/>
        <n v="12492.16"/>
        <n v="583368.67000000004"/>
        <n v="401582.65"/>
        <n v="43772.95"/>
        <n v="49064.13"/>
        <n v="127528.83"/>
        <n v="841718.93"/>
        <n v="150953"/>
        <n v="139101.67000000001"/>
        <n v="26924.1"/>
        <n v="1508.88"/>
        <n v="19919.849999999999"/>
        <n v="3576.79"/>
        <n v="132557.28"/>
        <n v="272890.42"/>
        <n v="29817.26"/>
        <n v="26145.73"/>
        <n v="-4792.8500000000004"/>
        <n v="29803.67"/>
        <n v="6115486.3600000003"/>
        <n v="22155.7"/>
        <n v="41912.839999999997"/>
        <n v="271338.27"/>
        <n v="383255.14"/>
        <n v="23863.33"/>
        <n v="-4482.47"/>
        <n v="129085.24"/>
        <n v="10101.33"/>
        <n v="173296.06"/>
        <n v="26898.45"/>
        <n v="37721.879999999997"/>
        <n v="259282.86"/>
        <n v="72706.81"/>
        <n v="1549.35"/>
        <n v="12725.68"/>
        <n v="7436.41"/>
        <n v="3967.29"/>
        <n v="6830.36"/>
        <n v="28699.49"/>
        <n v="-402337.2"/>
        <n v="13600.69"/>
        <n v="12320.86"/>
        <n v="52188.65"/>
        <n v="18010.849999999999"/>
        <n v="21223.58"/>
        <n v="5498.39"/>
        <n v="-224000.63"/>
        <n v="53788.32"/>
        <n v="-803428.58"/>
        <n v="928.83"/>
        <n v="12492.02"/>
        <n v="1894.46"/>
        <n v="-118.48"/>
        <n v="4335.53"/>
        <n v="3903.34"/>
        <n v="14639.54"/>
        <n v="872.4"/>
        <n v="-912.04"/>
        <n v="-43953.07"/>
        <n v="-53692.78"/>
        <n v="178580.4"/>
        <n v="6457930.8600000003"/>
        <n v="717852.45"/>
        <n v="1082615.19"/>
        <n v="149682.87"/>
        <n v="38341.32"/>
        <n v="211239.04000000001"/>
        <n v="56866.44"/>
        <n v="973067.74"/>
        <n v="481835.19"/>
        <n v="13866.9"/>
        <n v="634139.59"/>
        <n v="222975.14"/>
        <n v="189765.45"/>
        <n v="420812.04"/>
        <n v="12227.17"/>
        <n v="2997.87"/>
        <n v="997.48"/>
        <n v="18807.72"/>
        <n v="23192.49"/>
        <n v="2415.1799999999998"/>
        <n v="4786.0600000000004"/>
        <n v="13241.19"/>
        <n v="85501.91"/>
        <n v="235248.89"/>
        <n v="228294.25"/>
        <n v="255509.39"/>
        <n v="6620.94"/>
        <n v="85238.89"/>
        <n v="81978.31"/>
        <n v="13139.19"/>
        <n v="1697.47"/>
        <n v="1479.73"/>
        <n v="5231.3999999999996"/>
        <n v="2078.71"/>
        <n v="125.23"/>
        <n v="7245.1"/>
        <n v="760.68"/>
        <n v="1080756.31"/>
        <n v="373986.86"/>
        <n v="310604.90000000002"/>
        <n v="1479.72"/>
        <n v="368292.59"/>
        <n v="1743.8"/>
        <n v="17727.07"/>
        <n v="333002.2"/>
        <n v="10787.03"/>
        <n v="165847.25"/>
        <n v="3487.6"/>
        <n v="5263841.8499999996"/>
        <n v="194106.87"/>
        <n v="12496.35"/>
        <n v="662437.21"/>
        <n v="65029.74"/>
        <n v="49246.07"/>
        <n v="136119.41"/>
        <n v="840366.01"/>
        <n v="314.60000000000002"/>
        <n v="139217.07999999999"/>
        <n v="26991.08"/>
        <n v="44380.4"/>
        <n v="9191.35"/>
        <n v="19914.96"/>
        <n v="20690.669999999998"/>
        <n v="295243.45"/>
        <n v="29628.29"/>
        <n v="16827.97"/>
        <n v="-4792.8599999999997"/>
        <n v="29686.66"/>
        <n v="7616376.96"/>
        <n v="31555.54"/>
        <n v="46403.519999999997"/>
        <n v="305930.48"/>
        <n v="403172.13"/>
        <n v="33483.68"/>
        <n v="-4466.13"/>
        <n v="178536.06"/>
        <n v="683913.26"/>
        <n v="27200.95"/>
        <n v="12105.55"/>
        <n v="341865.73"/>
        <n v="97394.13"/>
        <n v="28210.5"/>
        <n v="1346.62"/>
        <n v="12562.1"/>
        <n v="18330.09"/>
        <n v="26970.63"/>
        <n v="28836.21"/>
        <n v="-378505.85"/>
        <n v="29253.59"/>
        <n v="18007.87"/>
        <n v="21142.48"/>
        <n v="-70749.279999999999"/>
        <n v="7185.8"/>
        <n v="62838.97"/>
        <n v="82116.83"/>
        <n v="-563460.99"/>
        <n v="965.19"/>
        <n v="36589.410000000003"/>
        <n v="1872.03"/>
        <n v="-123.2"/>
        <n v="-2100.85"/>
        <n v="449.32"/>
        <n v="4345.08"/>
        <n v="4170.5"/>
        <n v="151578.34"/>
        <n v="5309.43"/>
        <n v="-923.05"/>
        <n v="519.87"/>
        <n v="135272.37"/>
        <n v="3332.13"/>
        <n v="6042.07"/>
        <n v="4201.21"/>
        <n v="-4071.92"/>
        <n v="34549.410000000003"/>
        <n v="8.36"/>
        <n v="1034.6400000000001"/>
        <n v="565.21"/>
        <n v="-12091.86"/>
        <n v="-265803.33"/>
        <n v="6995678.1200000001"/>
        <n v="1083672.3500000001"/>
        <n v="152517.6"/>
        <n v="96457.54"/>
        <n v="58022.36"/>
        <n v="505736.75"/>
        <n v="15029.05"/>
        <n v="632675.14"/>
        <n v="248548.06"/>
        <n v="260231.07"/>
        <n v="425803.04"/>
        <n v="1862.42"/>
        <n v="20072.91"/>
        <n v="24204.14"/>
        <n v="224181.77"/>
        <n v="235819.6"/>
        <n v="228864.96"/>
        <n v="255474.11"/>
        <n v="215420.78"/>
        <n v="259422.13"/>
        <n v="14317.15"/>
        <n v="3748.67"/>
        <n v="1640.54"/>
        <n v="1978.45"/>
        <n v="5669.84"/>
        <n v="5382.21"/>
        <n v="233.82"/>
        <n v="6518.98"/>
        <n v="2493.27"/>
        <n v="1721.47"/>
        <n v="2046.8"/>
        <n v="228699.05"/>
        <n v="2037.01"/>
        <n v="8872.18"/>
        <n v="20760.88"/>
        <n v="1836.22"/>
        <n v="-3118680.56"/>
        <n v="1219525.68"/>
        <n v="325969.78000000003"/>
        <n v="382082.88"/>
        <n v="1889.94"/>
        <n v="352941.54"/>
        <n v="18806.93"/>
        <n v="2993.79"/>
        <n v="3779.89"/>
        <n v="521.74"/>
        <n v="3045.38"/>
        <n v="730295.15"/>
        <n v="82455.8"/>
        <n v="49854.16"/>
        <n v="1146383.5900000001"/>
        <n v="183493.4"/>
        <n v="8926.11"/>
        <n v="22836.58"/>
        <n v="15615.8"/>
        <n v="9349084.3100000005"/>
        <n v="32896.36"/>
        <n v="434654.22"/>
        <n v="-4475"/>
        <n v="785409.56"/>
        <n v="41644.769999999997"/>
        <n v="12118.06"/>
        <n v="522670.91"/>
        <n v="135303.39000000001"/>
        <n v="1348"/>
        <n v="12504.84"/>
        <n v="32876.29"/>
        <n v="26879.97"/>
        <n v="28777.39"/>
        <n v="-656224.96"/>
        <n v="22931.14"/>
        <n v="-63978.14"/>
        <n v="3983.7"/>
        <n v="70920.149999999994"/>
        <n v="124644.98"/>
        <n v="-449872.44"/>
        <n v="9471.58"/>
        <n v="18008.490000000002"/>
        <n v="4604.46"/>
        <n v="160101.42000000001"/>
        <n v="1424.08"/>
        <n v="520.41"/>
        <n v="207645.35"/>
        <n v="3335.57"/>
        <n v="6048.31"/>
        <n v="24762.720000000001"/>
        <n v="123917.02"/>
        <n v="5094.5200000000004"/>
        <n v="3958.51"/>
        <n v="30287.599999999999"/>
        <n v="3578.14"/>
        <n v="88573.92"/>
        <n v="10977.31"/>
        <n v="-2810.86"/>
        <n v="106869.67"/>
        <n v="16923.91"/>
        <n v="11596.33"/>
        <n v="24243.42"/>
        <n v="2650.36"/>
        <n v="12529.47"/>
        <n v="20568.66"/>
        <n v="25481.4"/>
        <n v="21471.33"/>
        <n v="23420.04"/>
        <n v="2966.73"/>
        <n v="16709.599999999999"/>
        <n v="33139.67"/>
        <n v="666.8"/>
        <n v="433.97"/>
        <n v="28055.69"/>
        <n v="1801.26"/>
        <n v="32399.9"/>
        <n v="-117890.26"/>
        <n v="-303070.61"/>
      </sharedItems>
    </cacheField>
    <cacheField name="AFUDC" numFmtId="40">
      <sharedItems containsSemiMixedTypes="0" containsString="0" containsNumber="1" minValue="0" maxValue="216744.13"/>
    </cacheField>
    <cacheField name="Cwip bal w/o Afudc" numFmtId="40">
      <sharedItems containsSemiMixedTypes="0" containsString="0" containsNumber="1" minValue="-3118680.56" maxValue="9320143.980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97">
  <r>
    <x v="0"/>
    <x v="0"/>
    <s v="1070"/>
    <x v="0"/>
    <s v="010.10049"/>
    <s v="ATM.FIN RPT.SOFTWARE"/>
    <x v="0"/>
    <n v="0"/>
    <n v="-181.29"/>
  </r>
  <r>
    <x v="0"/>
    <x v="0"/>
    <s v="1070"/>
    <x v="0"/>
    <s v="010.10979"/>
    <s v="TXU GAS CIS Conversion"/>
    <x v="1"/>
    <n v="0"/>
    <n v="60147.73"/>
  </r>
  <r>
    <x v="0"/>
    <x v="0"/>
    <s v="1070"/>
    <x v="0"/>
    <s v="010.11017"/>
    <s v="E.010 Waco Call Center"/>
    <x v="2"/>
    <n v="0"/>
    <n v="-58124.44"/>
  </r>
  <r>
    <x v="0"/>
    <x v="0"/>
    <s v="1070"/>
    <x v="0"/>
    <s v="010.11123"/>
    <s v="E.010 Reporting Package"/>
    <x v="3"/>
    <n v="0"/>
    <n v="112738.13"/>
  </r>
  <r>
    <x v="0"/>
    <x v="0"/>
    <s v="1070"/>
    <x v="0"/>
    <s v="010.11245"/>
    <s v="010.1134.WNA_For_Advantage|CSO"/>
    <x v="4"/>
    <n v="0"/>
    <n v="217697.56"/>
  </r>
  <r>
    <x v="0"/>
    <x v="0"/>
    <s v="1070"/>
    <x v="0"/>
    <s v="010.11565"/>
    <s v="CIS Screens Phase 1.0_B FY10"/>
    <x v="5"/>
    <n v="0"/>
    <n v="337172.54"/>
  </r>
  <r>
    <x v="0"/>
    <x v="0"/>
    <s v="1070"/>
    <x v="0"/>
    <s v="010.11571"/>
    <s v="FACTA-FY10 Security &amp; Acct Ctr"/>
    <x v="6"/>
    <n v="0"/>
    <n v="296859.96999999997"/>
  </r>
  <r>
    <x v="0"/>
    <x v="0"/>
    <s v="1070"/>
    <x v="0"/>
    <s v="010.11580"/>
    <s v="Aligne Pipe - FY10"/>
    <x v="7"/>
    <n v="0"/>
    <n v="2383528.63"/>
  </r>
  <r>
    <x v="0"/>
    <x v="0"/>
    <s v="1070"/>
    <x v="0"/>
    <s v="010.11671"/>
    <s v="E.010.Billing Desktops"/>
    <x v="8"/>
    <n v="0"/>
    <n v="-8124.68"/>
  </r>
  <r>
    <x v="0"/>
    <x v="0"/>
    <s v="1070"/>
    <x v="0"/>
    <s v="010.11705"/>
    <s v="E.010.Dispatch Desktops"/>
    <x v="9"/>
    <n v="0"/>
    <n v="-5877.98"/>
  </r>
  <r>
    <x v="0"/>
    <x v="0"/>
    <s v="1070"/>
    <x v="0"/>
    <s v="010.11706"/>
    <s v="E.010.Rev Mgmt Analyst Laptops"/>
    <x v="10"/>
    <n v="0"/>
    <n v="-5109.49"/>
  </r>
  <r>
    <x v="0"/>
    <x v="0"/>
    <s v="1070"/>
    <x v="0"/>
    <s v="010.11707"/>
    <s v="E.010.Rev Mgmt 2nd Monitors"/>
    <x v="11"/>
    <n v="0"/>
    <n v="104.19"/>
  </r>
  <r>
    <x v="0"/>
    <x v="0"/>
    <s v="1070"/>
    <x v="0"/>
    <s v="010.11792"/>
    <s v="Energy Assistance Enhance"/>
    <x v="12"/>
    <n v="0"/>
    <n v="103165.37"/>
  </r>
  <r>
    <x v="0"/>
    <x v="0"/>
    <s v="1070"/>
    <x v="0"/>
    <s v="010.13018"/>
    <s v="Aligne IPP Interface Framework"/>
    <x v="13"/>
    <n v="0"/>
    <n v="178185.48"/>
  </r>
  <r>
    <x v="0"/>
    <x v="0"/>
    <s v="1070"/>
    <x v="0"/>
    <s v="010.20687"/>
    <s v="Aligne Pipe Implementation"/>
    <x v="14"/>
    <n v="0"/>
    <n v="4704710.9400000004"/>
  </r>
  <r>
    <x v="0"/>
    <x v="0"/>
    <s v="1070"/>
    <x v="0"/>
    <s v="010.21252"/>
    <s v="Cash Forecasting_"/>
    <x v="15"/>
    <n v="0"/>
    <n v="1116096.04"/>
  </r>
  <r>
    <x v="0"/>
    <x v="0"/>
    <s v="1070"/>
    <x v="0"/>
    <s v="010.21509"/>
    <s v="Archival Tools"/>
    <x v="16"/>
    <n v="0"/>
    <n v="110737.12"/>
  </r>
  <r>
    <x v="0"/>
    <x v="0"/>
    <s v="1070"/>
    <x v="0"/>
    <s v="010.21738"/>
    <s v="Oracle OSN"/>
    <x v="17"/>
    <n v="0"/>
    <n v="705188.05"/>
  </r>
  <r>
    <x v="0"/>
    <x v="0"/>
    <s v="1070"/>
    <x v="0"/>
    <s v="010.21816"/>
    <s v="ClickRoster_Schedule Upgrade"/>
    <x v="18"/>
    <n v="0"/>
    <n v="17737.5"/>
  </r>
  <r>
    <x v="0"/>
    <x v="0"/>
    <s v="1070"/>
    <x v="0"/>
    <s v="010.21827"/>
    <s v="SCADA Systems Platform"/>
    <x v="19"/>
    <n v="0"/>
    <n v="885369.91"/>
  </r>
  <r>
    <x v="0"/>
    <x v="0"/>
    <s v="1070"/>
    <x v="0"/>
    <s v="010.21848"/>
    <s v="SCADA Cyber Safety Stg&amp;Comp"/>
    <x v="20"/>
    <n v="0"/>
    <n v="135583.54"/>
  </r>
  <r>
    <x v="0"/>
    <x v="0"/>
    <s v="1070"/>
    <x v="0"/>
    <s v="010.21850"/>
    <s v="USS Tech Refresh"/>
    <x v="21"/>
    <n v="0"/>
    <n v="106938.1"/>
  </r>
  <r>
    <x v="0"/>
    <x v="0"/>
    <s v="1070"/>
    <x v="0"/>
    <s v="010.23022"/>
    <s v="Laptop - Mike Walker"/>
    <x v="22"/>
    <n v="0"/>
    <n v="1397.75"/>
  </r>
  <r>
    <x v="0"/>
    <x v="0"/>
    <s v="1070"/>
    <x v="0"/>
    <s v="010.23302"/>
    <s v="Broker Architecture Upgrade"/>
    <x v="23"/>
    <n v="0"/>
    <n v="77081.33"/>
  </r>
  <r>
    <x v="0"/>
    <x v="0"/>
    <s v="1070"/>
    <x v="0"/>
    <s v="010.23497"/>
    <s v="Upgrade NICE to version 4.1_"/>
    <x v="24"/>
    <n v="0"/>
    <n v="-613.4"/>
  </r>
  <r>
    <x v="0"/>
    <x v="0"/>
    <s v="1070"/>
    <x v="0"/>
    <s v="010.23824"/>
    <s v="Trend Micro Deep Security"/>
    <x v="25"/>
    <n v="0"/>
    <n v="171518.55"/>
  </r>
  <r>
    <x v="0"/>
    <x v="0"/>
    <s v="1070"/>
    <x v="0"/>
    <s v="010.24005"/>
    <s v="E911 Solution Upgrade"/>
    <x v="26"/>
    <n v="0"/>
    <n v="72391.61"/>
  </r>
  <r>
    <x v="0"/>
    <x v="0"/>
    <s v="1070"/>
    <x v="0"/>
    <s v="010.24225"/>
    <s v="Network Infra Improvements"/>
    <x v="27"/>
    <n v="0"/>
    <n v="12889.72"/>
  </r>
  <r>
    <x v="0"/>
    <x v="0"/>
    <s v="1070"/>
    <x v="0"/>
    <s v="010.24229"/>
    <s v="GIS Enhancements 2014-2015"/>
    <x v="28"/>
    <n v="0"/>
    <n v="74694.73"/>
  </r>
  <r>
    <x v="0"/>
    <x v="0"/>
    <s v="1070"/>
    <x v="0"/>
    <s v="010.24308"/>
    <s v="Field Comm Sys (FCS) Implement"/>
    <x v="29"/>
    <n v="0"/>
    <n v="179418.46"/>
  </r>
  <r>
    <x v="0"/>
    <x v="0"/>
    <s v="1070"/>
    <x v="0"/>
    <s v="010.24320"/>
    <s v="002.1839 IT EQUIP J. White"/>
    <x v="30"/>
    <n v="0"/>
    <n v="1367.23"/>
  </r>
  <r>
    <x v="0"/>
    <x v="0"/>
    <s v="1070"/>
    <x v="0"/>
    <s v="010.24325"/>
    <s v="002.1134 IT EQUIP A. McWhor"/>
    <x v="31"/>
    <n v="0"/>
    <n v="2572.8200000000002"/>
  </r>
  <r>
    <x v="0"/>
    <x v="0"/>
    <s v="1070"/>
    <x v="0"/>
    <s v="010.24387"/>
    <s v="PC Replacements - SS - FY15"/>
    <x v="32"/>
    <n v="0"/>
    <n v="209618.99"/>
  </r>
  <r>
    <x v="0"/>
    <x v="0"/>
    <s v="1070"/>
    <x v="0"/>
    <s v="010.24428"/>
    <s v="Laptop for Provers"/>
    <x v="33"/>
    <n v="0"/>
    <n v="1542.84"/>
  </r>
  <r>
    <x v="0"/>
    <x v="0"/>
    <s v="1070"/>
    <x v="0"/>
    <s v="010.24430"/>
    <s v="Mueller Valve Changer"/>
    <x v="34"/>
    <n v="0"/>
    <n v="14692.75"/>
  </r>
  <r>
    <x v="0"/>
    <x v="0"/>
    <s v="1070"/>
    <x v="0"/>
    <s v="010.24433"/>
    <s v="Smart Cal Station "/>
    <x v="35"/>
    <n v="0"/>
    <n v="43730.25"/>
  </r>
  <r>
    <x v="0"/>
    <x v="0"/>
    <s v="1070"/>
    <x v="0"/>
    <s v="010.24464"/>
    <s v="Battery Processor&amp;CTS Inserts"/>
    <x v="36"/>
    <n v="0"/>
    <n v="465.01"/>
  </r>
  <r>
    <x v="0"/>
    <x v="0"/>
    <s v="1070"/>
    <x v="0"/>
    <s v="010.24477"/>
    <s v="CC1224 E7240 Laptop &amp; Acces"/>
    <x v="37"/>
    <n v="0"/>
    <n v="1653.4"/>
  </r>
  <r>
    <x v="0"/>
    <x v="0"/>
    <s v="1070"/>
    <x v="0"/>
    <s v="010.24556"/>
    <s v="AV Equipment for 7th floor_"/>
    <x v="38"/>
    <n v="0"/>
    <n v="7550.73"/>
  </r>
  <r>
    <x v="0"/>
    <x v="0"/>
    <s v="1070"/>
    <x v="0"/>
    <s v="010.24562"/>
    <s v="IT Equipment-J.Ward"/>
    <x v="39"/>
    <n v="0"/>
    <n v="1684.64"/>
  </r>
  <r>
    <x v="0"/>
    <x v="0"/>
    <s v="1070"/>
    <x v="0"/>
    <s v="010.24631"/>
    <s v="Server Software - OS Refresh"/>
    <x v="40"/>
    <n v="0"/>
    <n v="627391.82999999996"/>
  </r>
  <r>
    <x v="0"/>
    <x v="0"/>
    <s v="1070"/>
    <x v="0"/>
    <s v="010.24719"/>
    <s v="IT Equipment for Doug S"/>
    <x v="41"/>
    <n v="0"/>
    <n v="1947.35"/>
  </r>
  <r>
    <x v="0"/>
    <x v="0"/>
    <s v="1070"/>
    <x v="0"/>
    <s v="010.24732"/>
    <s v="Enterprise Mobility Management"/>
    <x v="42"/>
    <n v="0"/>
    <n v="26343.94"/>
  </r>
  <r>
    <x v="0"/>
    <x v="0"/>
    <s v="1070"/>
    <x v="0"/>
    <s v="010.24850"/>
    <s v="Printer for AP"/>
    <x v="43"/>
    <n v="0"/>
    <n v="1997.31"/>
  </r>
  <r>
    <x v="0"/>
    <x v="0"/>
    <s v="1070"/>
    <x v="0"/>
    <s v="010.24905"/>
    <s v="IT Equipment-1135"/>
    <x v="44"/>
    <n v="0"/>
    <n v="1137.43"/>
  </r>
  <r>
    <x v="0"/>
    <x v="0"/>
    <s v="1070"/>
    <x v="0"/>
    <s v="010.24995"/>
    <s v="RightFax Record Export App"/>
    <x v="45"/>
    <n v="0"/>
    <n v="2485.0300000000002"/>
  </r>
  <r>
    <x v="0"/>
    <x v="0"/>
    <s v="1070"/>
    <x v="0"/>
    <s v="OH.010.10000"/>
    <s v="Corporate A&amp;G Overhead"/>
    <x v="46"/>
    <n v="0"/>
    <n v="82176.84"/>
  </r>
  <r>
    <x v="0"/>
    <x v="0"/>
    <s v="1070"/>
    <x v="0"/>
    <s v="010.10049"/>
    <s v="ATM.FIN RPT.SOFTWARE"/>
    <x v="47"/>
    <n v="0"/>
    <n v="181.29"/>
  </r>
  <r>
    <x v="0"/>
    <x v="0"/>
    <s v="1070"/>
    <x v="1"/>
    <s v="010.10979"/>
    <s v="TXU GAS CIS Conversion"/>
    <x v="48"/>
    <n v="0"/>
    <n v="-60147.73"/>
  </r>
  <r>
    <x v="0"/>
    <x v="0"/>
    <s v="1070"/>
    <x v="1"/>
    <s v="010.11017"/>
    <s v="E.010 Waco Call Center"/>
    <x v="49"/>
    <n v="0"/>
    <n v="58124.44"/>
  </r>
  <r>
    <x v="0"/>
    <x v="0"/>
    <s v="1070"/>
    <x v="1"/>
    <s v="010.11123"/>
    <s v="E.010 Reporting Package"/>
    <x v="50"/>
    <n v="0"/>
    <n v="-112738.13"/>
  </r>
  <r>
    <x v="0"/>
    <x v="0"/>
    <s v="1070"/>
    <x v="1"/>
    <s v="010.11245"/>
    <s v="010.1134.WNA_For_Advantage|CSO"/>
    <x v="51"/>
    <n v="0"/>
    <n v="-217697.56"/>
  </r>
  <r>
    <x v="0"/>
    <x v="0"/>
    <s v="1070"/>
    <x v="1"/>
    <s v="010.11565"/>
    <s v="CIS Screens Phase 1.0_B FY10"/>
    <x v="52"/>
    <n v="0"/>
    <n v="-337172.54"/>
  </r>
  <r>
    <x v="0"/>
    <x v="0"/>
    <s v="1070"/>
    <x v="1"/>
    <s v="010.11571"/>
    <s v="FACTA-FY10 Security &amp; Acct Ctr"/>
    <x v="53"/>
    <n v="0"/>
    <n v="-296859.96999999997"/>
  </r>
  <r>
    <x v="0"/>
    <x v="0"/>
    <s v="1070"/>
    <x v="1"/>
    <s v="010.11671"/>
    <s v="E.010.Billing Desktops"/>
    <x v="54"/>
    <n v="0"/>
    <n v="8124.68"/>
  </r>
  <r>
    <x v="0"/>
    <x v="0"/>
    <s v="1070"/>
    <x v="1"/>
    <s v="010.11705"/>
    <s v="E.010.Dispatch Desktops"/>
    <x v="55"/>
    <n v="0"/>
    <n v="5877.98"/>
  </r>
  <r>
    <x v="0"/>
    <x v="0"/>
    <s v="1070"/>
    <x v="1"/>
    <s v="010.11706"/>
    <s v="E.010.Rev Mgmt Analyst Laptops"/>
    <x v="56"/>
    <n v="0"/>
    <n v="5109.49"/>
  </r>
  <r>
    <x v="0"/>
    <x v="0"/>
    <s v="1070"/>
    <x v="1"/>
    <s v="010.11707"/>
    <s v="E.010.Rev Mgmt 2nd Monitors"/>
    <x v="57"/>
    <n v="0"/>
    <n v="-104.19"/>
  </r>
  <r>
    <x v="0"/>
    <x v="0"/>
    <s v="1070"/>
    <x v="1"/>
    <s v="010.11792"/>
    <s v="Energy Assistance Enhance"/>
    <x v="58"/>
    <n v="0"/>
    <n v="-103165.37"/>
  </r>
  <r>
    <x v="0"/>
    <x v="0"/>
    <s v="1070"/>
    <x v="1"/>
    <s v="010.22040"/>
    <s v="ClickRoster&amp;Schedule Upgrade"/>
    <x v="59"/>
    <n v="0"/>
    <n v="797172.23"/>
  </r>
  <r>
    <x v="0"/>
    <x v="0"/>
    <s v="1070"/>
    <x v="1"/>
    <s v="010.23155"/>
    <s v="Proactive C-Notification "/>
    <x v="60"/>
    <n v="0"/>
    <n v="594065.21"/>
  </r>
  <r>
    <x v="0"/>
    <x v="0"/>
    <s v="1070"/>
    <x v="1"/>
    <s v="010.23664"/>
    <s v="Upgrade NICE to version 4.1"/>
    <x v="61"/>
    <n v="0"/>
    <n v="360141.52"/>
  </r>
  <r>
    <x v="0"/>
    <x v="0"/>
    <s v="1070"/>
    <x v="1"/>
    <s v="010.23784"/>
    <s v="CCC Tech Consol Phase IIIAProj"/>
    <x v="62"/>
    <n v="0"/>
    <n v="118068.36"/>
  </r>
  <r>
    <x v="0"/>
    <x v="0"/>
    <s v="1070"/>
    <x v="1"/>
    <s v="010.24014"/>
    <s v="E 7240 (small laptop)"/>
    <x v="63"/>
    <n v="0"/>
    <n v="1586.71"/>
  </r>
  <r>
    <x v="0"/>
    <x v="0"/>
    <s v="1070"/>
    <x v="1"/>
    <s v="010.24157"/>
    <s v="CSS General Enhancements"/>
    <x v="64"/>
    <n v="0"/>
    <n v="657668.56000000006"/>
  </r>
  <r>
    <x v="0"/>
    <x v="0"/>
    <s v="1070"/>
    <x v="1"/>
    <s v="010.24707"/>
    <s v="CCC Modernization - Phase III"/>
    <x v="65"/>
    <n v="0"/>
    <n v="49243.65"/>
  </r>
  <r>
    <x v="0"/>
    <x v="1"/>
    <s v="1070"/>
    <x v="2"/>
    <s v="050.18740"/>
    <s v="050.OBO.Lot Improvement"/>
    <x v="66"/>
    <n v="0"/>
    <n v="-38411.050000000003"/>
  </r>
  <r>
    <x v="0"/>
    <x v="1"/>
    <s v="1070"/>
    <x v="2"/>
    <s v="050.18869"/>
    <s v="050.Sto. Overhead Door"/>
    <x v="67"/>
    <n v="0"/>
    <n v="-1135"/>
  </r>
  <r>
    <x v="0"/>
    <x v="1"/>
    <s v="1070"/>
    <x v="2"/>
    <s v="050.18933"/>
    <s v="050.2618.SAFETY07SCBA"/>
    <x v="68"/>
    <n v="0"/>
    <n v="-21663.43"/>
  </r>
  <r>
    <x v="0"/>
    <x v="1"/>
    <s v="1070"/>
    <x v="2"/>
    <s v="050.18970"/>
    <s v="050.2609.BON HARBOR BUILDING"/>
    <x v="69"/>
    <n v="0"/>
    <n v="-28060.32"/>
  </r>
  <r>
    <x v="0"/>
    <x v="1"/>
    <s v="1070"/>
    <x v="2"/>
    <s v="050.19034"/>
    <s v="050.2605.OFFICE.EXPANSION"/>
    <x v="70"/>
    <n v="0"/>
    <n v="-8318.51"/>
  </r>
  <r>
    <x v="0"/>
    <x v="1"/>
    <s v="1070"/>
    <x v="2"/>
    <s v="050.19035"/>
    <s v="050.2605.OFFICE.FURNITURE"/>
    <x v="71"/>
    <n v="0"/>
    <n v="-6250.8"/>
  </r>
  <r>
    <x v="0"/>
    <x v="1"/>
    <s v="1070"/>
    <x v="2"/>
    <s v="050.19039"/>
    <s v="050.2635.Purchase Lot Dawson"/>
    <x v="72"/>
    <n v="0"/>
    <n v="-10000"/>
  </r>
  <r>
    <x v="0"/>
    <x v="1"/>
    <s v="1070"/>
    <x v="2"/>
    <s v="050.20249"/>
    <s v="2737.DANVILLE OFFICE REMODEL"/>
    <x v="73"/>
    <n v="0"/>
    <n v="-36578.06"/>
  </r>
  <r>
    <x v="0"/>
    <x v="1"/>
    <s v="1070"/>
    <x v="2"/>
    <s v="050.20250"/>
    <s v="2737.DANVILLE FURNITURE"/>
    <x v="74"/>
    <n v="0"/>
    <n v="-17261.259999999998"/>
  </r>
  <r>
    <x v="0"/>
    <x v="1"/>
    <s v="1070"/>
    <x v="2"/>
    <s v="050.20440"/>
    <s v="050.BGR.GLS. FURN. FRONT  OFF"/>
    <x v="75"/>
    <n v="0"/>
    <n v="-3550"/>
  </r>
  <r>
    <x v="0"/>
    <x v="1"/>
    <s v="1070"/>
    <x v="2"/>
    <s v="050.20497"/>
    <s v="2737.BUILDING IMPROVEMENT"/>
    <x v="76"/>
    <n v="0"/>
    <n v="-1575"/>
  </r>
  <r>
    <x v="0"/>
    <x v="1"/>
    <s v="1070"/>
    <x v="2"/>
    <s v="050.20713"/>
    <s v="050.2637.Palma Bulding"/>
    <x v="77"/>
    <n v="0"/>
    <n v="-9670"/>
  </r>
  <r>
    <x v="0"/>
    <x v="1"/>
    <s v="1070"/>
    <x v="2"/>
    <s v="050.20977"/>
    <s v="050.2637.Pad Office Repairs"/>
    <x v="78"/>
    <n v="0"/>
    <n v="-42172.160000000003"/>
  </r>
  <r>
    <x v="0"/>
    <x v="1"/>
    <s v="1070"/>
    <x v="2"/>
    <s v="050.21777"/>
    <s v="2738.HEATER REPLACE.LEB-CVILLE"/>
    <x v="79"/>
    <n v="0"/>
    <n v="-4575"/>
  </r>
  <r>
    <x v="0"/>
    <x v="1"/>
    <s v="1070"/>
    <x v="2"/>
    <s v="050.22023"/>
    <s v="050.2737.BARRACADE INSTALL"/>
    <x v="80"/>
    <n v="0"/>
    <n v="-7080"/>
  </r>
  <r>
    <x v="0"/>
    <x v="1"/>
    <s v="1070"/>
    <x v="2"/>
    <s v="050.22206"/>
    <s v="050.2635.Town Border Fences"/>
    <x v="81"/>
    <n v="0"/>
    <n v="-5290"/>
  </r>
  <r>
    <x v="0"/>
    <x v="1"/>
    <s v="1070"/>
    <x v="2"/>
    <s v="050.33000"/>
    <s v="050.2612 KY YZ Covers"/>
    <x v="82"/>
    <n v="20.71"/>
    <n v="10715.570000000002"/>
  </r>
  <r>
    <x v="0"/>
    <x v="1"/>
    <s v="1070"/>
    <x v="2"/>
    <s v="050.35055"/>
    <s v="PRP.Woodburn-Franklin HPD"/>
    <x v="83"/>
    <n v="48766.91"/>
    <n v="4901139.22"/>
  </r>
  <r>
    <x v="0"/>
    <x v="1"/>
    <s v="1070"/>
    <x v="2"/>
    <s v="050.35688"/>
    <s v="050.2609.Southwire"/>
    <x v="84"/>
    <n v="106.91"/>
    <n v="16582.580000000002"/>
  </r>
  <r>
    <x v="0"/>
    <x v="1"/>
    <s v="1070"/>
    <x v="2"/>
    <s v="050.36250"/>
    <s v="Building Cost, Paducah Office"/>
    <x v="85"/>
    <n v="0"/>
    <n v="372.9"/>
  </r>
  <r>
    <x v="0"/>
    <x v="1"/>
    <s v="1070"/>
    <x v="2"/>
    <s v="050.36386"/>
    <s v="050.2734.Swanee Trail 2 inch"/>
    <x v="86"/>
    <n v="6.47"/>
    <n v="1965.1399999999999"/>
  </r>
  <r>
    <x v="0"/>
    <x v="1"/>
    <s v="1070"/>
    <x v="2"/>
    <s v="050.36387"/>
    <s v="PRP.2734.BG-Coll-10th to 13th"/>
    <x v="87"/>
    <n v="4657.7299999999996"/>
    <n v="672732.12"/>
  </r>
  <r>
    <x v="0"/>
    <x v="1"/>
    <s v="1070"/>
    <x v="2"/>
    <s v="050.36522"/>
    <s v="PRP.2636.PARRISH AVE NORTH"/>
    <x v="88"/>
    <n v="6025.99"/>
    <n v="986247.13"/>
  </r>
  <r>
    <x v="0"/>
    <x v="1"/>
    <s v="1070"/>
    <x v="2"/>
    <s v="050.37137"/>
    <s v="2737.RUSSELL ST ALDYL REPLACE"/>
    <x v="89"/>
    <n v="5.27"/>
    <n v="448.19"/>
  </r>
  <r>
    <x v="0"/>
    <x v="1"/>
    <s v="1070"/>
    <x v="2"/>
    <s v="050.37560"/>
    <s v="2735.Glasgow Office Land "/>
    <x v="90"/>
    <n v="0"/>
    <n v="9367.2999999999993"/>
  </r>
  <r>
    <x v="0"/>
    <x v="1"/>
    <s v="1070"/>
    <x v="2"/>
    <s v="050.37745"/>
    <s v="2636.WMR.Sensus Endpoints"/>
    <x v="91"/>
    <n v="11719.87"/>
    <n v="1663294.73"/>
  </r>
  <r>
    <x v="0"/>
    <x v="1"/>
    <s v="1070"/>
    <x v="2"/>
    <s v="050.37849"/>
    <s v="2738.GRE.NALLEY-HAYDON 2014"/>
    <x v="92"/>
    <n v="1386.82"/>
    <n v="172011.38999999998"/>
  </r>
  <r>
    <x v="0"/>
    <x v="1"/>
    <s v="1070"/>
    <x v="2"/>
    <s v="050.37880"/>
    <s v="2738.GRN.NALLEY-HAYDON STAT"/>
    <x v="93"/>
    <n v="25.39"/>
    <n v="11772.93"/>
  </r>
  <r>
    <x v="0"/>
    <x v="1"/>
    <s v="1070"/>
    <x v="2"/>
    <s v="050.37892"/>
    <s v="PRP.2638.Mayfield 2014"/>
    <x v="94"/>
    <n v="706.89"/>
    <n v="182692.86"/>
  </r>
  <r>
    <x v="0"/>
    <x v="1"/>
    <s v="1070"/>
    <x v="2"/>
    <s v="050.37992"/>
    <s v="PRP.2635.Marion Westside"/>
    <x v="95"/>
    <n v="1177.6199999999999"/>
    <n v="327717.90000000002"/>
  </r>
  <r>
    <x v="0"/>
    <x v="1"/>
    <s v="1070"/>
    <x v="2"/>
    <s v="050.38089"/>
    <s v="050.2734.Boston Pk.Traditions"/>
    <x v="96"/>
    <n v="3.92"/>
    <n v="1509.57"/>
  </r>
  <r>
    <x v="0"/>
    <x v="1"/>
    <s v="1070"/>
    <x v="2"/>
    <s v="050.38277"/>
    <s v="050.2637.Olivet Relocation"/>
    <x v="97"/>
    <n v="15.55"/>
    <n v="11179.35"/>
  </r>
  <r>
    <x v="0"/>
    <x v="1"/>
    <s v="1070"/>
    <x v="2"/>
    <s v="050.38279"/>
    <s v="050.2638.Pryorsburg TB Repl"/>
    <x v="98"/>
    <n v="0"/>
    <n v="44514.98"/>
  </r>
  <r>
    <x v="0"/>
    <x v="1"/>
    <s v="1070"/>
    <x v="2"/>
    <s v="050.38385"/>
    <s v="MEC Forfeiture 040.009 FY14"/>
    <x v="99"/>
    <n v="0"/>
    <n v="-898339.54"/>
  </r>
  <r>
    <x v="0"/>
    <x v="1"/>
    <s v="1070"/>
    <x v="2"/>
    <s v="050.38415"/>
    <s v="PRP.2734.Riverview &amp; College"/>
    <x v="100"/>
    <n v="1616.5"/>
    <n v="408377.53"/>
  </r>
  <r>
    <x v="0"/>
    <x v="1"/>
    <s v="1070"/>
    <x v="2"/>
    <s v="050.38897"/>
    <s v="PRP.2738.W HODGENVILL-McCULLE"/>
    <x v="101"/>
    <n v="200.17"/>
    <n v="87921.25"/>
  </r>
  <r>
    <x v="0"/>
    <x v="1"/>
    <s v="1070"/>
    <x v="2"/>
    <s v="050.38903"/>
    <s v="PRP.2735.Glasgow.E. Main St"/>
    <x v="102"/>
    <n v="958.85"/>
    <n v="297391.85000000003"/>
  </r>
  <r>
    <x v="0"/>
    <x v="1"/>
    <s v="1070"/>
    <x v="2"/>
    <s v="050.38923"/>
    <s v="PRP.2636.E 17 th St Repl"/>
    <x v="103"/>
    <n v="2.36"/>
    <n v="1671.5200000000002"/>
  </r>
  <r>
    <x v="0"/>
    <x v="1"/>
    <s v="1070"/>
    <x v="2"/>
    <s v="050.38935"/>
    <s v="PRP.2735.HC Dale Heights_"/>
    <x v="104"/>
    <n v="544.6"/>
    <n v="166603.4"/>
  </r>
  <r>
    <x v="0"/>
    <x v="1"/>
    <s v="1070"/>
    <x v="2"/>
    <s v="050.38950"/>
    <s v="PRP.2737.MARIMON-OFFICE-HIGH"/>
    <x v="105"/>
    <n v="1401.3"/>
    <n v="563415.67999999993"/>
  </r>
  <r>
    <x v="0"/>
    <x v="1"/>
    <s v="1070"/>
    <x v="2"/>
    <s v="050.38964"/>
    <s v="2739.ERX FOR SHELBYVILLE"/>
    <x v="106"/>
    <n v="19.63"/>
    <n v="18307.8"/>
  </r>
  <r>
    <x v="0"/>
    <x v="1"/>
    <s v="1070"/>
    <x v="2"/>
    <s v="050.38968"/>
    <s v="PRP.2734.Bristow Rd. Replc"/>
    <x v="107"/>
    <n v="204.19"/>
    <n v="56527.369999999995"/>
  </r>
  <r>
    <x v="0"/>
    <x v="1"/>
    <s v="1070"/>
    <x v="2"/>
    <s v="050.38969"/>
    <s v="050.2734.BristowMoorman PI"/>
    <x v="108"/>
    <n v="228.99"/>
    <n v="134122.80000000002"/>
  </r>
  <r>
    <x v="0"/>
    <x v="1"/>
    <s v="1070"/>
    <x v="2"/>
    <s v="050.39034"/>
    <s v="2602.KY.Desktop.Repl.FY15"/>
    <x v="109"/>
    <n v="0"/>
    <n v="42056.34"/>
  </r>
  <r>
    <x v="0"/>
    <x v="1"/>
    <s v="1070"/>
    <x v="2"/>
    <s v="050.39035"/>
    <s v="2602.KY.Laptop.Replc.FY15"/>
    <x v="110"/>
    <n v="0"/>
    <n v="28710.69"/>
  </r>
  <r>
    <x v="0"/>
    <x v="1"/>
    <s v="1070"/>
    <x v="2"/>
    <s v="050.39044"/>
    <s v="2737.JC.W EADES AVE 15"/>
    <x v="111"/>
    <n v="1.21"/>
    <n v="-916.96"/>
  </r>
  <r>
    <x v="0"/>
    <x v="1"/>
    <s v="1070"/>
    <x v="2"/>
    <s v="050.39087"/>
    <s v="PRP.2635.Marion Eastside"/>
    <x v="112"/>
    <n v="293.04000000000002"/>
    <n v="131741.79999999999"/>
  </r>
  <r>
    <x v="0"/>
    <x v="1"/>
    <s v="1070"/>
    <x v="2"/>
    <s v="050.39171"/>
    <s v="2738.2015 EQUIPMENT"/>
    <x v="113"/>
    <n v="0"/>
    <n v="18395.650000000001"/>
  </r>
  <r>
    <x v="0"/>
    <x v="1"/>
    <s v="1070"/>
    <x v="2"/>
    <s v="050.39190"/>
    <s v="2737.2015 EQUIPMENT"/>
    <x v="114"/>
    <n v="0"/>
    <n v="19101.599999999999"/>
  </r>
  <r>
    <x v="0"/>
    <x v="1"/>
    <s v="1070"/>
    <x v="2"/>
    <s v="050.39194"/>
    <s v="2737.INTERIOR RENOVATION 2015"/>
    <x v="115"/>
    <n v="0"/>
    <n v="36053.49"/>
  </r>
  <r>
    <x v="0"/>
    <x v="1"/>
    <s v="1070"/>
    <x v="2"/>
    <s v="050.39195"/>
    <s v="2737.BUILD ADD-TRUCK BAY 2015"/>
    <x v="116"/>
    <n v="0"/>
    <n v="28428.06"/>
  </r>
  <r>
    <x v="0"/>
    <x v="1"/>
    <s v="1070"/>
    <x v="2"/>
    <s v="050.39218"/>
    <s v="050.2636.Equipment FY 2015"/>
    <x v="117"/>
    <n v="0"/>
    <n v="11153.25"/>
  </r>
  <r>
    <x v="0"/>
    <x v="1"/>
    <s v="1070"/>
    <x v="2"/>
    <s v="050.39272"/>
    <s v="PRP.2636.Coast Guard Ln."/>
    <x v="118"/>
    <n v="6.12"/>
    <n v="3534.84"/>
  </r>
  <r>
    <x v="0"/>
    <x v="1"/>
    <s v="1070"/>
    <x v="2"/>
    <s v="050.39294"/>
    <s v="PRP.2734.Church &amp; Nugent St."/>
    <x v="119"/>
    <n v="108"/>
    <n v="111238.74"/>
  </r>
  <r>
    <x v="0"/>
    <x v="1"/>
    <s v="1070"/>
    <x v="2"/>
    <s v="050.39366"/>
    <s v="PRP.2734.Russell W.9th St."/>
    <x v="120"/>
    <n v="18.48"/>
    <n v="33599.199999999997"/>
  </r>
  <r>
    <x v="0"/>
    <x v="1"/>
    <s v="1070"/>
    <x v="2"/>
    <s v="050.39372"/>
    <s v="Princeton Equipment"/>
    <x v="121"/>
    <n v="0"/>
    <n v="9598.2099999999991"/>
  </r>
  <r>
    <x v="0"/>
    <x v="1"/>
    <s v="1070"/>
    <x v="2"/>
    <s v="050.39373"/>
    <s v="2612.RTU Upgrades.KY.15"/>
    <x v="122"/>
    <n v="19.27"/>
    <n v="14404.9"/>
  </r>
  <r>
    <x v="0"/>
    <x v="1"/>
    <s v="1070"/>
    <x v="2"/>
    <s v="050.39376"/>
    <s v="2612.Comm&amp;Indus Meters.KY.15"/>
    <x v="123"/>
    <n v="0"/>
    <n v="13746.53"/>
  </r>
  <r>
    <x v="0"/>
    <x v="1"/>
    <s v="1070"/>
    <x v="2"/>
    <s v="050.39385"/>
    <s v="2739.BRUNERSTOWN RD-TSC RELO"/>
    <x v="124"/>
    <n v="21.63"/>
    <n v="19546.349999999999"/>
  </r>
  <r>
    <x v="0"/>
    <x v="1"/>
    <s v="1070"/>
    <x v="2"/>
    <s v="050.39394"/>
    <s v="2735.GLASGOW EQUIPMENT 2015"/>
    <x v="125"/>
    <n v="0"/>
    <n v="10357.32"/>
  </r>
  <r>
    <x v="0"/>
    <x v="1"/>
    <s v="1070"/>
    <x v="2"/>
    <s v="050.39403"/>
    <s v="Hopkinsville Equipment"/>
    <x v="126"/>
    <n v="0"/>
    <n v="16696.28"/>
  </r>
  <r>
    <x v="0"/>
    <x v="1"/>
    <s v="1070"/>
    <x v="2"/>
    <s v="050.39405"/>
    <s v="PRP.2739.Shelbyville 12 Inch"/>
    <x v="127"/>
    <n v="1492.47"/>
    <n v="1823705.27"/>
  </r>
  <r>
    <x v="0"/>
    <x v="1"/>
    <s v="1070"/>
    <x v="2"/>
    <s v="050.39408"/>
    <s v="2739.SHELBYVILLE EQUIP 2015"/>
    <x v="128"/>
    <n v="0"/>
    <n v="8514.65"/>
  </r>
  <r>
    <x v="0"/>
    <x v="1"/>
    <s v="1070"/>
    <x v="2"/>
    <s v="050.39474"/>
    <s v="PRP.2636.Walnut St.Rpl"/>
    <x v="129"/>
    <n v="23.21"/>
    <n v="17017.560000000001"/>
  </r>
  <r>
    <x v="0"/>
    <x v="1"/>
    <s v="1070"/>
    <x v="2"/>
    <s v="050.39482"/>
    <s v="Mayfield Equipment"/>
    <x v="130"/>
    <n v="0"/>
    <n v="5193.3900000000003"/>
  </r>
  <r>
    <x v="0"/>
    <x v="1"/>
    <s v="1070"/>
    <x v="2"/>
    <s v="050.39492"/>
    <s v="Paducah Equipment"/>
    <x v="131"/>
    <n v="0"/>
    <n v="1963.86"/>
  </r>
  <r>
    <x v="0"/>
    <x v="1"/>
    <s v="1070"/>
    <x v="2"/>
    <s v="050.39531"/>
    <s v="PRP.2735.HC Woodlawn"/>
    <x v="132"/>
    <n v="32.24"/>
    <n v="22002.35"/>
  </r>
  <r>
    <x v="0"/>
    <x v="1"/>
    <s v="1070"/>
    <x v="2"/>
    <s v="050.39533"/>
    <s v="PRP.2635.Sturgis Rd."/>
    <x v="133"/>
    <n v="115.74"/>
    <n v="167331.88"/>
  </r>
  <r>
    <x v="0"/>
    <x v="1"/>
    <s v="1070"/>
    <x v="2"/>
    <s v="050.39578"/>
    <s v="050.2734.MackenzieMeadows"/>
    <x v="134"/>
    <n v="8.76"/>
    <n v="5253.23"/>
  </r>
  <r>
    <x v="0"/>
    <x v="1"/>
    <s v="1070"/>
    <x v="2"/>
    <s v="050.39584"/>
    <s v="PRP.2734.Vine St"/>
    <x v="135"/>
    <n v="8.27"/>
    <n v="6946.83"/>
  </r>
  <r>
    <x v="0"/>
    <x v="1"/>
    <s v="1070"/>
    <x v="2"/>
    <s v="050.39588"/>
    <s v="2738.SUM.D HALL LN.CHICK 15"/>
    <x v="136"/>
    <n v="0"/>
    <n v="-5294"/>
  </r>
  <r>
    <x v="0"/>
    <x v="1"/>
    <s v="1070"/>
    <x v="2"/>
    <s v="050.39623"/>
    <s v="PRP.2738.Legion Park Penick"/>
    <x v="137"/>
    <n v="18.309999999999999"/>
    <n v="33297.170000000006"/>
  </r>
  <r>
    <x v="0"/>
    <x v="1"/>
    <s v="1070"/>
    <x v="2"/>
    <s v="050.39647"/>
    <s v="2602.ITRON.Replacement.FY15"/>
    <x v="138"/>
    <n v="0"/>
    <n v="16400.04"/>
  </r>
  <r>
    <x v="0"/>
    <x v="1"/>
    <s v="1070"/>
    <x v="2"/>
    <s v="050.39660"/>
    <s v="050.2636.Celebration Circle"/>
    <x v="139"/>
    <n v="1.74"/>
    <n v="3166.25"/>
  </r>
  <r>
    <x v="0"/>
    <x v="1"/>
    <s v="1070"/>
    <x v="2"/>
    <s v="050.39664"/>
    <s v="050.2609.6 Well Head Replc.15"/>
    <x v="140"/>
    <n v="49.29"/>
    <n v="89613.87000000001"/>
  </r>
  <r>
    <x v="0"/>
    <x v="1"/>
    <s v="1070"/>
    <x v="2"/>
    <s v="050.39686"/>
    <s v="PRP.2634.Main St Sebree"/>
    <x v="141"/>
    <n v="4.4400000000000004"/>
    <n v="8067.06"/>
  </r>
  <r>
    <x v="0"/>
    <x v="1"/>
    <s v="1070"/>
    <x v="2"/>
    <s v="050.39688"/>
    <s v="050.2734.HPDRiverRelocAdvl"/>
    <x v="142"/>
    <n v="0.87"/>
    <n v="1590.0700000000002"/>
  </r>
  <r>
    <x v="0"/>
    <x v="1"/>
    <s v="1070"/>
    <x v="2"/>
    <s v="050.39756"/>
    <s v="PRP.2737.Lexington-Greenville"/>
    <x v="143"/>
    <n v="19.62"/>
    <n v="35671.06"/>
  </r>
  <r>
    <x v="0"/>
    <x v="1"/>
    <s v="1070"/>
    <x v="2"/>
    <s v="050.39776"/>
    <s v="050.2634.Grapevine Rd Ext"/>
    <x v="144"/>
    <n v="0.45"/>
    <n v="814.15"/>
  </r>
  <r>
    <x v="0"/>
    <x v="1"/>
    <s v="1070"/>
    <x v="2"/>
    <s v="050.39801"/>
    <s v="2609.Storage.Equipment.FY15"/>
    <x v="145"/>
    <n v="0"/>
    <n v="9371.86"/>
  </r>
  <r>
    <x v="0"/>
    <x v="1"/>
    <s v="1070"/>
    <x v="2"/>
    <s v="050.39824"/>
    <s v="2738.REYNOLDS RD 2015"/>
    <x v="146"/>
    <n v="0.49"/>
    <n v="884"/>
  </r>
  <r>
    <x v="0"/>
    <x v="1"/>
    <s v="1070"/>
    <x v="2"/>
    <s v="050.39898"/>
    <s v="050.2634.Mahr Park Main Ext"/>
    <x v="147"/>
    <n v="0"/>
    <n v="340.22"/>
  </r>
  <r>
    <x v="0"/>
    <x v="1"/>
    <s v="1070"/>
    <x v="2"/>
    <s v="OH.050.10000"/>
    <s v="UCG BU A&amp;G Overhead"/>
    <x v="148"/>
    <n v="0"/>
    <n v="28664.89"/>
  </r>
  <r>
    <x v="0"/>
    <x v="1"/>
    <s v="1070"/>
    <x v="2"/>
    <s v="OH.050.17884"/>
    <s v="WKG State A&amp;G Overhead"/>
    <x v="149"/>
    <n v="0"/>
    <n v="268852.38"/>
  </r>
  <r>
    <x v="0"/>
    <x v="1"/>
    <s v="1070"/>
    <x v="2"/>
    <s v="050.18740"/>
    <s v="050.OBO.Lot Improvement"/>
    <x v="150"/>
    <n v="0"/>
    <n v="38411.050000000003"/>
  </r>
  <r>
    <x v="0"/>
    <x v="1"/>
    <s v="1070"/>
    <x v="2"/>
    <s v="050.18933"/>
    <s v="050.2618.SAFETY07SCBA"/>
    <x v="151"/>
    <n v="0"/>
    <n v="21663.43"/>
  </r>
  <r>
    <x v="0"/>
    <x v="1"/>
    <s v="1070"/>
    <x v="2"/>
    <s v="050.18970"/>
    <s v="050.2609.BON HARBOR BUILDING"/>
    <x v="152"/>
    <n v="0"/>
    <n v="28060.32"/>
  </r>
  <r>
    <x v="0"/>
    <x v="1"/>
    <s v="1070"/>
    <x v="2"/>
    <s v="050.19034"/>
    <s v="050.2605.OFFICE.EXPANSION"/>
    <x v="153"/>
    <n v="0"/>
    <n v="8318.51"/>
  </r>
  <r>
    <x v="0"/>
    <x v="1"/>
    <s v="1070"/>
    <x v="2"/>
    <s v="050.19035"/>
    <s v="050.2605.OFFICE.FURNITURE"/>
    <x v="154"/>
    <n v="0"/>
    <n v="6250.8"/>
  </r>
  <r>
    <x v="0"/>
    <x v="1"/>
    <s v="1070"/>
    <x v="2"/>
    <s v="050.22206"/>
    <s v="050.2635.Town Border Fences"/>
    <x v="155"/>
    <n v="0"/>
    <n v="5290"/>
  </r>
  <r>
    <x v="0"/>
    <x v="1"/>
    <s v="1070"/>
    <x v="2"/>
    <s v="050.19039"/>
    <s v="050.2635.Purchase Lot Dawson"/>
    <x v="156"/>
    <n v="0"/>
    <n v="10000"/>
  </r>
  <r>
    <x v="0"/>
    <x v="1"/>
    <s v="1070"/>
    <x v="2"/>
    <s v="050.18869"/>
    <s v="050.Sto. Overhead Door"/>
    <x v="157"/>
    <n v="0"/>
    <n v="1135"/>
  </r>
  <r>
    <x v="0"/>
    <x v="1"/>
    <s v="1070"/>
    <x v="2"/>
    <s v="050.20713"/>
    <s v="050.2637.Palma Bulding"/>
    <x v="158"/>
    <n v="0"/>
    <n v="9670"/>
  </r>
  <r>
    <x v="0"/>
    <x v="1"/>
    <s v="1070"/>
    <x v="2"/>
    <s v="050.20977"/>
    <s v="050.2637.Pad Office Repairs"/>
    <x v="159"/>
    <n v="0"/>
    <n v="42172.160000000003"/>
  </r>
  <r>
    <x v="0"/>
    <x v="1"/>
    <s v="1070"/>
    <x v="2"/>
    <s v="050.20440"/>
    <s v="050.BGR.GLS. FURN. FRONT  OFF"/>
    <x v="160"/>
    <n v="0"/>
    <n v="3550"/>
  </r>
  <r>
    <x v="0"/>
    <x v="1"/>
    <s v="1070"/>
    <x v="2"/>
    <s v="050.20249"/>
    <s v="2737.DANVILLE OFFICE REMODEL"/>
    <x v="161"/>
    <n v="0"/>
    <n v="36578.06"/>
  </r>
  <r>
    <x v="0"/>
    <x v="1"/>
    <s v="1070"/>
    <x v="2"/>
    <s v="050.20250"/>
    <s v="2737.DANVILLE FURNITURE"/>
    <x v="162"/>
    <n v="0"/>
    <n v="17261.259999999998"/>
  </r>
  <r>
    <x v="0"/>
    <x v="1"/>
    <s v="1070"/>
    <x v="2"/>
    <s v="050.20497"/>
    <s v="2737.BUILDING IMPROVEMENT"/>
    <x v="163"/>
    <n v="0"/>
    <n v="1575"/>
  </r>
  <r>
    <x v="0"/>
    <x v="1"/>
    <s v="1070"/>
    <x v="2"/>
    <s v="050.22023"/>
    <s v="050.2737.BARRACADE INSTALL"/>
    <x v="164"/>
    <n v="0"/>
    <n v="7080"/>
  </r>
  <r>
    <x v="0"/>
    <x v="1"/>
    <s v="1070"/>
    <x v="2"/>
    <s v="050.21777"/>
    <s v="2738.HEATER REPLACE.LEB-CVILLE"/>
    <x v="165"/>
    <n v="0"/>
    <n v="4575"/>
  </r>
  <r>
    <x v="0"/>
    <x v="1"/>
    <s v="1070"/>
    <x v="3"/>
    <s v="050.16152"/>
    <s v="050.TN.MorristoIntegFunct2005."/>
    <x v="166"/>
    <n v="0"/>
    <n v="-13094.04"/>
  </r>
  <r>
    <x v="0"/>
    <x v="1"/>
    <s v="1070"/>
    <x v="3"/>
    <s v="050.16166"/>
    <s v="050.TN.MaryvilIntegFunct2005."/>
    <x v="167"/>
    <n v="0"/>
    <n v="9872.2900000000009"/>
  </r>
  <r>
    <x v="0"/>
    <x v="1"/>
    <s v="1070"/>
    <x v="3"/>
    <s v="050.23778"/>
    <s v="TN.Franklin Integ RESI MEAS"/>
    <x v="168"/>
    <n v="0"/>
    <n v="538.5"/>
  </r>
  <r>
    <x v="0"/>
    <x v="1"/>
    <s v="1070"/>
    <x v="3"/>
    <s v="050.23779"/>
    <s v="TN.Maryville Integ RESI MEAS"/>
    <x v="169"/>
    <n v="0"/>
    <n v="1077.01"/>
  </r>
  <r>
    <x v="0"/>
    <x v="1"/>
    <s v="1070"/>
    <x v="3"/>
    <s v="050.23781"/>
    <s v="TN.Mboro Integ RESI MEAS"/>
    <x v="170"/>
    <n v="0"/>
    <n v="1153.3900000000001"/>
  </r>
  <r>
    <x v="0"/>
    <x v="1"/>
    <s v="1070"/>
    <x v="3"/>
    <s v="050.23782"/>
    <s v="TN.Shelbyville Integ RESI MEAS"/>
    <x v="168"/>
    <n v="0"/>
    <n v="538.5"/>
  </r>
  <r>
    <x v="0"/>
    <x v="1"/>
    <s v="1070"/>
    <x v="3"/>
    <s v="050.28551"/>
    <s v="050.096.3439.NA.HILLMANHWY2"/>
    <x v="171"/>
    <n v="0"/>
    <n v="104.36"/>
  </r>
  <r>
    <x v="0"/>
    <x v="1"/>
    <s v="1070"/>
    <x v="3"/>
    <s v="050.29888"/>
    <s v="050.093.3435.NA.US.NITROGEN"/>
    <x v="172"/>
    <n v="0"/>
    <n v="72.94"/>
  </r>
  <r>
    <x v="0"/>
    <x v="1"/>
    <s v="1070"/>
    <x v="3"/>
    <s v="OH.050.10000"/>
    <s v="UCG BU A&amp;G Overhead"/>
    <x v="173"/>
    <n v="216744.13"/>
    <n v="-103813.41"/>
  </r>
  <r>
    <x v="0"/>
    <x v="1"/>
    <s v="1070"/>
    <x v="3"/>
    <s v="OH.050.10002"/>
    <s v="UCG TN State A&amp;G Overhead"/>
    <x v="174"/>
    <n v="0"/>
    <n v="20375.13"/>
  </r>
  <r>
    <x v="0"/>
    <x v="1"/>
    <s v="1070"/>
    <x v="3"/>
    <s v="OH.050.10000"/>
    <s v="UCG BU A&amp;G Overhead"/>
    <x v="175"/>
    <n v="0"/>
    <n v="-5880.42"/>
  </r>
  <r>
    <x v="0"/>
    <x v="1"/>
    <s v="1070"/>
    <x v="3"/>
    <s v="OH.050.10002"/>
    <s v="UCG TN State A&amp;G Overhead"/>
    <x v="176"/>
    <n v="0"/>
    <n v="-20416.240000000002"/>
  </r>
  <r>
    <x v="1"/>
    <x v="0"/>
    <s v="1070"/>
    <x v="0"/>
    <s v="010.10049"/>
    <s v="ATM.FIN RPT.SOFTWARE"/>
    <x v="0"/>
    <n v="0"/>
    <n v="-181.29"/>
  </r>
  <r>
    <x v="1"/>
    <x v="0"/>
    <s v="1070"/>
    <x v="0"/>
    <s v="010.10979"/>
    <s v="TXU GAS CIS Conversion"/>
    <x v="1"/>
    <n v="0"/>
    <n v="60147.73"/>
  </r>
  <r>
    <x v="1"/>
    <x v="0"/>
    <s v="1070"/>
    <x v="0"/>
    <s v="010.11017"/>
    <s v="E.010 Waco Call Center"/>
    <x v="2"/>
    <n v="0"/>
    <n v="-58124.44"/>
  </r>
  <r>
    <x v="1"/>
    <x v="0"/>
    <s v="1070"/>
    <x v="0"/>
    <s v="010.11123"/>
    <s v="E.010 Reporting Package"/>
    <x v="3"/>
    <n v="0"/>
    <n v="112738.13"/>
  </r>
  <r>
    <x v="1"/>
    <x v="0"/>
    <s v="1070"/>
    <x v="0"/>
    <s v="010.11245"/>
    <s v="010.1134.WNA_For_Advantage|CSO"/>
    <x v="4"/>
    <n v="0"/>
    <n v="217697.56"/>
  </r>
  <r>
    <x v="1"/>
    <x v="0"/>
    <s v="1070"/>
    <x v="0"/>
    <s v="010.11565"/>
    <s v="CIS Screens Phase 1.0_B FY10"/>
    <x v="5"/>
    <n v="0"/>
    <n v="337172.54"/>
  </r>
  <r>
    <x v="1"/>
    <x v="0"/>
    <s v="1070"/>
    <x v="0"/>
    <s v="010.11571"/>
    <s v="FACTA-FY10 Security &amp; Acct Ctr"/>
    <x v="6"/>
    <n v="0"/>
    <n v="296859.96999999997"/>
  </r>
  <r>
    <x v="1"/>
    <x v="0"/>
    <s v="1070"/>
    <x v="0"/>
    <s v="010.11580"/>
    <s v="Aligne Pipe - FY10"/>
    <x v="7"/>
    <n v="0"/>
    <n v="2383528.63"/>
  </r>
  <r>
    <x v="1"/>
    <x v="0"/>
    <s v="1070"/>
    <x v="0"/>
    <s v="010.11671"/>
    <s v="E.010.Billing Desktops"/>
    <x v="8"/>
    <n v="0"/>
    <n v="-8124.68"/>
  </r>
  <r>
    <x v="1"/>
    <x v="0"/>
    <s v="1070"/>
    <x v="0"/>
    <s v="010.11705"/>
    <s v="E.010.Dispatch Desktops"/>
    <x v="9"/>
    <n v="0"/>
    <n v="-5877.98"/>
  </r>
  <r>
    <x v="1"/>
    <x v="0"/>
    <s v="1070"/>
    <x v="0"/>
    <s v="010.11706"/>
    <s v="E.010.Rev Mgmt Analyst Laptops"/>
    <x v="10"/>
    <n v="0"/>
    <n v="-5109.49"/>
  </r>
  <r>
    <x v="1"/>
    <x v="0"/>
    <s v="1070"/>
    <x v="0"/>
    <s v="010.11707"/>
    <s v="E.010.Rev Mgmt 2nd Monitors"/>
    <x v="11"/>
    <n v="0"/>
    <n v="104.19"/>
  </r>
  <r>
    <x v="1"/>
    <x v="0"/>
    <s v="1070"/>
    <x v="0"/>
    <s v="010.11792"/>
    <s v="Energy Assistance Enhance"/>
    <x v="12"/>
    <n v="0"/>
    <n v="103165.37"/>
  </r>
  <r>
    <x v="1"/>
    <x v="0"/>
    <s v="1070"/>
    <x v="0"/>
    <s v="010.13018"/>
    <s v="Aligne IPP Interface Framework"/>
    <x v="13"/>
    <n v="0"/>
    <n v="178185.48"/>
  </r>
  <r>
    <x v="1"/>
    <x v="0"/>
    <s v="1070"/>
    <x v="0"/>
    <s v="010.20687"/>
    <s v="Aligne Pipe Implementation"/>
    <x v="177"/>
    <n v="0"/>
    <n v="5126454.62"/>
  </r>
  <r>
    <x v="1"/>
    <x v="0"/>
    <s v="1070"/>
    <x v="0"/>
    <s v="010.21252"/>
    <s v="Cash Forecasting_"/>
    <x v="178"/>
    <n v="0"/>
    <n v="1176751.94"/>
  </r>
  <r>
    <x v="1"/>
    <x v="0"/>
    <s v="1070"/>
    <x v="0"/>
    <s v="010.21509"/>
    <s v="Archival Tools"/>
    <x v="179"/>
    <n v="0"/>
    <n v="110546.66"/>
  </r>
  <r>
    <x v="1"/>
    <x v="0"/>
    <s v="1070"/>
    <x v="0"/>
    <s v="010.21738"/>
    <s v="Oracle OSN"/>
    <x v="180"/>
    <n v="0"/>
    <n v="704570.72"/>
  </r>
  <r>
    <x v="1"/>
    <x v="0"/>
    <s v="1070"/>
    <x v="0"/>
    <s v="010.21816"/>
    <s v="ClickRoster_Schedule Upgrade"/>
    <x v="18"/>
    <n v="0"/>
    <n v="17737.5"/>
  </r>
  <r>
    <x v="1"/>
    <x v="0"/>
    <s v="1070"/>
    <x v="0"/>
    <s v="010.21827"/>
    <s v="SCADA Systems Platform"/>
    <x v="181"/>
    <n v="0"/>
    <n v="951478.63"/>
  </r>
  <r>
    <x v="1"/>
    <x v="0"/>
    <s v="1070"/>
    <x v="0"/>
    <s v="010.21848"/>
    <s v="SCADA Cyber Safety Stg&amp;Comp"/>
    <x v="182"/>
    <n v="0"/>
    <n v="137934.95000000001"/>
  </r>
  <r>
    <x v="1"/>
    <x v="0"/>
    <s v="1070"/>
    <x v="0"/>
    <s v="010.21850"/>
    <s v="USS Tech Refresh"/>
    <x v="183"/>
    <n v="0"/>
    <n v="106739.63"/>
  </r>
  <r>
    <x v="1"/>
    <x v="0"/>
    <s v="1070"/>
    <x v="0"/>
    <s v="010.23022"/>
    <s v="Laptop - Mike Walker"/>
    <x v="22"/>
    <n v="0"/>
    <n v="1397.75"/>
  </r>
  <r>
    <x v="1"/>
    <x v="0"/>
    <s v="1070"/>
    <x v="0"/>
    <s v="010.23302"/>
    <s v="Broker Architecture Upgrade"/>
    <x v="184"/>
    <n v="0"/>
    <n v="77081.34"/>
  </r>
  <r>
    <x v="1"/>
    <x v="0"/>
    <s v="1070"/>
    <x v="0"/>
    <s v="010.23497"/>
    <s v="Upgrade NICE to version 4.1_"/>
    <x v="24"/>
    <n v="0"/>
    <n v="-613.4"/>
  </r>
  <r>
    <x v="1"/>
    <x v="0"/>
    <s v="1070"/>
    <x v="0"/>
    <s v="010.23824"/>
    <s v="Trend Micro Deep Security"/>
    <x v="185"/>
    <n v="0"/>
    <n v="171455.07"/>
  </r>
  <r>
    <x v="1"/>
    <x v="0"/>
    <s v="1070"/>
    <x v="0"/>
    <s v="010.24005"/>
    <s v="E911 Solution Upgrade"/>
    <x v="26"/>
    <n v="0"/>
    <n v="72391.61"/>
  </r>
  <r>
    <x v="1"/>
    <x v="0"/>
    <s v="1070"/>
    <x v="0"/>
    <s v="010.24225"/>
    <s v="Network Infra Improvements"/>
    <x v="186"/>
    <n v="0"/>
    <n v="13634.72"/>
  </r>
  <r>
    <x v="1"/>
    <x v="0"/>
    <s v="1070"/>
    <x v="0"/>
    <s v="010.24229"/>
    <s v="GIS Enhancements 2014-2015"/>
    <x v="187"/>
    <n v="0"/>
    <n v="97014.8"/>
  </r>
  <r>
    <x v="1"/>
    <x v="0"/>
    <s v="1070"/>
    <x v="0"/>
    <s v="010.24308"/>
    <s v="Field Comm Sys (FCS) Implement"/>
    <x v="188"/>
    <n v="0"/>
    <n v="254694.74"/>
  </r>
  <r>
    <x v="1"/>
    <x v="0"/>
    <s v="1070"/>
    <x v="0"/>
    <s v="010.24387"/>
    <s v="PC Replacements - SS - FY15"/>
    <x v="189"/>
    <n v="0"/>
    <n v="262365.64"/>
  </r>
  <r>
    <x v="1"/>
    <x v="0"/>
    <s v="1070"/>
    <x v="0"/>
    <s v="010.24428"/>
    <s v="Laptop for Provers"/>
    <x v="190"/>
    <n v="0"/>
    <n v="1545.95"/>
  </r>
  <r>
    <x v="1"/>
    <x v="0"/>
    <s v="1070"/>
    <x v="0"/>
    <s v="010.24433"/>
    <s v="Smart Cal Station "/>
    <x v="191"/>
    <n v="0"/>
    <n v="47433.35"/>
  </r>
  <r>
    <x v="1"/>
    <x v="0"/>
    <s v="1070"/>
    <x v="0"/>
    <s v="010.24464"/>
    <s v="Battery Processor&amp;CTS Inserts"/>
    <x v="192"/>
    <n v="0"/>
    <n v="3258.2"/>
  </r>
  <r>
    <x v="1"/>
    <x v="0"/>
    <s v="1070"/>
    <x v="0"/>
    <s v="010.24562"/>
    <s v="IT Equipment-J.Ward"/>
    <x v="193"/>
    <n v="0"/>
    <n v="1688.03"/>
  </r>
  <r>
    <x v="1"/>
    <x v="0"/>
    <s v="1070"/>
    <x v="0"/>
    <s v="010.24631"/>
    <s v="Server Software - OS Refresh"/>
    <x v="194"/>
    <n v="0"/>
    <n v="626388.77"/>
  </r>
  <r>
    <x v="1"/>
    <x v="0"/>
    <s v="1070"/>
    <x v="0"/>
    <s v="010.24719"/>
    <s v="IT Equipment for Doug S"/>
    <x v="195"/>
    <n v="0"/>
    <n v="1951.27"/>
  </r>
  <r>
    <x v="1"/>
    <x v="0"/>
    <s v="1070"/>
    <x v="0"/>
    <s v="010.24732"/>
    <s v="Enterprise Mobility Management"/>
    <x v="196"/>
    <n v="0"/>
    <n v="33597.65"/>
  </r>
  <r>
    <x v="1"/>
    <x v="0"/>
    <s v="1070"/>
    <x v="0"/>
    <s v="010.24850"/>
    <s v="Printer for AP"/>
    <x v="197"/>
    <n v="0"/>
    <n v="2028.94"/>
  </r>
  <r>
    <x v="1"/>
    <x v="0"/>
    <s v="1070"/>
    <x v="0"/>
    <s v="010.24905"/>
    <s v="IT Equipment-1135"/>
    <x v="198"/>
    <n v="0"/>
    <n v="1417.33"/>
  </r>
  <r>
    <x v="1"/>
    <x v="0"/>
    <s v="1070"/>
    <x v="0"/>
    <s v="010.24940"/>
    <s v="SmallWorld 4.3 Upgrade"/>
    <x v="199"/>
    <n v="0"/>
    <n v="34218.79"/>
  </r>
  <r>
    <x v="1"/>
    <x v="0"/>
    <s v="1070"/>
    <x v="0"/>
    <s v="010.24960"/>
    <s v="OAM OVD OID (SSO&amp;SAML)"/>
    <x v="200"/>
    <n v="0"/>
    <n v="2481.7800000000002"/>
  </r>
  <r>
    <x v="1"/>
    <x v="0"/>
    <s v="1070"/>
    <x v="0"/>
    <s v="010.24995"/>
    <s v="RightFax Record Export App"/>
    <x v="201"/>
    <n v="0"/>
    <n v="2490.04"/>
  </r>
  <r>
    <x v="1"/>
    <x v="0"/>
    <s v="1070"/>
    <x v="0"/>
    <s v="010.25034"/>
    <s v="Identity Management Upgrade"/>
    <x v="202"/>
    <n v="0"/>
    <n v="54862.39"/>
  </r>
  <r>
    <x v="1"/>
    <x v="0"/>
    <s v="1070"/>
    <x v="0"/>
    <s v="010.25158"/>
    <s v="DMVPN Backup Router for LC-III"/>
    <x v="203"/>
    <n v="0"/>
    <n v="15669.77"/>
  </r>
  <r>
    <x v="1"/>
    <x v="0"/>
    <s v="1070"/>
    <x v="0"/>
    <s v="OH.010.10000"/>
    <s v="Corporate A&amp;G Overhead"/>
    <x v="204"/>
    <n v="0"/>
    <n v="204.29"/>
  </r>
  <r>
    <x v="1"/>
    <x v="0"/>
    <s v="1070"/>
    <x v="0"/>
    <s v="010.10049"/>
    <s v="ATM.FIN RPT.SOFTWARE"/>
    <x v="47"/>
    <n v="0"/>
    <n v="181.29"/>
  </r>
  <r>
    <x v="1"/>
    <x v="0"/>
    <s v="1070"/>
    <x v="1"/>
    <s v="010.10979"/>
    <s v="TXU GAS CIS Conversion"/>
    <x v="48"/>
    <n v="0"/>
    <n v="-60147.73"/>
  </r>
  <r>
    <x v="1"/>
    <x v="0"/>
    <s v="1070"/>
    <x v="1"/>
    <s v="010.11017"/>
    <s v="E.010 Waco Call Center"/>
    <x v="49"/>
    <n v="0"/>
    <n v="58124.44"/>
  </r>
  <r>
    <x v="1"/>
    <x v="0"/>
    <s v="1070"/>
    <x v="1"/>
    <s v="010.11123"/>
    <s v="E.010 Reporting Package"/>
    <x v="50"/>
    <n v="0"/>
    <n v="-112738.13"/>
  </r>
  <r>
    <x v="1"/>
    <x v="0"/>
    <s v="1070"/>
    <x v="1"/>
    <s v="010.11245"/>
    <s v="010.1134.WNA_For_Advantage|CSO"/>
    <x v="51"/>
    <n v="0"/>
    <n v="-217697.56"/>
  </r>
  <r>
    <x v="1"/>
    <x v="0"/>
    <s v="1070"/>
    <x v="1"/>
    <s v="010.11565"/>
    <s v="CIS Screens Phase 1.0_B FY10"/>
    <x v="52"/>
    <n v="0"/>
    <n v="-337172.54"/>
  </r>
  <r>
    <x v="1"/>
    <x v="0"/>
    <s v="1070"/>
    <x v="1"/>
    <s v="010.11571"/>
    <s v="FACTA-FY10 Security &amp; Acct Ctr"/>
    <x v="53"/>
    <n v="0"/>
    <n v="-296859.96999999997"/>
  </r>
  <r>
    <x v="1"/>
    <x v="0"/>
    <s v="1070"/>
    <x v="1"/>
    <s v="010.11671"/>
    <s v="E.010.Billing Desktops"/>
    <x v="54"/>
    <n v="0"/>
    <n v="8124.68"/>
  </r>
  <r>
    <x v="1"/>
    <x v="0"/>
    <s v="1070"/>
    <x v="1"/>
    <s v="010.11705"/>
    <s v="E.010.Dispatch Desktops"/>
    <x v="55"/>
    <n v="0"/>
    <n v="5877.98"/>
  </r>
  <r>
    <x v="1"/>
    <x v="0"/>
    <s v="1070"/>
    <x v="1"/>
    <s v="010.11706"/>
    <s v="E.010.Rev Mgmt Analyst Laptops"/>
    <x v="56"/>
    <n v="0"/>
    <n v="5109.49"/>
  </r>
  <r>
    <x v="1"/>
    <x v="0"/>
    <s v="1070"/>
    <x v="1"/>
    <s v="010.11707"/>
    <s v="E.010.Rev Mgmt 2nd Monitors"/>
    <x v="57"/>
    <n v="0"/>
    <n v="-104.19"/>
  </r>
  <r>
    <x v="1"/>
    <x v="0"/>
    <s v="1070"/>
    <x v="1"/>
    <s v="010.11792"/>
    <s v="Energy Assistance Enhance"/>
    <x v="58"/>
    <n v="0"/>
    <n v="-103165.37"/>
  </r>
  <r>
    <x v="1"/>
    <x v="0"/>
    <s v="1070"/>
    <x v="1"/>
    <s v="010.22040"/>
    <s v="ClickRoster&amp;Schedule Upgrade"/>
    <x v="205"/>
    <n v="0"/>
    <n v="788403.68"/>
  </r>
  <r>
    <x v="1"/>
    <x v="0"/>
    <s v="1070"/>
    <x v="1"/>
    <s v="010.23155"/>
    <s v="Proactive C-Notification "/>
    <x v="206"/>
    <n v="0"/>
    <n v="656228.69999999995"/>
  </r>
  <r>
    <x v="1"/>
    <x v="0"/>
    <s v="1070"/>
    <x v="1"/>
    <s v="010.23664"/>
    <s v="Upgrade NICE to version 4.1"/>
    <x v="207"/>
    <n v="0"/>
    <n v="360144.87"/>
  </r>
  <r>
    <x v="1"/>
    <x v="0"/>
    <s v="1070"/>
    <x v="1"/>
    <s v="010.23784"/>
    <s v="CCC Tech Consol Phase IIIAProj"/>
    <x v="208"/>
    <n v="0"/>
    <n v="120382.6"/>
  </r>
  <r>
    <x v="1"/>
    <x v="0"/>
    <s v="1070"/>
    <x v="1"/>
    <s v="010.24014"/>
    <s v="E 7240 (small laptop)"/>
    <x v="209"/>
    <n v="0"/>
    <n v="1589.91"/>
  </r>
  <r>
    <x v="1"/>
    <x v="0"/>
    <s v="1070"/>
    <x v="1"/>
    <s v="010.24157"/>
    <s v="CSS General Enhancements"/>
    <x v="210"/>
    <n v="0"/>
    <n v="782932.14"/>
  </r>
  <r>
    <x v="1"/>
    <x v="0"/>
    <s v="1070"/>
    <x v="1"/>
    <s v="010.24707"/>
    <s v="CCC Modernization - Phase III"/>
    <x v="211"/>
    <n v="0"/>
    <n v="80113.97"/>
  </r>
  <r>
    <x v="1"/>
    <x v="1"/>
    <s v="1070"/>
    <x v="2"/>
    <s v="050.18740"/>
    <s v="050.OBO.Lot Improvement"/>
    <x v="66"/>
    <n v="0"/>
    <n v="-38411.050000000003"/>
  </r>
  <r>
    <x v="1"/>
    <x v="1"/>
    <s v="1070"/>
    <x v="2"/>
    <s v="050.18869"/>
    <s v="050.Sto. Overhead Door"/>
    <x v="67"/>
    <n v="0"/>
    <n v="-1135"/>
  </r>
  <r>
    <x v="1"/>
    <x v="1"/>
    <s v="1070"/>
    <x v="2"/>
    <s v="050.18933"/>
    <s v="050.2618.SAFETY07SCBA"/>
    <x v="68"/>
    <n v="0"/>
    <n v="-21663.43"/>
  </r>
  <r>
    <x v="1"/>
    <x v="1"/>
    <s v="1070"/>
    <x v="2"/>
    <s v="050.18970"/>
    <s v="050.2609.BON HARBOR BUILDING"/>
    <x v="69"/>
    <n v="0"/>
    <n v="-28060.32"/>
  </r>
  <r>
    <x v="1"/>
    <x v="1"/>
    <s v="1070"/>
    <x v="2"/>
    <s v="050.19034"/>
    <s v="050.2605.OFFICE.EXPANSION"/>
    <x v="70"/>
    <n v="0"/>
    <n v="-8318.51"/>
  </r>
  <r>
    <x v="1"/>
    <x v="1"/>
    <s v="1070"/>
    <x v="2"/>
    <s v="050.19035"/>
    <s v="050.2605.OFFICE.FURNITURE"/>
    <x v="71"/>
    <n v="0"/>
    <n v="-6250.8"/>
  </r>
  <r>
    <x v="1"/>
    <x v="1"/>
    <s v="1070"/>
    <x v="2"/>
    <s v="050.19039"/>
    <s v="050.2635.Purchase Lot Dawson"/>
    <x v="72"/>
    <n v="0"/>
    <n v="-10000"/>
  </r>
  <r>
    <x v="1"/>
    <x v="1"/>
    <s v="1070"/>
    <x v="2"/>
    <s v="050.20249"/>
    <s v="2737.DANVILLE OFFICE REMODEL"/>
    <x v="73"/>
    <n v="0"/>
    <n v="-36578.06"/>
  </r>
  <r>
    <x v="1"/>
    <x v="1"/>
    <s v="1070"/>
    <x v="2"/>
    <s v="050.20250"/>
    <s v="2737.DANVILLE FURNITURE"/>
    <x v="74"/>
    <n v="0"/>
    <n v="-17261.259999999998"/>
  </r>
  <r>
    <x v="1"/>
    <x v="1"/>
    <s v="1070"/>
    <x v="2"/>
    <s v="050.20440"/>
    <s v="050.BGR.GLS. FURN. FRONT  OFF"/>
    <x v="75"/>
    <n v="0"/>
    <n v="-3550"/>
  </r>
  <r>
    <x v="1"/>
    <x v="1"/>
    <s v="1070"/>
    <x v="2"/>
    <s v="050.20497"/>
    <s v="2737.BUILDING IMPROVEMENT"/>
    <x v="76"/>
    <n v="0"/>
    <n v="-1575"/>
  </r>
  <r>
    <x v="1"/>
    <x v="1"/>
    <s v="1070"/>
    <x v="2"/>
    <s v="050.20713"/>
    <s v="050.2637.Palma Bulding"/>
    <x v="77"/>
    <n v="0"/>
    <n v="-9670"/>
  </r>
  <r>
    <x v="1"/>
    <x v="1"/>
    <s v="1070"/>
    <x v="2"/>
    <s v="050.20977"/>
    <s v="050.2637.Pad Office Repairs"/>
    <x v="78"/>
    <n v="0"/>
    <n v="-42172.160000000003"/>
  </r>
  <r>
    <x v="1"/>
    <x v="1"/>
    <s v="1070"/>
    <x v="2"/>
    <s v="050.21777"/>
    <s v="2738.HEATER REPLACE.LEB-CVILLE"/>
    <x v="79"/>
    <n v="0"/>
    <n v="-4575"/>
  </r>
  <r>
    <x v="1"/>
    <x v="1"/>
    <s v="1070"/>
    <x v="2"/>
    <s v="050.22023"/>
    <s v="050.2737.BARRACADE INSTALL"/>
    <x v="80"/>
    <n v="0"/>
    <n v="-7080"/>
  </r>
  <r>
    <x v="1"/>
    <x v="1"/>
    <s v="1070"/>
    <x v="2"/>
    <s v="050.22206"/>
    <s v="050.2635.Town Border Fences"/>
    <x v="81"/>
    <n v="0"/>
    <n v="-5290"/>
  </r>
  <r>
    <x v="1"/>
    <x v="1"/>
    <s v="1070"/>
    <x v="2"/>
    <s v="050.33000"/>
    <s v="050.2612 KY YZ Covers"/>
    <x v="82"/>
    <n v="20.71"/>
    <n v="10715.570000000002"/>
  </r>
  <r>
    <x v="1"/>
    <x v="1"/>
    <s v="1070"/>
    <x v="2"/>
    <s v="050.35055"/>
    <s v="PRP.Woodburn-Franklin HPD"/>
    <x v="212"/>
    <n v="54077.74"/>
    <n v="5020752.83"/>
  </r>
  <r>
    <x v="1"/>
    <x v="1"/>
    <s v="1070"/>
    <x v="2"/>
    <s v="050.35688"/>
    <s v="050.2609.Southwire"/>
    <x v="84"/>
    <n v="106.91"/>
    <n v="16582.580000000002"/>
  </r>
  <r>
    <x v="1"/>
    <x v="1"/>
    <s v="1070"/>
    <x v="2"/>
    <s v="050.36250"/>
    <s v="Building Cost, Paducah Office"/>
    <x v="85"/>
    <n v="0"/>
    <n v="372.9"/>
  </r>
  <r>
    <x v="1"/>
    <x v="1"/>
    <s v="1070"/>
    <x v="2"/>
    <s v="050.36386"/>
    <s v="050.2734.Swanee Trail 2 inch"/>
    <x v="86"/>
    <n v="6.47"/>
    <n v="1965.1399999999999"/>
  </r>
  <r>
    <x v="1"/>
    <x v="1"/>
    <s v="1070"/>
    <x v="2"/>
    <s v="050.36387"/>
    <s v="PRP.2734.BG-Coll-10th to 13th"/>
    <x v="213"/>
    <n v="5377.53"/>
    <n v="675329.42999999993"/>
  </r>
  <r>
    <x v="1"/>
    <x v="1"/>
    <s v="1070"/>
    <x v="2"/>
    <s v="050.36522"/>
    <s v="PRP.2636.PARRISH AVE NORTH"/>
    <x v="214"/>
    <n v="7094.69"/>
    <n v="1015801.39"/>
  </r>
  <r>
    <x v="1"/>
    <x v="1"/>
    <s v="1070"/>
    <x v="2"/>
    <s v="050.37137"/>
    <s v="2737.RUSSELL ST ALDYL REPLACE"/>
    <x v="89"/>
    <n v="5.27"/>
    <n v="448.19"/>
  </r>
  <r>
    <x v="1"/>
    <x v="1"/>
    <s v="1070"/>
    <x v="2"/>
    <s v="050.37560"/>
    <s v="2735.Glasgow Office Land "/>
    <x v="90"/>
    <n v="0"/>
    <n v="9367.2999999999993"/>
  </r>
  <r>
    <x v="1"/>
    <x v="1"/>
    <s v="1070"/>
    <x v="2"/>
    <s v="050.37849"/>
    <s v="2738.GRE.NALLEY-HAYDON 2014"/>
    <x v="215"/>
    <n v="1570.59"/>
    <n v="172027.6"/>
  </r>
  <r>
    <x v="1"/>
    <x v="1"/>
    <s v="1070"/>
    <x v="2"/>
    <s v="050.37880"/>
    <s v="2738.GRN.NALLEY-HAYDON STAT"/>
    <x v="93"/>
    <n v="25.39"/>
    <n v="11772.93"/>
  </r>
  <r>
    <x v="1"/>
    <x v="1"/>
    <s v="1070"/>
    <x v="2"/>
    <s v="050.37892"/>
    <s v="PRP.2638.Mayfield 2014"/>
    <x v="216"/>
    <n v="979.45"/>
    <n v="328160.78999999998"/>
  </r>
  <r>
    <x v="1"/>
    <x v="1"/>
    <s v="1070"/>
    <x v="2"/>
    <s v="050.37992"/>
    <s v="PRP.2635.Marion Westside"/>
    <x v="217"/>
    <n v="1540.24"/>
    <n v="352192.01"/>
  </r>
  <r>
    <x v="1"/>
    <x v="1"/>
    <s v="1070"/>
    <x v="2"/>
    <s v="050.38089"/>
    <s v="050.2734.Boston Pk.Traditions"/>
    <x v="96"/>
    <n v="3.92"/>
    <n v="1509.57"/>
  </r>
  <r>
    <x v="1"/>
    <x v="1"/>
    <s v="1070"/>
    <x v="2"/>
    <s v="050.38277"/>
    <s v="050.2637.Olivet Relocation"/>
    <x v="218"/>
    <n v="27.84"/>
    <n v="11855.72"/>
  </r>
  <r>
    <x v="1"/>
    <x v="1"/>
    <s v="1070"/>
    <x v="2"/>
    <s v="050.38279"/>
    <s v="050.2638.Pryorsburg TB Repl"/>
    <x v="219"/>
    <n v="0"/>
    <n v="44501.3"/>
  </r>
  <r>
    <x v="1"/>
    <x v="1"/>
    <s v="1070"/>
    <x v="2"/>
    <s v="050.38385"/>
    <s v="MEC Forfeiture 040.009 FY14"/>
    <x v="99"/>
    <n v="0"/>
    <n v="-898339.54"/>
  </r>
  <r>
    <x v="1"/>
    <x v="1"/>
    <s v="1070"/>
    <x v="2"/>
    <s v="050.38897"/>
    <s v="PRP.2738.W HODGENVILL-McCULLE"/>
    <x v="220"/>
    <n v="295.48"/>
    <n v="90791"/>
  </r>
  <r>
    <x v="1"/>
    <x v="1"/>
    <s v="1070"/>
    <x v="2"/>
    <s v="050.38923"/>
    <s v="PRP.2636.E 17 th St Repl"/>
    <x v="221"/>
    <n v="12.18"/>
    <n v="16734.18"/>
  </r>
  <r>
    <x v="1"/>
    <x v="1"/>
    <s v="1070"/>
    <x v="2"/>
    <s v="050.38935"/>
    <s v="PRP.2735.HC Dale Heights_"/>
    <x v="222"/>
    <n v="730.72"/>
    <n v="182368.37"/>
  </r>
  <r>
    <x v="1"/>
    <x v="1"/>
    <s v="1070"/>
    <x v="2"/>
    <s v="050.38950"/>
    <s v="PRP.2737.MARIMON-OFFICE-HIGH"/>
    <x v="223"/>
    <n v="2092.6799999999998"/>
    <n v="732912.96"/>
  </r>
  <r>
    <x v="1"/>
    <x v="1"/>
    <s v="1070"/>
    <x v="2"/>
    <s v="050.38964"/>
    <s v="2739.ERX FOR SHELBYVILLE"/>
    <x v="224"/>
    <n v="39.75"/>
    <n v="19416.66"/>
  </r>
  <r>
    <x v="1"/>
    <x v="1"/>
    <s v="1070"/>
    <x v="2"/>
    <s v="050.38968"/>
    <s v="PRP.2734.Bristow Rd. Replc"/>
    <x v="225"/>
    <n v="264.54000000000002"/>
    <n v="56626.76"/>
  </r>
  <r>
    <x v="1"/>
    <x v="1"/>
    <s v="1070"/>
    <x v="2"/>
    <s v="050.38969"/>
    <s v="050.2734.BristowMoorman PI"/>
    <x v="226"/>
    <n v="380.89"/>
    <n v="150695.22999999998"/>
  </r>
  <r>
    <x v="1"/>
    <x v="1"/>
    <s v="1070"/>
    <x v="2"/>
    <s v="050.39034"/>
    <s v="2602.KY.Desktop.Repl.FY15"/>
    <x v="227"/>
    <n v="0"/>
    <n v="43167.839999999997"/>
  </r>
  <r>
    <x v="1"/>
    <x v="1"/>
    <s v="1070"/>
    <x v="2"/>
    <s v="050.39035"/>
    <s v="2602.KY.Laptop.Replc.FY15"/>
    <x v="228"/>
    <n v="0"/>
    <n v="29769.7"/>
  </r>
  <r>
    <x v="1"/>
    <x v="1"/>
    <s v="1070"/>
    <x v="2"/>
    <s v="050.39036"/>
    <s v="2602.KY.MDT.Replac.FY15"/>
    <x v="229"/>
    <n v="0"/>
    <n v="115471.96"/>
  </r>
  <r>
    <x v="1"/>
    <x v="1"/>
    <s v="1070"/>
    <x v="2"/>
    <s v="050.39044"/>
    <s v="2737.JC.W EADES AVE 15"/>
    <x v="111"/>
    <n v="1.21"/>
    <n v="-916.96"/>
  </r>
  <r>
    <x v="1"/>
    <x v="1"/>
    <s v="1070"/>
    <x v="2"/>
    <s v="050.39087"/>
    <s v="PRP.2635.Marion Eastside"/>
    <x v="230"/>
    <n v="435.92"/>
    <n v="136151.16999999998"/>
  </r>
  <r>
    <x v="1"/>
    <x v="1"/>
    <s v="1070"/>
    <x v="2"/>
    <s v="050.39171"/>
    <s v="2738.2015 EQUIPMENT"/>
    <x v="231"/>
    <n v="0"/>
    <n v="23392.9"/>
  </r>
  <r>
    <x v="1"/>
    <x v="1"/>
    <s v="1070"/>
    <x v="2"/>
    <s v="050.39190"/>
    <s v="2737.2015 EQUIPMENT"/>
    <x v="232"/>
    <n v="0"/>
    <n v="43813.49"/>
  </r>
  <r>
    <x v="1"/>
    <x v="1"/>
    <s v="1070"/>
    <x v="2"/>
    <s v="050.39194"/>
    <s v="2737.INTERIOR RENOVATION 2015"/>
    <x v="233"/>
    <n v="0"/>
    <n v="40489.379999999997"/>
  </r>
  <r>
    <x v="1"/>
    <x v="1"/>
    <s v="1070"/>
    <x v="2"/>
    <s v="050.39195"/>
    <s v="2737.BUILD ADD-TRUCK BAY 2015"/>
    <x v="234"/>
    <n v="0"/>
    <n v="40787.370000000003"/>
  </r>
  <r>
    <x v="1"/>
    <x v="1"/>
    <s v="1070"/>
    <x v="2"/>
    <s v="050.39218"/>
    <s v="050.2636.Equipment FY 2015"/>
    <x v="235"/>
    <n v="0"/>
    <n v="19539.79"/>
  </r>
  <r>
    <x v="1"/>
    <x v="1"/>
    <s v="1070"/>
    <x v="2"/>
    <s v="050.39272"/>
    <s v="PRP.2636.Coast Guard Ln."/>
    <x v="236"/>
    <n v="9.9"/>
    <n v="3559.47"/>
  </r>
  <r>
    <x v="1"/>
    <x v="1"/>
    <s v="1070"/>
    <x v="2"/>
    <s v="050.39294"/>
    <s v="PRP.2734.Church &amp; Nugent St."/>
    <x v="237"/>
    <n v="233.63"/>
    <n v="124313.47"/>
  </r>
  <r>
    <x v="1"/>
    <x v="1"/>
    <s v="1070"/>
    <x v="2"/>
    <s v="050.39366"/>
    <s v="PRP.2734.Russell W.9th St."/>
    <x v="238"/>
    <n v="151.16999999999999"/>
    <n v="215197.25"/>
  </r>
  <r>
    <x v="1"/>
    <x v="1"/>
    <s v="1070"/>
    <x v="2"/>
    <s v="050.39372"/>
    <s v="Princeton Equipment"/>
    <x v="239"/>
    <n v="0"/>
    <n v="15139.72"/>
  </r>
  <r>
    <x v="1"/>
    <x v="1"/>
    <s v="1070"/>
    <x v="2"/>
    <s v="050.39373"/>
    <s v="2612.RTU Upgrades.KY.15"/>
    <x v="240"/>
    <n v="35.92"/>
    <n v="16812.550000000003"/>
  </r>
  <r>
    <x v="1"/>
    <x v="1"/>
    <s v="1070"/>
    <x v="2"/>
    <s v="050.39376"/>
    <s v="2612.Comm&amp;Indus Meters.KY.15"/>
    <x v="241"/>
    <n v="0"/>
    <n v="14253.58"/>
  </r>
  <r>
    <x v="1"/>
    <x v="1"/>
    <s v="1070"/>
    <x v="2"/>
    <s v="050.39385"/>
    <s v="2739.BRUNERSTOWN RD-TSC RELO"/>
    <x v="242"/>
    <n v="45.62"/>
    <n v="25441.760000000002"/>
  </r>
  <r>
    <x v="1"/>
    <x v="1"/>
    <s v="1070"/>
    <x v="2"/>
    <s v="050.39394"/>
    <s v="2735.GLASGOW EQUIPMENT 2015"/>
    <x v="243"/>
    <n v="0"/>
    <n v="10654.79"/>
  </r>
  <r>
    <x v="1"/>
    <x v="1"/>
    <s v="1070"/>
    <x v="2"/>
    <s v="050.39403"/>
    <s v="Hopkinsville Equipment"/>
    <x v="244"/>
    <n v="0"/>
    <n v="20715.62"/>
  </r>
  <r>
    <x v="1"/>
    <x v="1"/>
    <s v="1070"/>
    <x v="2"/>
    <s v="050.39405"/>
    <s v="PRP.2739.Shelbyville 12 Inch"/>
    <x v="245"/>
    <n v="4004.53"/>
    <n v="2886386.0900000003"/>
  </r>
  <r>
    <x v="1"/>
    <x v="1"/>
    <s v="1070"/>
    <x v="2"/>
    <s v="050.39408"/>
    <s v="2739.SHELBYVILLE EQUIP 2015"/>
    <x v="246"/>
    <n v="0"/>
    <n v="10566.76"/>
  </r>
  <r>
    <x v="1"/>
    <x v="1"/>
    <s v="1070"/>
    <x v="2"/>
    <s v="050.39482"/>
    <s v="Mayfield Equipment"/>
    <x v="247"/>
    <n v="0"/>
    <n v="9439.11"/>
  </r>
  <r>
    <x v="1"/>
    <x v="1"/>
    <s v="1070"/>
    <x v="2"/>
    <s v="050.39492"/>
    <s v="Paducah Equipment"/>
    <x v="248"/>
    <n v="0"/>
    <n v="6675.92"/>
  </r>
  <r>
    <x v="1"/>
    <x v="1"/>
    <s v="1070"/>
    <x v="2"/>
    <s v="050.39531"/>
    <s v="PRP.2735.HC Woodlawn"/>
    <x v="249"/>
    <n v="161.18"/>
    <n v="219754.78"/>
  </r>
  <r>
    <x v="1"/>
    <x v="1"/>
    <s v="1070"/>
    <x v="2"/>
    <s v="050.39533"/>
    <s v="PRP.2635.Sturgis Rd."/>
    <x v="250"/>
    <n v="343.93"/>
    <n v="260526.99000000002"/>
  </r>
  <r>
    <x v="1"/>
    <x v="1"/>
    <s v="1070"/>
    <x v="2"/>
    <s v="050.39578"/>
    <s v="050.2734.MackenzieMeadows"/>
    <x v="251"/>
    <n v="8.76"/>
    <n v="5571.41"/>
  </r>
  <r>
    <x v="1"/>
    <x v="1"/>
    <s v="1070"/>
    <x v="2"/>
    <s v="050.39584"/>
    <s v="PRP.2734.Vine St"/>
    <x v="252"/>
    <n v="15.61"/>
    <n v="6807.93"/>
  </r>
  <r>
    <x v="1"/>
    <x v="1"/>
    <s v="1070"/>
    <x v="2"/>
    <s v="050.39588"/>
    <s v="2738.SUM.D HALL LN.CHICK 15"/>
    <x v="136"/>
    <n v="0"/>
    <n v="-5294"/>
  </r>
  <r>
    <x v="1"/>
    <x v="1"/>
    <s v="1070"/>
    <x v="2"/>
    <s v="050.39623"/>
    <s v="PRP.2738.Legion Park Penick"/>
    <x v="253"/>
    <n v="64.069999999999993"/>
    <n v="52495.56"/>
  </r>
  <r>
    <x v="1"/>
    <x v="1"/>
    <s v="1070"/>
    <x v="2"/>
    <s v="050.39647"/>
    <s v="2602.ITRON.Replacement.FY15"/>
    <x v="254"/>
    <n v="0"/>
    <n v="17004.97"/>
  </r>
  <r>
    <x v="1"/>
    <x v="1"/>
    <s v="1070"/>
    <x v="2"/>
    <s v="050.39660"/>
    <s v="050.2636.Celebration Circle"/>
    <x v="255"/>
    <n v="5.22"/>
    <n v="3358.02"/>
  </r>
  <r>
    <x v="1"/>
    <x v="1"/>
    <s v="1070"/>
    <x v="2"/>
    <s v="050.39664"/>
    <s v="050.2609.6 Well Head Replc.15"/>
    <x v="256"/>
    <n v="153.77000000000001"/>
    <n v="106284.93"/>
  </r>
  <r>
    <x v="1"/>
    <x v="1"/>
    <s v="1070"/>
    <x v="2"/>
    <s v="050.39686"/>
    <s v="PRP.2634.Main St Sebree"/>
    <x v="257"/>
    <n v="13.91"/>
    <n v="9686.11"/>
  </r>
  <r>
    <x v="1"/>
    <x v="1"/>
    <s v="1070"/>
    <x v="2"/>
    <s v="050.39688"/>
    <s v="050.2734.HPDRiverRelocAdvl"/>
    <x v="258"/>
    <n v="2.62"/>
    <n v="1686.3700000000001"/>
  </r>
  <r>
    <x v="1"/>
    <x v="1"/>
    <s v="1070"/>
    <x v="2"/>
    <s v="050.39756"/>
    <s v="PRP.2737.Lexington-Greenville"/>
    <x v="259"/>
    <n v="83.88"/>
    <n v="84812"/>
  </r>
  <r>
    <x v="1"/>
    <x v="1"/>
    <s v="1070"/>
    <x v="2"/>
    <s v="050.39776"/>
    <s v="050.2634.Grapevine Rd Ext"/>
    <x v="260"/>
    <n v="1.4"/>
    <n v="961.30000000000007"/>
  </r>
  <r>
    <x v="1"/>
    <x v="1"/>
    <s v="1070"/>
    <x v="2"/>
    <s v="050.39784"/>
    <s v="PRP.2734.High St. Cabell-14th"/>
    <x v="261"/>
    <n v="0.23"/>
    <n v="422.56"/>
  </r>
  <r>
    <x v="1"/>
    <x v="1"/>
    <s v="1070"/>
    <x v="2"/>
    <s v="050.39801"/>
    <s v="2609.Storage.Equipment.FY15"/>
    <x v="262"/>
    <n v="0"/>
    <n v="9939.49"/>
  </r>
  <r>
    <x v="1"/>
    <x v="1"/>
    <s v="1070"/>
    <x v="2"/>
    <s v="050.39824"/>
    <s v="2738.REYNOLDS RD 2015"/>
    <x v="263"/>
    <n v="1.46"/>
    <n v="937.54"/>
  </r>
  <r>
    <x v="1"/>
    <x v="1"/>
    <s v="1070"/>
    <x v="2"/>
    <s v="050.39898"/>
    <s v="050.2634.Mahr Park Main Ext"/>
    <x v="264"/>
    <n v="0"/>
    <n v="4676.29"/>
  </r>
  <r>
    <x v="1"/>
    <x v="1"/>
    <s v="1070"/>
    <x v="2"/>
    <s v="050.39906"/>
    <s v="050.2634.Hwy 351 Relocation"/>
    <x v="265"/>
    <n v="1.69"/>
    <n v="3173"/>
  </r>
  <r>
    <x v="1"/>
    <x v="1"/>
    <s v="1070"/>
    <x v="2"/>
    <s v="050.39913"/>
    <s v="050.2636.Palomino Pl. Ext."/>
    <x v="266"/>
    <n v="0.53"/>
    <n v="990.12"/>
  </r>
  <r>
    <x v="1"/>
    <x v="1"/>
    <s v="1070"/>
    <x v="2"/>
    <s v="050.39930"/>
    <s v="050.2734.McCoy Place II-A"/>
    <x v="267"/>
    <n v="9.66"/>
    <n v="18107.920000000002"/>
  </r>
  <r>
    <x v="1"/>
    <x v="1"/>
    <s v="1070"/>
    <x v="2"/>
    <s v="050.39996"/>
    <s v="2739.DIAGEO PHASE 1 2015"/>
    <x v="268"/>
    <n v="0"/>
    <n v="-405000"/>
  </r>
  <r>
    <x v="1"/>
    <x v="1"/>
    <s v="1070"/>
    <x v="2"/>
    <s v="050.40009"/>
    <s v="050.2636.EByersRegSta"/>
    <x v="269"/>
    <n v="1.68"/>
    <n v="3145.71"/>
  </r>
  <r>
    <x v="1"/>
    <x v="1"/>
    <s v="1070"/>
    <x v="2"/>
    <s v="050.40010"/>
    <s v="050.2636.UnionStRelocHartford"/>
    <x v="270"/>
    <n v="1.73"/>
    <n v="3247.02"/>
  </r>
  <r>
    <x v="1"/>
    <x v="1"/>
    <s v="1070"/>
    <x v="2"/>
    <s v="050.40023"/>
    <s v="PRP.2734.Hwy 31W"/>
    <x v="271"/>
    <n v="12.09"/>
    <n v="22665.53"/>
  </r>
  <r>
    <x v="1"/>
    <x v="1"/>
    <s v="1070"/>
    <x v="2"/>
    <s v="050.40035"/>
    <s v="050.2734.Technology6inchPE"/>
    <x v="272"/>
    <n v="9.4600000000000009"/>
    <n v="17732.45"/>
  </r>
  <r>
    <x v="1"/>
    <x v="1"/>
    <s v="1070"/>
    <x v="2"/>
    <s v="050.40037"/>
    <s v="2739.CLOVERBROOK SEC 8 P 1 15"/>
    <x v="273"/>
    <n v="1.26"/>
    <n v="2361.54"/>
  </r>
  <r>
    <x v="1"/>
    <x v="1"/>
    <s v="1070"/>
    <x v="2"/>
    <s v="OH.050.10000"/>
    <s v="UCG BU A&amp;G Overhead"/>
    <x v="148"/>
    <n v="0"/>
    <n v="28664.89"/>
  </r>
  <r>
    <x v="1"/>
    <x v="1"/>
    <s v="1070"/>
    <x v="2"/>
    <s v="OH.050.17884"/>
    <s v="WKG State A&amp;G Overhead"/>
    <x v="274"/>
    <n v="0"/>
    <n v="-380.21"/>
  </r>
  <r>
    <x v="1"/>
    <x v="1"/>
    <s v="1070"/>
    <x v="2"/>
    <s v="050.18740"/>
    <s v="050.OBO.Lot Improvement"/>
    <x v="150"/>
    <n v="0"/>
    <n v="38411.050000000003"/>
  </r>
  <r>
    <x v="1"/>
    <x v="1"/>
    <s v="1070"/>
    <x v="2"/>
    <s v="050.18933"/>
    <s v="050.2618.SAFETY07SCBA"/>
    <x v="151"/>
    <n v="0"/>
    <n v="21663.43"/>
  </r>
  <r>
    <x v="1"/>
    <x v="1"/>
    <s v="1070"/>
    <x v="2"/>
    <s v="050.18970"/>
    <s v="050.2609.BON HARBOR BUILDING"/>
    <x v="152"/>
    <n v="0"/>
    <n v="28060.32"/>
  </r>
  <r>
    <x v="1"/>
    <x v="1"/>
    <s v="1070"/>
    <x v="2"/>
    <s v="050.19034"/>
    <s v="050.2605.OFFICE.EXPANSION"/>
    <x v="153"/>
    <n v="0"/>
    <n v="8318.51"/>
  </r>
  <r>
    <x v="1"/>
    <x v="1"/>
    <s v="1070"/>
    <x v="2"/>
    <s v="050.19035"/>
    <s v="050.2605.OFFICE.FURNITURE"/>
    <x v="154"/>
    <n v="0"/>
    <n v="6250.8"/>
  </r>
  <r>
    <x v="1"/>
    <x v="1"/>
    <s v="1070"/>
    <x v="2"/>
    <s v="050.22206"/>
    <s v="050.2635.Town Border Fences"/>
    <x v="155"/>
    <n v="0"/>
    <n v="5290"/>
  </r>
  <r>
    <x v="1"/>
    <x v="1"/>
    <s v="1070"/>
    <x v="2"/>
    <s v="050.19039"/>
    <s v="050.2635.Purchase Lot Dawson"/>
    <x v="156"/>
    <n v="0"/>
    <n v="10000"/>
  </r>
  <r>
    <x v="1"/>
    <x v="1"/>
    <s v="1070"/>
    <x v="2"/>
    <s v="050.18869"/>
    <s v="050.Sto. Overhead Door"/>
    <x v="157"/>
    <n v="0"/>
    <n v="1135"/>
  </r>
  <r>
    <x v="1"/>
    <x v="1"/>
    <s v="1070"/>
    <x v="2"/>
    <s v="050.20713"/>
    <s v="050.2637.Palma Bulding"/>
    <x v="158"/>
    <n v="0"/>
    <n v="9670"/>
  </r>
  <r>
    <x v="1"/>
    <x v="1"/>
    <s v="1070"/>
    <x v="2"/>
    <s v="050.20977"/>
    <s v="050.2637.Pad Office Repairs"/>
    <x v="159"/>
    <n v="0"/>
    <n v="42172.160000000003"/>
  </r>
  <r>
    <x v="1"/>
    <x v="1"/>
    <s v="1070"/>
    <x v="2"/>
    <s v="050.20440"/>
    <s v="050.BGR.GLS. FURN. FRONT  OFF"/>
    <x v="160"/>
    <n v="0"/>
    <n v="3550"/>
  </r>
  <r>
    <x v="1"/>
    <x v="1"/>
    <s v="1070"/>
    <x v="2"/>
    <s v="050.20249"/>
    <s v="2737.DANVILLE OFFICE REMODEL"/>
    <x v="161"/>
    <n v="0"/>
    <n v="36578.06"/>
  </r>
  <r>
    <x v="1"/>
    <x v="1"/>
    <s v="1070"/>
    <x v="2"/>
    <s v="050.20250"/>
    <s v="2737.DANVILLE FURNITURE"/>
    <x v="162"/>
    <n v="0"/>
    <n v="17261.259999999998"/>
  </r>
  <r>
    <x v="1"/>
    <x v="1"/>
    <s v="1070"/>
    <x v="2"/>
    <s v="050.20497"/>
    <s v="2737.BUILDING IMPROVEMENT"/>
    <x v="163"/>
    <n v="0"/>
    <n v="1575"/>
  </r>
  <r>
    <x v="1"/>
    <x v="1"/>
    <s v="1070"/>
    <x v="2"/>
    <s v="050.22023"/>
    <s v="050.2737.BARRACADE INSTALL"/>
    <x v="164"/>
    <n v="0"/>
    <n v="7080"/>
  </r>
  <r>
    <x v="1"/>
    <x v="1"/>
    <s v="1070"/>
    <x v="2"/>
    <s v="050.21777"/>
    <s v="2738.HEATER REPLACE.LEB-CVILLE"/>
    <x v="165"/>
    <n v="0"/>
    <n v="4575"/>
  </r>
  <r>
    <x v="1"/>
    <x v="1"/>
    <s v="1070"/>
    <x v="3"/>
    <s v="OH.050.10000"/>
    <s v="UCG BU A&amp;G Overhead"/>
    <x v="175"/>
    <n v="0"/>
    <n v="-5880.42"/>
  </r>
  <r>
    <x v="1"/>
    <x v="1"/>
    <s v="1070"/>
    <x v="3"/>
    <s v="OH.050.10002"/>
    <s v="UCG TN State A&amp;G Overhead"/>
    <x v="176"/>
    <n v="0"/>
    <n v="-20416.240000000002"/>
  </r>
  <r>
    <x v="1"/>
    <x v="1"/>
    <s v="1070"/>
    <x v="3"/>
    <s v="050.16152"/>
    <s v="050.TN.MorristoIntegFunct2005."/>
    <x v="166"/>
    <n v="0"/>
    <n v="-13094.04"/>
  </r>
  <r>
    <x v="1"/>
    <x v="1"/>
    <s v="1070"/>
    <x v="3"/>
    <s v="050.16166"/>
    <s v="050.TN.MaryvilIntegFunct2005."/>
    <x v="167"/>
    <n v="0"/>
    <n v="9872.2900000000009"/>
  </r>
  <r>
    <x v="1"/>
    <x v="1"/>
    <s v="1070"/>
    <x v="3"/>
    <s v="050.23778"/>
    <s v="TN.Franklin Integ RESI MEAS"/>
    <x v="168"/>
    <n v="0"/>
    <n v="538.5"/>
  </r>
  <r>
    <x v="1"/>
    <x v="1"/>
    <s v="1070"/>
    <x v="3"/>
    <s v="050.23779"/>
    <s v="TN.Maryville Integ RESI MEAS"/>
    <x v="169"/>
    <n v="0"/>
    <n v="1077.01"/>
  </r>
  <r>
    <x v="1"/>
    <x v="1"/>
    <s v="1070"/>
    <x v="3"/>
    <s v="050.23781"/>
    <s v="TN.Mboro Integ RESI MEAS"/>
    <x v="170"/>
    <n v="0"/>
    <n v="1153.3900000000001"/>
  </r>
  <r>
    <x v="1"/>
    <x v="1"/>
    <s v="1070"/>
    <x v="3"/>
    <s v="050.23782"/>
    <s v="TN.Shelbyville Integ RESI MEAS"/>
    <x v="168"/>
    <n v="0"/>
    <n v="538.5"/>
  </r>
  <r>
    <x v="1"/>
    <x v="1"/>
    <s v="1070"/>
    <x v="3"/>
    <s v="050.28551"/>
    <s v="050.096.3439.NA.HILLMANHWY2"/>
    <x v="171"/>
    <n v="0"/>
    <n v="104.36"/>
  </r>
  <r>
    <x v="1"/>
    <x v="1"/>
    <s v="1070"/>
    <x v="3"/>
    <s v="050.29888"/>
    <s v="050.093.3435.NA.US.NITROGEN"/>
    <x v="172"/>
    <n v="0"/>
    <n v="72.94"/>
  </r>
  <r>
    <x v="1"/>
    <x v="1"/>
    <s v="1070"/>
    <x v="3"/>
    <s v="OH.050.10000"/>
    <s v="UCG BU A&amp;G Overhead"/>
    <x v="275"/>
    <n v="216744.13"/>
    <n v="-247656.12"/>
  </r>
  <r>
    <x v="1"/>
    <x v="1"/>
    <s v="1070"/>
    <x v="3"/>
    <s v="OH.050.10002"/>
    <s v="UCG TN State A&amp;G Overhead"/>
    <x v="174"/>
    <n v="0"/>
    <n v="20375.13"/>
  </r>
  <r>
    <x v="2"/>
    <x v="0"/>
    <s v="1070"/>
    <x v="0"/>
    <s v="010.10049"/>
    <s v="ATM.FIN RPT.SOFTWARE"/>
    <x v="0"/>
    <n v="0"/>
    <n v="-181.29"/>
  </r>
  <r>
    <x v="2"/>
    <x v="0"/>
    <s v="1070"/>
    <x v="0"/>
    <s v="010.10979"/>
    <s v="TXU GAS CIS Conversion"/>
    <x v="1"/>
    <n v="0"/>
    <n v="60147.73"/>
  </r>
  <r>
    <x v="2"/>
    <x v="0"/>
    <s v="1070"/>
    <x v="0"/>
    <s v="010.11017"/>
    <s v="E.010 Waco Call Center"/>
    <x v="2"/>
    <n v="0"/>
    <n v="-58124.44"/>
  </r>
  <r>
    <x v="2"/>
    <x v="0"/>
    <s v="1070"/>
    <x v="0"/>
    <s v="010.11123"/>
    <s v="E.010 Reporting Package"/>
    <x v="3"/>
    <n v="0"/>
    <n v="112738.13"/>
  </r>
  <r>
    <x v="2"/>
    <x v="0"/>
    <s v="1070"/>
    <x v="0"/>
    <s v="010.11245"/>
    <s v="010.1134.WNA_For_Advantage|CSO"/>
    <x v="4"/>
    <n v="0"/>
    <n v="217697.56"/>
  </r>
  <r>
    <x v="2"/>
    <x v="0"/>
    <s v="1070"/>
    <x v="0"/>
    <s v="010.11565"/>
    <s v="CIS Screens Phase 1.0_B FY10"/>
    <x v="5"/>
    <n v="0"/>
    <n v="337172.54"/>
  </r>
  <r>
    <x v="2"/>
    <x v="0"/>
    <s v="1070"/>
    <x v="0"/>
    <s v="010.11571"/>
    <s v="FACTA-FY10 Security &amp; Acct Ctr"/>
    <x v="6"/>
    <n v="0"/>
    <n v="296859.96999999997"/>
  </r>
  <r>
    <x v="2"/>
    <x v="0"/>
    <s v="1070"/>
    <x v="0"/>
    <s v="010.11580"/>
    <s v="Aligne Pipe - FY10"/>
    <x v="7"/>
    <n v="0"/>
    <n v="2383528.63"/>
  </r>
  <r>
    <x v="2"/>
    <x v="0"/>
    <s v="1070"/>
    <x v="0"/>
    <s v="010.11671"/>
    <s v="E.010.Billing Desktops"/>
    <x v="8"/>
    <n v="0"/>
    <n v="-8124.68"/>
  </r>
  <r>
    <x v="2"/>
    <x v="0"/>
    <s v="1070"/>
    <x v="0"/>
    <s v="010.11705"/>
    <s v="E.010.Dispatch Desktops"/>
    <x v="9"/>
    <n v="0"/>
    <n v="-5877.98"/>
  </r>
  <r>
    <x v="2"/>
    <x v="0"/>
    <s v="1070"/>
    <x v="0"/>
    <s v="010.11706"/>
    <s v="E.010.Rev Mgmt Analyst Laptops"/>
    <x v="10"/>
    <n v="0"/>
    <n v="-5109.49"/>
  </r>
  <r>
    <x v="2"/>
    <x v="0"/>
    <s v="1070"/>
    <x v="0"/>
    <s v="010.11707"/>
    <s v="E.010.Rev Mgmt 2nd Monitors"/>
    <x v="11"/>
    <n v="0"/>
    <n v="104.19"/>
  </r>
  <r>
    <x v="2"/>
    <x v="0"/>
    <s v="1070"/>
    <x v="0"/>
    <s v="010.11792"/>
    <s v="Energy Assistance Enhance"/>
    <x v="12"/>
    <n v="0"/>
    <n v="103165.37"/>
  </r>
  <r>
    <x v="2"/>
    <x v="0"/>
    <s v="1070"/>
    <x v="0"/>
    <s v="010.13018"/>
    <s v="Aligne IPP Interface Framework"/>
    <x v="276"/>
    <n v="0"/>
    <n v="178867.33"/>
  </r>
  <r>
    <x v="2"/>
    <x v="0"/>
    <s v="1070"/>
    <x v="0"/>
    <s v="010.20687"/>
    <s v="Aligne Pipe Implementation"/>
    <x v="277"/>
    <n v="0"/>
    <n v="5187907.82"/>
  </r>
  <r>
    <x v="2"/>
    <x v="0"/>
    <s v="1070"/>
    <x v="0"/>
    <s v="010.21252"/>
    <s v="Cash Forecasting_"/>
    <x v="278"/>
    <n v="0"/>
    <n v="1331846.79"/>
  </r>
  <r>
    <x v="2"/>
    <x v="0"/>
    <s v="1070"/>
    <x v="0"/>
    <s v="010.21509"/>
    <s v="Archival Tools"/>
    <x v="179"/>
    <n v="0"/>
    <n v="110546.66"/>
  </r>
  <r>
    <x v="2"/>
    <x v="0"/>
    <s v="1070"/>
    <x v="0"/>
    <s v="010.21738"/>
    <s v="Oracle OSN"/>
    <x v="279"/>
    <n v="0"/>
    <n v="722802.51"/>
  </r>
  <r>
    <x v="2"/>
    <x v="0"/>
    <s v="1070"/>
    <x v="0"/>
    <s v="010.21827"/>
    <s v="SCADA Systems Platform"/>
    <x v="280"/>
    <n v="0"/>
    <n v="966002.3"/>
  </r>
  <r>
    <x v="2"/>
    <x v="0"/>
    <s v="1070"/>
    <x v="0"/>
    <s v="010.21848"/>
    <s v="SCADA Cyber Safety Stg&amp;Comp"/>
    <x v="281"/>
    <n v="0"/>
    <n v="138570.28"/>
  </r>
  <r>
    <x v="2"/>
    <x v="0"/>
    <s v="1070"/>
    <x v="0"/>
    <s v="010.21850"/>
    <s v="USS Tech Refresh"/>
    <x v="183"/>
    <n v="0"/>
    <n v="106739.63"/>
  </r>
  <r>
    <x v="2"/>
    <x v="0"/>
    <s v="1070"/>
    <x v="0"/>
    <s v="010.23302"/>
    <s v="Broker Architecture Upgrade"/>
    <x v="184"/>
    <n v="0"/>
    <n v="77081.34"/>
  </r>
  <r>
    <x v="2"/>
    <x v="0"/>
    <s v="1070"/>
    <x v="0"/>
    <s v="010.23497"/>
    <s v="Upgrade NICE to version 4.1_"/>
    <x v="24"/>
    <n v="0"/>
    <n v="-613.4"/>
  </r>
  <r>
    <x v="2"/>
    <x v="0"/>
    <s v="1070"/>
    <x v="0"/>
    <s v="010.23824"/>
    <s v="Trend Micro Deep Security"/>
    <x v="185"/>
    <n v="0"/>
    <n v="171455.07"/>
  </r>
  <r>
    <x v="2"/>
    <x v="0"/>
    <s v="1070"/>
    <x v="0"/>
    <s v="010.24005"/>
    <s v="E911 Solution Upgrade"/>
    <x v="26"/>
    <n v="0"/>
    <n v="72391.61"/>
  </r>
  <r>
    <x v="2"/>
    <x v="0"/>
    <s v="1070"/>
    <x v="0"/>
    <s v="010.24225"/>
    <s v="Network Infra Improvements"/>
    <x v="282"/>
    <n v="0"/>
    <n v="14642.54"/>
  </r>
  <r>
    <x v="2"/>
    <x v="0"/>
    <s v="1070"/>
    <x v="0"/>
    <s v="010.24229"/>
    <s v="GIS Enhancements 2014-2015"/>
    <x v="283"/>
    <n v="0"/>
    <n v="119066.45"/>
  </r>
  <r>
    <x v="2"/>
    <x v="0"/>
    <s v="1070"/>
    <x v="0"/>
    <s v="010.24234"/>
    <s v="QA Lab Improvements"/>
    <x v="284"/>
    <n v="0"/>
    <n v="3464.39"/>
  </r>
  <r>
    <x v="2"/>
    <x v="0"/>
    <s v="1070"/>
    <x v="0"/>
    <s v="010.24308"/>
    <s v="Field Comm Sys (FCS) Implement"/>
    <x v="285"/>
    <n v="0"/>
    <n v="428174.33"/>
  </r>
  <r>
    <x v="2"/>
    <x v="0"/>
    <s v="1070"/>
    <x v="0"/>
    <s v="010.24387"/>
    <s v="PC Replacements - SS - FY15"/>
    <x v="286"/>
    <n v="0"/>
    <n v="355189.65"/>
  </r>
  <r>
    <x v="2"/>
    <x v="0"/>
    <s v="1070"/>
    <x v="0"/>
    <s v="010.24428"/>
    <s v="Laptop for Provers"/>
    <x v="190"/>
    <n v="0"/>
    <n v="1545.95"/>
  </r>
  <r>
    <x v="2"/>
    <x v="0"/>
    <s v="1070"/>
    <x v="0"/>
    <s v="010.24433"/>
    <s v="Smart Cal Station "/>
    <x v="191"/>
    <n v="0"/>
    <n v="47433.35"/>
  </r>
  <r>
    <x v="2"/>
    <x v="0"/>
    <s v="1070"/>
    <x v="0"/>
    <s v="010.24464"/>
    <s v="Battery Processor&amp;CTS Inserts"/>
    <x v="287"/>
    <n v="0"/>
    <n v="3488.09"/>
  </r>
  <r>
    <x v="2"/>
    <x v="0"/>
    <s v="1070"/>
    <x v="0"/>
    <s v="010.24562"/>
    <s v="IT Equipment-J.Ward"/>
    <x v="193"/>
    <n v="0"/>
    <n v="1688.03"/>
  </r>
  <r>
    <x v="2"/>
    <x v="0"/>
    <s v="1070"/>
    <x v="0"/>
    <s v="010.24631"/>
    <s v="Server Software - OS Refresh"/>
    <x v="194"/>
    <n v="0"/>
    <n v="626388.77"/>
  </r>
  <r>
    <x v="2"/>
    <x v="0"/>
    <s v="1070"/>
    <x v="0"/>
    <s v="010.24719"/>
    <s v="IT Equipment for Doug S"/>
    <x v="195"/>
    <n v="0"/>
    <n v="1951.27"/>
  </r>
  <r>
    <x v="2"/>
    <x v="0"/>
    <s v="1070"/>
    <x v="0"/>
    <s v="010.24722"/>
    <s v="Archives Storage Room"/>
    <x v="288"/>
    <n v="0"/>
    <n v="32853.050000000003"/>
  </r>
  <r>
    <x v="2"/>
    <x v="0"/>
    <s v="1070"/>
    <x v="0"/>
    <s v="010.24732"/>
    <s v="Enterprise Mobility Management"/>
    <x v="289"/>
    <n v="0"/>
    <n v="207652.09"/>
  </r>
  <r>
    <x v="2"/>
    <x v="0"/>
    <s v="1070"/>
    <x v="0"/>
    <s v="010.24905"/>
    <s v="IT Equipment-1135"/>
    <x v="198"/>
    <n v="0"/>
    <n v="1417.33"/>
  </r>
  <r>
    <x v="2"/>
    <x v="0"/>
    <s v="1070"/>
    <x v="0"/>
    <s v="010.24940"/>
    <s v="SmallWorld 4.3 Upgrade"/>
    <x v="290"/>
    <n v="0"/>
    <n v="72845.2"/>
  </r>
  <r>
    <x v="2"/>
    <x v="0"/>
    <s v="1070"/>
    <x v="0"/>
    <s v="010.24960"/>
    <s v="OAM OVD OID (SSO&amp;SAML)"/>
    <x v="291"/>
    <n v="0"/>
    <n v="77346.27"/>
  </r>
  <r>
    <x v="2"/>
    <x v="0"/>
    <s v="1070"/>
    <x v="0"/>
    <s v="010.24995"/>
    <s v="RightFax Record Export App"/>
    <x v="292"/>
    <n v="0"/>
    <n v="2990.38"/>
  </r>
  <r>
    <x v="2"/>
    <x v="0"/>
    <s v="1070"/>
    <x v="0"/>
    <s v="010.25034"/>
    <s v="Identity Management Upgrade"/>
    <x v="293"/>
    <n v="0"/>
    <n v="54101.86"/>
  </r>
  <r>
    <x v="2"/>
    <x v="0"/>
    <s v="1070"/>
    <x v="0"/>
    <s v="010.25054"/>
    <s v="Meter Pro Training System"/>
    <x v="294"/>
    <n v="0"/>
    <n v="11474.4"/>
  </r>
  <r>
    <x v="2"/>
    <x v="0"/>
    <s v="1070"/>
    <x v="0"/>
    <s v="010.25138"/>
    <s v="(2) Laptops-1164"/>
    <x v="295"/>
    <n v="0"/>
    <n v="3045.4"/>
  </r>
  <r>
    <x v="2"/>
    <x v="0"/>
    <s v="1070"/>
    <x v="0"/>
    <s v="010.25158"/>
    <s v="DMVPN Backup Router for LC-III"/>
    <x v="203"/>
    <n v="0"/>
    <n v="15669.77"/>
  </r>
  <r>
    <x v="2"/>
    <x v="0"/>
    <s v="1070"/>
    <x v="0"/>
    <s v="010.25204"/>
    <s v="HRMS Assignment Status Update"/>
    <x v="296"/>
    <n v="0"/>
    <n v="6356.05"/>
  </r>
  <r>
    <x v="2"/>
    <x v="0"/>
    <s v="1070"/>
    <x v="0"/>
    <s v="010.25205"/>
    <s v="EASI to Oracle Interface"/>
    <x v="297"/>
    <n v="0"/>
    <n v="11111.02"/>
  </r>
  <r>
    <x v="2"/>
    <x v="0"/>
    <s v="1070"/>
    <x v="0"/>
    <s v="010.25262"/>
    <s v="Laptop/Memory-K.Malter"/>
    <x v="298"/>
    <n v="0"/>
    <n v="2453.4699999999998"/>
  </r>
  <r>
    <x v="2"/>
    <x v="0"/>
    <s v="1070"/>
    <x v="0"/>
    <s v="010.25270"/>
    <s v="CKV-Gate Motor Repl."/>
    <x v="299"/>
    <n v="0"/>
    <n v="3934.08"/>
  </r>
  <r>
    <x v="2"/>
    <x v="0"/>
    <s v="1070"/>
    <x v="0"/>
    <s v="010.25320"/>
    <s v="Phone System Franklin TN"/>
    <x v="300"/>
    <n v="0"/>
    <n v="3373.48"/>
  </r>
  <r>
    <x v="2"/>
    <x v="0"/>
    <s v="1070"/>
    <x v="0"/>
    <s v="OH.010.10000"/>
    <s v="Corporate A&amp;G Overhead"/>
    <x v="301"/>
    <n v="0"/>
    <n v="-523017.85"/>
  </r>
  <r>
    <x v="2"/>
    <x v="0"/>
    <s v="1070"/>
    <x v="0"/>
    <s v="010.10049"/>
    <s v="ATM.FIN RPT.SOFTWARE"/>
    <x v="47"/>
    <n v="0"/>
    <n v="181.29"/>
  </r>
  <r>
    <x v="2"/>
    <x v="0"/>
    <s v="1070"/>
    <x v="1"/>
    <s v="010.10979"/>
    <s v="TXU GAS CIS Conversion"/>
    <x v="48"/>
    <n v="0"/>
    <n v="-60147.73"/>
  </r>
  <r>
    <x v="2"/>
    <x v="0"/>
    <s v="1070"/>
    <x v="1"/>
    <s v="010.11017"/>
    <s v="E.010 Waco Call Center"/>
    <x v="49"/>
    <n v="0"/>
    <n v="58124.44"/>
  </r>
  <r>
    <x v="2"/>
    <x v="0"/>
    <s v="1070"/>
    <x v="1"/>
    <s v="010.11123"/>
    <s v="E.010 Reporting Package"/>
    <x v="50"/>
    <n v="0"/>
    <n v="-112738.13"/>
  </r>
  <r>
    <x v="2"/>
    <x v="0"/>
    <s v="1070"/>
    <x v="1"/>
    <s v="010.11245"/>
    <s v="010.1134.WNA_For_Advantage|CSO"/>
    <x v="51"/>
    <n v="0"/>
    <n v="-217697.56"/>
  </r>
  <r>
    <x v="2"/>
    <x v="0"/>
    <s v="1070"/>
    <x v="1"/>
    <s v="010.11565"/>
    <s v="CIS Screens Phase 1.0_B FY10"/>
    <x v="52"/>
    <n v="0"/>
    <n v="-337172.54"/>
  </r>
  <r>
    <x v="2"/>
    <x v="0"/>
    <s v="1070"/>
    <x v="1"/>
    <s v="010.11571"/>
    <s v="FACTA-FY10 Security &amp; Acct Ctr"/>
    <x v="53"/>
    <n v="0"/>
    <n v="-296859.96999999997"/>
  </r>
  <r>
    <x v="2"/>
    <x v="0"/>
    <s v="1070"/>
    <x v="1"/>
    <s v="010.11671"/>
    <s v="E.010.Billing Desktops"/>
    <x v="54"/>
    <n v="0"/>
    <n v="8124.68"/>
  </r>
  <r>
    <x v="2"/>
    <x v="0"/>
    <s v="1070"/>
    <x v="1"/>
    <s v="010.11705"/>
    <s v="E.010.Dispatch Desktops"/>
    <x v="55"/>
    <n v="0"/>
    <n v="5877.98"/>
  </r>
  <r>
    <x v="2"/>
    <x v="0"/>
    <s v="1070"/>
    <x v="1"/>
    <s v="010.11706"/>
    <s v="E.010.Rev Mgmt Analyst Laptops"/>
    <x v="56"/>
    <n v="0"/>
    <n v="5109.49"/>
  </r>
  <r>
    <x v="2"/>
    <x v="0"/>
    <s v="1070"/>
    <x v="1"/>
    <s v="010.11707"/>
    <s v="E.010.Rev Mgmt 2nd Monitors"/>
    <x v="57"/>
    <n v="0"/>
    <n v="-104.19"/>
  </r>
  <r>
    <x v="2"/>
    <x v="0"/>
    <s v="1070"/>
    <x v="1"/>
    <s v="010.11792"/>
    <s v="Energy Assistance Enhance"/>
    <x v="58"/>
    <n v="0"/>
    <n v="-103165.37"/>
  </r>
  <r>
    <x v="2"/>
    <x v="0"/>
    <s v="1070"/>
    <x v="1"/>
    <s v="010.22040"/>
    <s v="ClickRoster&amp;Schedule Upgrade"/>
    <x v="302"/>
    <n v="0"/>
    <n v="818257.96"/>
  </r>
  <r>
    <x v="2"/>
    <x v="0"/>
    <s v="1070"/>
    <x v="1"/>
    <s v="010.23155"/>
    <s v="Proactive C-Notification "/>
    <x v="303"/>
    <n v="0"/>
    <n v="726390.64"/>
  </r>
  <r>
    <x v="2"/>
    <x v="0"/>
    <s v="1070"/>
    <x v="1"/>
    <s v="010.23664"/>
    <s v="Upgrade NICE to version 4.1"/>
    <x v="304"/>
    <n v="0"/>
    <n v="381803.09"/>
  </r>
  <r>
    <x v="2"/>
    <x v="0"/>
    <s v="1070"/>
    <x v="1"/>
    <s v="010.23784"/>
    <s v="CCC Tech Consol Phase IIIAProj"/>
    <x v="305"/>
    <n v="0"/>
    <n v="119352.75"/>
  </r>
  <r>
    <x v="2"/>
    <x v="0"/>
    <s v="1070"/>
    <x v="1"/>
    <s v="010.24014"/>
    <s v="E 7240 (small laptop)"/>
    <x v="209"/>
    <n v="0"/>
    <n v="1589.91"/>
  </r>
  <r>
    <x v="2"/>
    <x v="0"/>
    <s v="1070"/>
    <x v="1"/>
    <s v="010.24157"/>
    <s v="CSS General Enhancements"/>
    <x v="306"/>
    <n v="0"/>
    <n v="883454.82"/>
  </r>
  <r>
    <x v="2"/>
    <x v="0"/>
    <s v="1070"/>
    <x v="1"/>
    <s v="010.24707"/>
    <s v="CCC Modernization - Phase III"/>
    <x v="307"/>
    <n v="0"/>
    <n v="89822.51"/>
  </r>
  <r>
    <x v="2"/>
    <x v="0"/>
    <s v="1070"/>
    <x v="1"/>
    <s v="010.25140"/>
    <s v="Laptop - 1227"/>
    <x v="308"/>
    <n v="0"/>
    <n v="1503.18"/>
  </r>
  <r>
    <x v="2"/>
    <x v="0"/>
    <s v="1070"/>
    <x v="1"/>
    <s v="010.25153"/>
    <s v="1215 - Flat screen display in Plano"/>
    <x v="309"/>
    <n v="0"/>
    <n v="6936.81"/>
  </r>
  <r>
    <x v="2"/>
    <x v="0"/>
    <s v="1070"/>
    <x v="1"/>
    <s v="010.25167"/>
    <s v="RevMgmt &amp; GasAccting BIReports"/>
    <x v="310"/>
    <n v="0"/>
    <n v="12759.37"/>
  </r>
  <r>
    <x v="2"/>
    <x v="0"/>
    <s v="1070"/>
    <x v="1"/>
    <s v="010.25326"/>
    <s v="(65) Monitors-Billing Group"/>
    <x v="311"/>
    <n v="0"/>
    <n v="18008.14"/>
  </r>
  <r>
    <x v="2"/>
    <x v="1"/>
    <s v="1070"/>
    <x v="2"/>
    <s v="050.18740"/>
    <s v="050.OBO.Lot Improvement"/>
    <x v="66"/>
    <n v="0"/>
    <n v="-38411.050000000003"/>
  </r>
  <r>
    <x v="2"/>
    <x v="1"/>
    <s v="1070"/>
    <x v="2"/>
    <s v="050.18869"/>
    <s v="050.Sto. Overhead Door"/>
    <x v="67"/>
    <n v="0"/>
    <n v="-1135"/>
  </r>
  <r>
    <x v="2"/>
    <x v="1"/>
    <s v="1070"/>
    <x v="2"/>
    <s v="050.18933"/>
    <s v="050.2618.SAFETY07SCBA"/>
    <x v="68"/>
    <n v="0"/>
    <n v="-21663.43"/>
  </r>
  <r>
    <x v="2"/>
    <x v="1"/>
    <s v="1070"/>
    <x v="2"/>
    <s v="050.18970"/>
    <s v="050.2609.BON HARBOR BUILDING"/>
    <x v="69"/>
    <n v="0"/>
    <n v="-28060.32"/>
  </r>
  <r>
    <x v="2"/>
    <x v="1"/>
    <s v="1070"/>
    <x v="2"/>
    <s v="050.19034"/>
    <s v="050.2605.OFFICE.EXPANSION"/>
    <x v="70"/>
    <n v="0"/>
    <n v="-8318.51"/>
  </r>
  <r>
    <x v="2"/>
    <x v="1"/>
    <s v="1070"/>
    <x v="2"/>
    <s v="050.19035"/>
    <s v="050.2605.OFFICE.FURNITURE"/>
    <x v="71"/>
    <n v="0"/>
    <n v="-6250.8"/>
  </r>
  <r>
    <x v="2"/>
    <x v="1"/>
    <s v="1070"/>
    <x v="2"/>
    <s v="050.19039"/>
    <s v="050.2635.Purchase Lot Dawson"/>
    <x v="72"/>
    <n v="0"/>
    <n v="-10000"/>
  </r>
  <r>
    <x v="2"/>
    <x v="1"/>
    <s v="1070"/>
    <x v="2"/>
    <s v="050.20249"/>
    <s v="2737.DANVILLE OFFICE REMODEL"/>
    <x v="73"/>
    <n v="0"/>
    <n v="-36578.06"/>
  </r>
  <r>
    <x v="2"/>
    <x v="1"/>
    <s v="1070"/>
    <x v="2"/>
    <s v="050.20250"/>
    <s v="2737.DANVILLE FURNITURE"/>
    <x v="74"/>
    <n v="0"/>
    <n v="-17261.259999999998"/>
  </r>
  <r>
    <x v="2"/>
    <x v="1"/>
    <s v="1070"/>
    <x v="2"/>
    <s v="050.20440"/>
    <s v="050.BGR.GLS. FURN. FRONT  OFF"/>
    <x v="75"/>
    <n v="0"/>
    <n v="-3550"/>
  </r>
  <r>
    <x v="2"/>
    <x v="1"/>
    <s v="1070"/>
    <x v="2"/>
    <s v="050.20497"/>
    <s v="2737.BUILDING IMPROVEMENT"/>
    <x v="76"/>
    <n v="0"/>
    <n v="-1575"/>
  </r>
  <r>
    <x v="2"/>
    <x v="1"/>
    <s v="1070"/>
    <x v="2"/>
    <s v="050.20713"/>
    <s v="050.2637.Palma Bulding"/>
    <x v="77"/>
    <n v="0"/>
    <n v="-9670"/>
  </r>
  <r>
    <x v="2"/>
    <x v="1"/>
    <s v="1070"/>
    <x v="2"/>
    <s v="050.20977"/>
    <s v="050.2637.Pad Office Repairs"/>
    <x v="78"/>
    <n v="0"/>
    <n v="-42172.160000000003"/>
  </r>
  <r>
    <x v="2"/>
    <x v="1"/>
    <s v="1070"/>
    <x v="2"/>
    <s v="050.21777"/>
    <s v="2738.HEATER REPLACE.LEB-CVILLE"/>
    <x v="79"/>
    <n v="0"/>
    <n v="-4575"/>
  </r>
  <r>
    <x v="2"/>
    <x v="1"/>
    <s v="1070"/>
    <x v="2"/>
    <s v="050.22023"/>
    <s v="050.2737.BARRACADE INSTALL"/>
    <x v="80"/>
    <n v="0"/>
    <n v="-7080"/>
  </r>
  <r>
    <x v="2"/>
    <x v="1"/>
    <s v="1070"/>
    <x v="2"/>
    <s v="050.22206"/>
    <s v="050.2635.Town Border Fences"/>
    <x v="81"/>
    <n v="0"/>
    <n v="-5290"/>
  </r>
  <r>
    <x v="2"/>
    <x v="1"/>
    <s v="1070"/>
    <x v="2"/>
    <s v="050.33000"/>
    <s v="050.2612 KY YZ Covers"/>
    <x v="82"/>
    <n v="20.71"/>
    <n v="10715.570000000002"/>
  </r>
  <r>
    <x v="2"/>
    <x v="1"/>
    <s v="1070"/>
    <x v="2"/>
    <s v="050.35055"/>
    <s v="PRP.Woodburn-Franklin HPD"/>
    <x v="312"/>
    <n v="59372.14"/>
    <n v="5108577.25"/>
  </r>
  <r>
    <x v="2"/>
    <x v="1"/>
    <s v="1070"/>
    <x v="2"/>
    <s v="050.35688"/>
    <s v="050.2609.Southwire"/>
    <x v="84"/>
    <n v="106.91"/>
    <n v="16582.580000000002"/>
  </r>
  <r>
    <x v="2"/>
    <x v="1"/>
    <s v="1070"/>
    <x v="2"/>
    <s v="050.36250"/>
    <s v="Building Cost, Paducah Office"/>
    <x v="85"/>
    <n v="0"/>
    <n v="372.9"/>
  </r>
  <r>
    <x v="2"/>
    <x v="1"/>
    <s v="1070"/>
    <x v="2"/>
    <s v="050.36386"/>
    <s v="050.2734.Swanee Trail 2 inch"/>
    <x v="86"/>
    <n v="6.47"/>
    <n v="1965.1399999999999"/>
  </r>
  <r>
    <x v="2"/>
    <x v="1"/>
    <s v="1070"/>
    <x v="2"/>
    <s v="050.37137"/>
    <s v="2737.RUSSELL ST ALDYL REPLACE"/>
    <x v="89"/>
    <n v="5.27"/>
    <n v="448.19"/>
  </r>
  <r>
    <x v="2"/>
    <x v="1"/>
    <s v="1070"/>
    <x v="2"/>
    <s v="050.37560"/>
    <s v="2735.Glasgow Office Land "/>
    <x v="90"/>
    <n v="0"/>
    <n v="9367.2999999999993"/>
  </r>
  <r>
    <x v="2"/>
    <x v="1"/>
    <s v="1070"/>
    <x v="2"/>
    <s v="050.37849"/>
    <s v="2738.GRE.NALLEY-HAYDON 2014"/>
    <x v="313"/>
    <n v="1760.57"/>
    <n v="192200.00999999998"/>
  </r>
  <r>
    <x v="2"/>
    <x v="1"/>
    <s v="1070"/>
    <x v="2"/>
    <s v="050.37880"/>
    <s v="2738.GRN.NALLEY-HAYDON STAT"/>
    <x v="93"/>
    <n v="25.39"/>
    <n v="11772.93"/>
  </r>
  <r>
    <x v="2"/>
    <x v="1"/>
    <s v="1070"/>
    <x v="2"/>
    <s v="050.37892"/>
    <s v="PRP.2638.Mayfield 2014"/>
    <x v="314"/>
    <n v="1409.38"/>
    <n v="497119.8"/>
  </r>
  <r>
    <x v="2"/>
    <x v="1"/>
    <s v="1070"/>
    <x v="2"/>
    <s v="050.37992"/>
    <s v="PRP.2635.Marion Westside"/>
    <x v="315"/>
    <n v="1911.82"/>
    <n v="361239.54"/>
  </r>
  <r>
    <x v="2"/>
    <x v="1"/>
    <s v="1070"/>
    <x v="2"/>
    <s v="050.38089"/>
    <s v="050.2734.Boston Pk.Traditions"/>
    <x v="96"/>
    <n v="3.92"/>
    <n v="1509.57"/>
  </r>
  <r>
    <x v="2"/>
    <x v="1"/>
    <s v="1070"/>
    <x v="2"/>
    <s v="050.38277"/>
    <s v="050.2637.Olivet Relocation"/>
    <x v="316"/>
    <n v="42.43"/>
    <n v="16156.15"/>
  </r>
  <r>
    <x v="2"/>
    <x v="1"/>
    <s v="1070"/>
    <x v="2"/>
    <s v="050.38279"/>
    <s v="050.2638.Pryorsburg TB Repl"/>
    <x v="317"/>
    <n v="0"/>
    <n v="44558.27"/>
  </r>
  <r>
    <x v="2"/>
    <x v="1"/>
    <s v="1070"/>
    <x v="2"/>
    <s v="050.38385"/>
    <s v="MEC Forfeiture 040.009 FY14"/>
    <x v="99"/>
    <n v="0"/>
    <n v="-898339.54"/>
  </r>
  <r>
    <x v="2"/>
    <x v="1"/>
    <s v="1070"/>
    <x v="2"/>
    <s v="050.38923"/>
    <s v="PRP.2636.E 17 th St Repl"/>
    <x v="318"/>
    <n v="44.79"/>
    <n v="45885.729999999996"/>
  </r>
  <r>
    <x v="2"/>
    <x v="1"/>
    <s v="1070"/>
    <x v="2"/>
    <s v="050.38935"/>
    <s v="PRP.2735.HC Dale Heights_"/>
    <x v="319"/>
    <n v="921.63"/>
    <n v="184177.94"/>
  </r>
  <r>
    <x v="2"/>
    <x v="1"/>
    <s v="1070"/>
    <x v="2"/>
    <s v="050.38950"/>
    <s v="PRP.2737.MARIMON-OFFICE-HIGH"/>
    <x v="320"/>
    <n v="2910.83"/>
    <n v="837935.25"/>
  </r>
  <r>
    <x v="2"/>
    <x v="1"/>
    <s v="1070"/>
    <x v="2"/>
    <s v="050.38964"/>
    <s v="2739.ERX FOR SHELBYVILLE"/>
    <x v="224"/>
    <n v="39.75"/>
    <n v="19416.66"/>
  </r>
  <r>
    <x v="2"/>
    <x v="1"/>
    <s v="1070"/>
    <x v="2"/>
    <s v="050.38969"/>
    <s v="050.2734.BristowMoorman PI"/>
    <x v="321"/>
    <n v="537.64"/>
    <n v="150258.84"/>
  </r>
  <r>
    <x v="2"/>
    <x v="1"/>
    <s v="1070"/>
    <x v="2"/>
    <s v="050.39034"/>
    <s v="2602.KY.Desktop.Repl.FY15"/>
    <x v="227"/>
    <n v="0"/>
    <n v="43167.839999999997"/>
  </r>
  <r>
    <x v="2"/>
    <x v="1"/>
    <s v="1070"/>
    <x v="2"/>
    <s v="050.39035"/>
    <s v="2602.KY.Laptop.Replc.FY15"/>
    <x v="228"/>
    <n v="0"/>
    <n v="29769.7"/>
  </r>
  <r>
    <x v="2"/>
    <x v="1"/>
    <s v="1070"/>
    <x v="2"/>
    <s v="050.39036"/>
    <s v="2602.KY.MDT.Replac.FY15"/>
    <x v="322"/>
    <n v="0"/>
    <n v="120220.06"/>
  </r>
  <r>
    <x v="2"/>
    <x v="1"/>
    <s v="1070"/>
    <x v="2"/>
    <s v="050.39044"/>
    <s v="2737.JC.W EADES AVE 15"/>
    <x v="111"/>
    <n v="1.21"/>
    <n v="-916.96"/>
  </r>
  <r>
    <x v="2"/>
    <x v="1"/>
    <s v="1070"/>
    <x v="2"/>
    <s v="050.39087"/>
    <s v="PRP.2635.Marion Eastside"/>
    <x v="323"/>
    <n v="577.74"/>
    <n v="136151.17000000001"/>
  </r>
  <r>
    <x v="2"/>
    <x v="1"/>
    <s v="1070"/>
    <x v="2"/>
    <s v="050.39171"/>
    <s v="2738.2015 EQUIPMENT"/>
    <x v="231"/>
    <n v="0"/>
    <n v="23392.9"/>
  </r>
  <r>
    <x v="2"/>
    <x v="1"/>
    <s v="1070"/>
    <x v="2"/>
    <s v="050.39190"/>
    <s v="2737.2015 EQUIPMENT"/>
    <x v="324"/>
    <n v="0"/>
    <n v="44387.8"/>
  </r>
  <r>
    <x v="2"/>
    <x v="1"/>
    <s v="1070"/>
    <x v="2"/>
    <s v="050.39195"/>
    <s v="2737.BUILD ADD-TRUCK BAY 2015"/>
    <x v="325"/>
    <n v="0"/>
    <n v="69215.429999999993"/>
  </r>
  <r>
    <x v="2"/>
    <x v="1"/>
    <s v="1070"/>
    <x v="2"/>
    <s v="050.39218"/>
    <s v="050.2636.Equipment FY 2015"/>
    <x v="326"/>
    <n v="0"/>
    <n v="19659.29"/>
  </r>
  <r>
    <x v="2"/>
    <x v="1"/>
    <s v="1070"/>
    <x v="2"/>
    <s v="050.39272"/>
    <s v="PRP.2636.Coast Guard Ln."/>
    <x v="327"/>
    <n v="13.61"/>
    <n v="3559.47"/>
  </r>
  <r>
    <x v="2"/>
    <x v="1"/>
    <s v="1070"/>
    <x v="2"/>
    <s v="050.39294"/>
    <s v="PRP.2734.Church &amp; Nugent St."/>
    <x v="328"/>
    <n v="364.85"/>
    <n v="127625.86"/>
  </r>
  <r>
    <x v="2"/>
    <x v="1"/>
    <s v="1070"/>
    <x v="2"/>
    <s v="050.39366"/>
    <s v="PRP.2734.Russell W.9th St."/>
    <x v="329"/>
    <n v="391.47"/>
    <n v="246180.31"/>
  </r>
  <r>
    <x v="2"/>
    <x v="1"/>
    <s v="1070"/>
    <x v="2"/>
    <s v="050.39372"/>
    <s v="Princeton Equipment"/>
    <x v="330"/>
    <n v="0"/>
    <n v="15986.05"/>
  </r>
  <r>
    <x v="2"/>
    <x v="1"/>
    <s v="1070"/>
    <x v="2"/>
    <s v="050.39373"/>
    <s v="2612.RTU Upgrades.KY.15"/>
    <x v="331"/>
    <n v="58.25"/>
    <n v="26060.33"/>
  </r>
  <r>
    <x v="2"/>
    <x v="1"/>
    <s v="1070"/>
    <x v="2"/>
    <s v="050.39385"/>
    <s v="2739.BRUNERSTOWN RD-TSC RELO"/>
    <x v="332"/>
    <n v="72.03"/>
    <n v="25273.02"/>
  </r>
  <r>
    <x v="2"/>
    <x v="1"/>
    <s v="1070"/>
    <x v="2"/>
    <s v="050.39394"/>
    <s v="2735.GLASGOW EQUIPMENT 2015"/>
    <x v="243"/>
    <n v="0"/>
    <n v="10654.79"/>
  </r>
  <r>
    <x v="2"/>
    <x v="1"/>
    <s v="1070"/>
    <x v="2"/>
    <s v="050.39403"/>
    <s v="Hopkinsville Equipment"/>
    <x v="244"/>
    <n v="0"/>
    <n v="20715.62"/>
  </r>
  <r>
    <x v="2"/>
    <x v="1"/>
    <s v="1070"/>
    <x v="2"/>
    <s v="050.39405"/>
    <s v="PRP.2739.Shelbyville 12 Inch"/>
    <x v="333"/>
    <n v="7697.53"/>
    <n v="4204153.45"/>
  </r>
  <r>
    <x v="2"/>
    <x v="1"/>
    <s v="1070"/>
    <x v="2"/>
    <s v="050.39408"/>
    <s v="2739.SHELBYVILLE EQUIP 2015"/>
    <x v="246"/>
    <n v="0"/>
    <n v="10566.76"/>
  </r>
  <r>
    <x v="2"/>
    <x v="1"/>
    <s v="1070"/>
    <x v="2"/>
    <s v="050.39482"/>
    <s v="Mayfield Equipment"/>
    <x v="334"/>
    <n v="0"/>
    <n v="14362.29"/>
  </r>
  <r>
    <x v="2"/>
    <x v="1"/>
    <s v="1070"/>
    <x v="2"/>
    <s v="050.39492"/>
    <s v="Paducah Equipment"/>
    <x v="335"/>
    <n v="0"/>
    <n v="7513.33"/>
  </r>
  <r>
    <x v="2"/>
    <x v="1"/>
    <s v="1070"/>
    <x v="2"/>
    <s v="050.39531"/>
    <s v="PRP.2735.HC Woodlawn"/>
    <x v="336"/>
    <n v="404.74"/>
    <n v="247886.58000000002"/>
  </r>
  <r>
    <x v="2"/>
    <x v="1"/>
    <s v="1070"/>
    <x v="2"/>
    <s v="050.39533"/>
    <s v="PRP.2635.Sturgis Rd."/>
    <x v="337"/>
    <n v="660.31"/>
    <n v="346930.23"/>
  </r>
  <r>
    <x v="2"/>
    <x v="1"/>
    <s v="1070"/>
    <x v="2"/>
    <s v="050.39578"/>
    <s v="050.2734.MackenzieMeadows"/>
    <x v="251"/>
    <n v="8.76"/>
    <n v="5571.41"/>
  </r>
  <r>
    <x v="2"/>
    <x v="1"/>
    <s v="1070"/>
    <x v="2"/>
    <s v="050.39584"/>
    <s v="PRP.2734.Vine St"/>
    <x v="338"/>
    <n v="29.93"/>
    <n v="20685.22"/>
  </r>
  <r>
    <x v="2"/>
    <x v="1"/>
    <s v="1070"/>
    <x v="2"/>
    <s v="050.39588"/>
    <s v="2738.SUM.D HALL LN.CHICK 15"/>
    <x v="136"/>
    <n v="0"/>
    <n v="-5294"/>
  </r>
  <r>
    <x v="2"/>
    <x v="1"/>
    <s v="1070"/>
    <x v="2"/>
    <s v="050.39623"/>
    <s v="PRP.2738.Legion Park Penick"/>
    <x v="339"/>
    <n v="126.68"/>
    <n v="67713.280000000013"/>
  </r>
  <r>
    <x v="2"/>
    <x v="1"/>
    <s v="1070"/>
    <x v="2"/>
    <s v="050.39647"/>
    <s v="2602.ITRON.Replacement.FY15"/>
    <x v="254"/>
    <n v="0"/>
    <n v="17004.97"/>
  </r>
  <r>
    <x v="2"/>
    <x v="1"/>
    <s v="1070"/>
    <x v="2"/>
    <s v="050.39660"/>
    <s v="050.2636.Celebration Circle"/>
    <x v="255"/>
    <n v="5.22"/>
    <n v="3358.02"/>
  </r>
  <r>
    <x v="2"/>
    <x v="1"/>
    <s v="1070"/>
    <x v="2"/>
    <s v="050.39664"/>
    <s v="050.2609.6 Well Head Replc.15"/>
    <x v="340"/>
    <n v="269.12"/>
    <n v="115193.93000000001"/>
  </r>
  <r>
    <x v="2"/>
    <x v="1"/>
    <s v="1070"/>
    <x v="2"/>
    <s v="050.39677"/>
    <s v="050.2734.Mics Equipment - B.G."/>
    <x v="341"/>
    <n v="0"/>
    <n v="18613.88"/>
  </r>
  <r>
    <x v="2"/>
    <x v="1"/>
    <s v="1070"/>
    <x v="2"/>
    <s v="050.39686"/>
    <s v="PRP.2634.Main St Sebree"/>
    <x v="342"/>
    <n v="39.17"/>
    <n v="38810.67"/>
  </r>
  <r>
    <x v="2"/>
    <x v="1"/>
    <s v="1070"/>
    <x v="2"/>
    <s v="050.39688"/>
    <s v="050.2734.HPDRiverRelocAdvl"/>
    <x v="258"/>
    <n v="2.62"/>
    <n v="1686.3700000000001"/>
  </r>
  <r>
    <x v="2"/>
    <x v="1"/>
    <s v="1070"/>
    <x v="2"/>
    <s v="050.39729"/>
    <s v="2738.NEWCOMB.MEADOW CRK 2015"/>
    <x v="343"/>
    <n v="0"/>
    <n v="-12579"/>
  </r>
  <r>
    <x v="2"/>
    <x v="1"/>
    <s v="1070"/>
    <x v="2"/>
    <s v="050.39756"/>
    <s v="PRP.2737.Lexington-Greenville"/>
    <x v="344"/>
    <n v="185.83"/>
    <n v="110938.34"/>
  </r>
  <r>
    <x v="2"/>
    <x v="1"/>
    <s v="1070"/>
    <x v="2"/>
    <s v="050.39776"/>
    <s v="050.2634.Grapevine Rd Ext"/>
    <x v="345"/>
    <n v="2.4"/>
    <n v="961.30000000000007"/>
  </r>
  <r>
    <x v="2"/>
    <x v="1"/>
    <s v="1070"/>
    <x v="2"/>
    <s v="050.39784"/>
    <s v="PRP.2734.High St. Cabell-14th"/>
    <x v="346"/>
    <n v="16.43"/>
    <n v="30683.26"/>
  </r>
  <r>
    <x v="2"/>
    <x v="1"/>
    <s v="1070"/>
    <x v="2"/>
    <s v="050.39801"/>
    <s v="2609.Storage.Equipment.FY15"/>
    <x v="262"/>
    <n v="0"/>
    <n v="9939.49"/>
  </r>
  <r>
    <x v="2"/>
    <x v="1"/>
    <s v="1070"/>
    <x v="2"/>
    <s v="050.39824"/>
    <s v="2738.REYNOLDS RD 2015"/>
    <x v="347"/>
    <n v="3.11"/>
    <n v="2230.9"/>
  </r>
  <r>
    <x v="2"/>
    <x v="1"/>
    <s v="1070"/>
    <x v="2"/>
    <s v="050.39858"/>
    <s v="050.2734.BrennerSt.StationRep"/>
    <x v="348"/>
    <n v="6.62"/>
    <n v="12705.82"/>
  </r>
  <r>
    <x v="2"/>
    <x v="1"/>
    <s v="1070"/>
    <x v="2"/>
    <s v="050.39898"/>
    <s v="050.2634.Mahr Park Main Ext"/>
    <x v="349"/>
    <n v="0"/>
    <n v="4108.43"/>
  </r>
  <r>
    <x v="2"/>
    <x v="1"/>
    <s v="1070"/>
    <x v="2"/>
    <s v="050.39906"/>
    <s v="050.2634.Hwy 351 Relocation"/>
    <x v="350"/>
    <n v="5.33"/>
    <n v="3825.32"/>
  </r>
  <r>
    <x v="2"/>
    <x v="1"/>
    <s v="1070"/>
    <x v="2"/>
    <s v="050.39913"/>
    <s v="050.2636.Palomino Pl. Ext."/>
    <x v="351"/>
    <n v="5.42"/>
    <n v="8407.9699999999993"/>
  </r>
  <r>
    <x v="2"/>
    <x v="1"/>
    <s v="1070"/>
    <x v="2"/>
    <s v="050.39930"/>
    <s v="050.2734.McCoy Place II-A"/>
    <x v="352"/>
    <n v="30.11"/>
    <n v="21146.69"/>
  </r>
  <r>
    <x v="2"/>
    <x v="1"/>
    <s v="1070"/>
    <x v="2"/>
    <s v="050.39996"/>
    <s v="2739.DIAGEO PHASE 1 2015"/>
    <x v="268"/>
    <n v="0"/>
    <n v="-405000"/>
  </r>
  <r>
    <x v="2"/>
    <x v="1"/>
    <s v="1070"/>
    <x v="2"/>
    <s v="050.40009"/>
    <s v="050.2636.EByersRegSta"/>
    <x v="353"/>
    <n v="9.01"/>
    <n v="10933.78"/>
  </r>
  <r>
    <x v="2"/>
    <x v="1"/>
    <s v="1070"/>
    <x v="2"/>
    <s v="050.40010"/>
    <s v="050.2636.UnionStRelocHartford"/>
    <x v="354"/>
    <n v="5.1100000000000003"/>
    <n v="3247.02"/>
  </r>
  <r>
    <x v="2"/>
    <x v="1"/>
    <s v="1070"/>
    <x v="2"/>
    <s v="050.40023"/>
    <s v="PRP.2734.Hwy 31W"/>
    <x v="355"/>
    <n v="47.92"/>
    <n v="46127.18"/>
  </r>
  <r>
    <x v="2"/>
    <x v="1"/>
    <s v="1070"/>
    <x v="2"/>
    <s v="050.40035"/>
    <s v="050.2734.Technology6inchPE"/>
    <x v="356"/>
    <n v="28.05"/>
    <n v="17964.09"/>
  </r>
  <r>
    <x v="2"/>
    <x v="1"/>
    <s v="1070"/>
    <x v="2"/>
    <s v="050.40037"/>
    <s v="2739.CLOVERBROOK SEC 8 P 1 15"/>
    <x v="357"/>
    <n v="3.72"/>
    <n v="2361.5400000000004"/>
  </r>
  <r>
    <x v="2"/>
    <x v="1"/>
    <s v="1070"/>
    <x v="2"/>
    <s v="050.40044"/>
    <s v="2738.GRE.WILLIAM DIAL RD 15"/>
    <x v="358"/>
    <n v="8.66"/>
    <n v="16631.7"/>
  </r>
  <r>
    <x v="2"/>
    <x v="1"/>
    <s v="1070"/>
    <x v="2"/>
    <s v="050.40112"/>
    <s v="050.2636.Fiddlesticks Phase 3"/>
    <x v="359"/>
    <n v="0.88"/>
    <n v="1689.7399999999998"/>
  </r>
  <r>
    <x v="2"/>
    <x v="1"/>
    <s v="1070"/>
    <x v="2"/>
    <s v="050.40132"/>
    <s v="050.2637.USEC.MeterSet.FY15"/>
    <x v="360"/>
    <n v="0"/>
    <n v="-131529.94"/>
  </r>
  <r>
    <x v="2"/>
    <x v="1"/>
    <s v="1070"/>
    <x v="2"/>
    <s v="050.40153"/>
    <s v="050.2736.Commerce Ct Ext"/>
    <x v="361"/>
    <n v="0"/>
    <n v="4094.42"/>
  </r>
  <r>
    <x v="2"/>
    <x v="1"/>
    <s v="1070"/>
    <x v="2"/>
    <s v="050.40218"/>
    <s v="PRP.2735.East Back MUN."/>
    <x v="362"/>
    <n v="3.16"/>
    <n v="6064.6"/>
  </r>
  <r>
    <x v="2"/>
    <x v="1"/>
    <s v="1070"/>
    <x v="2"/>
    <s v="050.40270"/>
    <s v="050.2734.Champion Pet Foods"/>
    <x v="363"/>
    <n v="0"/>
    <n v="-875974.92"/>
  </r>
  <r>
    <x v="2"/>
    <x v="1"/>
    <s v="1070"/>
    <x v="2"/>
    <s v="050.40271"/>
    <s v="050.2637.Ohio Ct Main Ext"/>
    <x v="364"/>
    <n v="0.06"/>
    <n v="109.48"/>
  </r>
  <r>
    <x v="2"/>
    <x v="1"/>
    <s v="1070"/>
    <x v="2"/>
    <s v="050.40277"/>
    <s v="050.2637.Ky Ave Replacements"/>
    <x v="365"/>
    <n v="1.3"/>
    <n v="2503.1799999999998"/>
  </r>
  <r>
    <x v="2"/>
    <x v="1"/>
    <s v="1070"/>
    <x v="2"/>
    <s v="050.40290"/>
    <s v="050.2637.Fantasy Ln Ext"/>
    <x v="366"/>
    <n v="0.19"/>
    <n v="366.6"/>
  </r>
  <r>
    <x v="2"/>
    <x v="1"/>
    <s v="1070"/>
    <x v="2"/>
    <s v="050.40291"/>
    <s v="050.2637.Pecan Dr Rev Ext"/>
    <x v="367"/>
    <n v="0"/>
    <n v="-2090.38"/>
  </r>
  <r>
    <x v="2"/>
    <x v="1"/>
    <s v="1070"/>
    <x v="2"/>
    <s v="050.40292"/>
    <s v="050.2637.Bruce Ave Rev Ext"/>
    <x v="368"/>
    <n v="0"/>
    <n v="455.18"/>
  </r>
  <r>
    <x v="2"/>
    <x v="1"/>
    <s v="1070"/>
    <x v="2"/>
    <s v="OH.050.10000"/>
    <s v="UCG BU A&amp;G Overhead"/>
    <x v="148"/>
    <n v="0"/>
    <n v="28664.89"/>
  </r>
  <r>
    <x v="2"/>
    <x v="1"/>
    <s v="1070"/>
    <x v="2"/>
    <s v="OH.050.17884"/>
    <s v="WKG State A&amp;G Overhead"/>
    <x v="369"/>
    <n v="0"/>
    <n v="113567.42"/>
  </r>
  <r>
    <x v="2"/>
    <x v="1"/>
    <s v="1070"/>
    <x v="2"/>
    <s v="050.18740"/>
    <s v="050.OBO.Lot Improvement"/>
    <x v="150"/>
    <n v="0"/>
    <n v="38411.050000000003"/>
  </r>
  <r>
    <x v="2"/>
    <x v="1"/>
    <s v="1070"/>
    <x v="2"/>
    <s v="050.18933"/>
    <s v="050.2618.SAFETY07SCBA"/>
    <x v="151"/>
    <n v="0"/>
    <n v="21663.43"/>
  </r>
  <r>
    <x v="2"/>
    <x v="1"/>
    <s v="1070"/>
    <x v="2"/>
    <s v="050.18970"/>
    <s v="050.2609.BON HARBOR BUILDING"/>
    <x v="152"/>
    <n v="0"/>
    <n v="28060.32"/>
  </r>
  <r>
    <x v="2"/>
    <x v="1"/>
    <s v="1070"/>
    <x v="2"/>
    <s v="050.19034"/>
    <s v="050.2605.OFFICE.EXPANSION"/>
    <x v="153"/>
    <n v="0"/>
    <n v="8318.51"/>
  </r>
  <r>
    <x v="2"/>
    <x v="1"/>
    <s v="1070"/>
    <x v="2"/>
    <s v="050.19035"/>
    <s v="050.2605.OFFICE.FURNITURE"/>
    <x v="154"/>
    <n v="0"/>
    <n v="6250.8"/>
  </r>
  <r>
    <x v="2"/>
    <x v="1"/>
    <s v="1070"/>
    <x v="2"/>
    <s v="050.22206"/>
    <s v="050.2635.Town Border Fences"/>
    <x v="155"/>
    <n v="0"/>
    <n v="5290"/>
  </r>
  <r>
    <x v="2"/>
    <x v="1"/>
    <s v="1070"/>
    <x v="2"/>
    <s v="050.19039"/>
    <s v="050.2635.Purchase Lot Dawson"/>
    <x v="156"/>
    <n v="0"/>
    <n v="10000"/>
  </r>
  <r>
    <x v="2"/>
    <x v="1"/>
    <s v="1070"/>
    <x v="2"/>
    <s v="050.18869"/>
    <s v="050.Sto. Overhead Door"/>
    <x v="157"/>
    <n v="0"/>
    <n v="1135"/>
  </r>
  <r>
    <x v="2"/>
    <x v="1"/>
    <s v="1070"/>
    <x v="2"/>
    <s v="050.20713"/>
    <s v="050.2637.Palma Bulding"/>
    <x v="158"/>
    <n v="0"/>
    <n v="9670"/>
  </r>
  <r>
    <x v="2"/>
    <x v="1"/>
    <s v="1070"/>
    <x v="2"/>
    <s v="050.20977"/>
    <s v="050.2637.Pad Office Repairs"/>
    <x v="159"/>
    <n v="0"/>
    <n v="42172.160000000003"/>
  </r>
  <r>
    <x v="2"/>
    <x v="1"/>
    <s v="1070"/>
    <x v="2"/>
    <s v="050.20440"/>
    <s v="050.BGR.GLS. FURN. FRONT  OFF"/>
    <x v="160"/>
    <n v="0"/>
    <n v="3550"/>
  </r>
  <r>
    <x v="2"/>
    <x v="1"/>
    <s v="1070"/>
    <x v="2"/>
    <s v="050.20249"/>
    <s v="2737.DANVILLE OFFICE REMODEL"/>
    <x v="161"/>
    <n v="0"/>
    <n v="36578.06"/>
  </r>
  <r>
    <x v="2"/>
    <x v="1"/>
    <s v="1070"/>
    <x v="2"/>
    <s v="050.20250"/>
    <s v="2737.DANVILLE FURNITURE"/>
    <x v="162"/>
    <n v="0"/>
    <n v="17261.259999999998"/>
  </r>
  <r>
    <x v="2"/>
    <x v="1"/>
    <s v="1070"/>
    <x v="2"/>
    <s v="050.20497"/>
    <s v="2737.BUILDING IMPROVEMENT"/>
    <x v="163"/>
    <n v="0"/>
    <n v="1575"/>
  </r>
  <r>
    <x v="2"/>
    <x v="1"/>
    <s v="1070"/>
    <x v="2"/>
    <s v="050.22023"/>
    <s v="050.2737.BARRACADE INSTALL"/>
    <x v="164"/>
    <n v="0"/>
    <n v="7080"/>
  </r>
  <r>
    <x v="2"/>
    <x v="1"/>
    <s v="1070"/>
    <x v="2"/>
    <s v="050.21777"/>
    <s v="2738.HEATER REPLACE.LEB-CVILLE"/>
    <x v="165"/>
    <n v="0"/>
    <n v="4575"/>
  </r>
  <r>
    <x v="2"/>
    <x v="1"/>
    <s v="1070"/>
    <x v="3"/>
    <s v="OH.050.10000"/>
    <s v="UCG BU A&amp;G Overhead"/>
    <x v="175"/>
    <n v="0"/>
    <n v="-5880.42"/>
  </r>
  <r>
    <x v="2"/>
    <x v="1"/>
    <s v="1070"/>
    <x v="3"/>
    <s v="OH.050.10002"/>
    <s v="UCG TN State A&amp;G Overhead"/>
    <x v="176"/>
    <n v="0"/>
    <n v="-20416.240000000002"/>
  </r>
  <r>
    <x v="2"/>
    <x v="1"/>
    <s v="1070"/>
    <x v="3"/>
    <s v="050.16152"/>
    <s v="050.TN.MorristoIntegFunct2005."/>
    <x v="166"/>
    <n v="0"/>
    <n v="-13094.04"/>
  </r>
  <r>
    <x v="2"/>
    <x v="1"/>
    <s v="1070"/>
    <x v="3"/>
    <s v="050.16166"/>
    <s v="050.TN.MaryvilIntegFunct2005."/>
    <x v="167"/>
    <n v="0"/>
    <n v="9872.2900000000009"/>
  </r>
  <r>
    <x v="2"/>
    <x v="1"/>
    <s v="1070"/>
    <x v="3"/>
    <s v="050.23778"/>
    <s v="TN.Franklin Integ RESI MEAS"/>
    <x v="168"/>
    <n v="0"/>
    <n v="538.5"/>
  </r>
  <r>
    <x v="2"/>
    <x v="1"/>
    <s v="1070"/>
    <x v="3"/>
    <s v="050.23779"/>
    <s v="TN.Maryville Integ RESI MEAS"/>
    <x v="169"/>
    <n v="0"/>
    <n v="1077.01"/>
  </r>
  <r>
    <x v="2"/>
    <x v="1"/>
    <s v="1070"/>
    <x v="3"/>
    <s v="050.23781"/>
    <s v="TN.Mboro Integ RESI MEAS"/>
    <x v="170"/>
    <n v="0"/>
    <n v="1153.3900000000001"/>
  </r>
  <r>
    <x v="2"/>
    <x v="1"/>
    <s v="1070"/>
    <x v="3"/>
    <s v="050.23782"/>
    <s v="TN.Shelbyville Integ RESI MEAS"/>
    <x v="168"/>
    <n v="0"/>
    <n v="538.5"/>
  </r>
  <r>
    <x v="2"/>
    <x v="1"/>
    <s v="1070"/>
    <x v="3"/>
    <s v="050.28551"/>
    <s v="050.096.3439.NA.HILLMANHWY2"/>
    <x v="171"/>
    <n v="0"/>
    <n v="104.36"/>
  </r>
  <r>
    <x v="2"/>
    <x v="1"/>
    <s v="1070"/>
    <x v="3"/>
    <s v="050.29888"/>
    <s v="050.093.3435.NA.US.NITROGEN"/>
    <x v="172"/>
    <n v="0"/>
    <n v="72.94"/>
  </r>
  <r>
    <x v="2"/>
    <x v="1"/>
    <s v="1070"/>
    <x v="3"/>
    <s v="OH.050.10000"/>
    <s v="UCG BU A&amp;G Overhead"/>
    <x v="370"/>
    <n v="216744.13"/>
    <n v="-250584.68"/>
  </r>
  <r>
    <x v="2"/>
    <x v="1"/>
    <s v="1070"/>
    <x v="3"/>
    <s v="OH.050.10002"/>
    <s v="UCG TN State A&amp;G Overhead"/>
    <x v="174"/>
    <n v="0"/>
    <n v="20375.13"/>
  </r>
  <r>
    <x v="3"/>
    <x v="0"/>
    <s v="1070"/>
    <x v="0"/>
    <s v="010.10049"/>
    <s v="ATM.FIN RPT.SOFTWARE"/>
    <x v="0"/>
    <n v="0"/>
    <n v="-181.29"/>
  </r>
  <r>
    <x v="3"/>
    <x v="0"/>
    <s v="1070"/>
    <x v="0"/>
    <s v="010.10979"/>
    <s v="TXU GAS CIS Conversion"/>
    <x v="1"/>
    <n v="0"/>
    <n v="60147.73"/>
  </r>
  <r>
    <x v="3"/>
    <x v="0"/>
    <s v="1070"/>
    <x v="0"/>
    <s v="010.11017"/>
    <s v="E.010 Waco Call Center"/>
    <x v="2"/>
    <n v="0"/>
    <n v="-58124.44"/>
  </r>
  <r>
    <x v="3"/>
    <x v="0"/>
    <s v="1070"/>
    <x v="0"/>
    <s v="010.11123"/>
    <s v="E.010 Reporting Package"/>
    <x v="3"/>
    <n v="0"/>
    <n v="112738.13"/>
  </r>
  <r>
    <x v="3"/>
    <x v="0"/>
    <s v="1070"/>
    <x v="0"/>
    <s v="010.11245"/>
    <s v="010.1134.WNA_For_Advantage|CSO"/>
    <x v="4"/>
    <n v="0"/>
    <n v="217697.56"/>
  </r>
  <r>
    <x v="3"/>
    <x v="0"/>
    <s v="1070"/>
    <x v="0"/>
    <s v="010.11565"/>
    <s v="CIS Screens Phase 1.0_B FY10"/>
    <x v="5"/>
    <n v="0"/>
    <n v="337172.54"/>
  </r>
  <r>
    <x v="3"/>
    <x v="0"/>
    <s v="1070"/>
    <x v="0"/>
    <s v="010.11571"/>
    <s v="FACTA-FY10 Security &amp; Acct Ctr"/>
    <x v="6"/>
    <n v="0"/>
    <n v="296859.96999999997"/>
  </r>
  <r>
    <x v="3"/>
    <x v="0"/>
    <s v="1070"/>
    <x v="0"/>
    <s v="010.11580"/>
    <s v="Aligne Pipe - FY10"/>
    <x v="7"/>
    <n v="0"/>
    <n v="2383528.63"/>
  </r>
  <r>
    <x v="3"/>
    <x v="0"/>
    <s v="1070"/>
    <x v="0"/>
    <s v="010.11671"/>
    <s v="E.010.Billing Desktops"/>
    <x v="8"/>
    <n v="0"/>
    <n v="-8124.68"/>
  </r>
  <r>
    <x v="3"/>
    <x v="0"/>
    <s v="1070"/>
    <x v="0"/>
    <s v="010.11705"/>
    <s v="E.010.Dispatch Desktops"/>
    <x v="9"/>
    <n v="0"/>
    <n v="-5877.98"/>
  </r>
  <r>
    <x v="3"/>
    <x v="0"/>
    <s v="1070"/>
    <x v="0"/>
    <s v="010.11706"/>
    <s v="E.010.Rev Mgmt Analyst Laptops"/>
    <x v="10"/>
    <n v="0"/>
    <n v="-5109.49"/>
  </r>
  <r>
    <x v="3"/>
    <x v="0"/>
    <s v="1070"/>
    <x v="0"/>
    <s v="010.11707"/>
    <s v="E.010.Rev Mgmt 2nd Monitors"/>
    <x v="11"/>
    <n v="0"/>
    <n v="104.19"/>
  </r>
  <r>
    <x v="3"/>
    <x v="0"/>
    <s v="1070"/>
    <x v="0"/>
    <s v="010.11792"/>
    <s v="Energy Assistance Enhance"/>
    <x v="12"/>
    <n v="0"/>
    <n v="103165.37"/>
  </r>
  <r>
    <x v="3"/>
    <x v="0"/>
    <s v="1070"/>
    <x v="0"/>
    <s v="010.13018"/>
    <s v="Aligne IPP Interface Framework"/>
    <x v="371"/>
    <n v="0"/>
    <n v="178586.66"/>
  </r>
  <r>
    <x v="3"/>
    <x v="0"/>
    <s v="1070"/>
    <x v="0"/>
    <s v="010.20687"/>
    <s v="Aligne Pipe Implementation"/>
    <x v="372"/>
    <n v="0"/>
    <n v="5643330.0499999998"/>
  </r>
  <r>
    <x v="3"/>
    <x v="0"/>
    <s v="1070"/>
    <x v="0"/>
    <s v="010.21252"/>
    <s v="Cash Forecasting_"/>
    <x v="373"/>
    <n v="0"/>
    <n v="1499103.63"/>
  </r>
  <r>
    <x v="3"/>
    <x v="0"/>
    <s v="1070"/>
    <x v="0"/>
    <s v="010.21509"/>
    <s v="Archival Tools"/>
    <x v="179"/>
    <n v="0"/>
    <n v="110546.66"/>
  </r>
  <r>
    <x v="3"/>
    <x v="0"/>
    <s v="1070"/>
    <x v="0"/>
    <s v="010.21738"/>
    <s v="Oracle OSN"/>
    <x v="374"/>
    <n v="0"/>
    <n v="718115.66"/>
  </r>
  <r>
    <x v="3"/>
    <x v="0"/>
    <s v="1070"/>
    <x v="0"/>
    <s v="010.21827"/>
    <s v="SCADA Systems Platform"/>
    <x v="375"/>
    <n v="0"/>
    <n v="1012209.56"/>
  </r>
  <r>
    <x v="3"/>
    <x v="0"/>
    <s v="1070"/>
    <x v="0"/>
    <s v="010.21848"/>
    <s v="SCADA Cyber Safety Stg&amp;Comp"/>
    <x v="376"/>
    <n v="0"/>
    <n v="147808.70000000001"/>
  </r>
  <r>
    <x v="3"/>
    <x v="0"/>
    <s v="1070"/>
    <x v="0"/>
    <s v="010.21850"/>
    <s v="USS Tech Refresh"/>
    <x v="183"/>
    <n v="0"/>
    <n v="106739.63"/>
  </r>
  <r>
    <x v="3"/>
    <x v="0"/>
    <s v="1070"/>
    <x v="0"/>
    <s v="010.23302"/>
    <s v="Broker Architecture Upgrade"/>
    <x v="184"/>
    <n v="0"/>
    <n v="77081.34"/>
  </r>
  <r>
    <x v="3"/>
    <x v="0"/>
    <s v="1070"/>
    <x v="0"/>
    <s v="010.23497"/>
    <s v="Upgrade NICE to version 4.1_"/>
    <x v="24"/>
    <n v="0"/>
    <n v="-613.4"/>
  </r>
  <r>
    <x v="3"/>
    <x v="0"/>
    <s v="1070"/>
    <x v="0"/>
    <s v="010.23824"/>
    <s v="Trend Micro Deep Security"/>
    <x v="185"/>
    <n v="0"/>
    <n v="171455.07"/>
  </r>
  <r>
    <x v="3"/>
    <x v="0"/>
    <s v="1070"/>
    <x v="0"/>
    <s v="010.24005"/>
    <s v="E911 Solution Upgrade"/>
    <x v="26"/>
    <n v="0"/>
    <n v="72391.61"/>
  </r>
  <r>
    <x v="3"/>
    <x v="0"/>
    <s v="1070"/>
    <x v="0"/>
    <s v="010.24225"/>
    <s v="Network Infra Improvements"/>
    <x v="377"/>
    <n v="0"/>
    <n v="16203.16"/>
  </r>
  <r>
    <x v="3"/>
    <x v="0"/>
    <s v="1070"/>
    <x v="0"/>
    <s v="010.24229"/>
    <s v="GIS Enhancements 2014-2015"/>
    <x v="378"/>
    <n v="0"/>
    <n v="129548.63"/>
  </r>
  <r>
    <x v="3"/>
    <x v="0"/>
    <s v="1070"/>
    <x v="0"/>
    <s v="010.24234"/>
    <s v="QA Lab Improvements"/>
    <x v="379"/>
    <n v="0"/>
    <n v="40790.1"/>
  </r>
  <r>
    <x v="3"/>
    <x v="0"/>
    <s v="1070"/>
    <x v="0"/>
    <s v="010.24308"/>
    <s v="Field Comm Sys (FCS) Implement"/>
    <x v="380"/>
    <n v="0"/>
    <n v="563030.68000000005"/>
  </r>
  <r>
    <x v="3"/>
    <x v="0"/>
    <s v="1070"/>
    <x v="0"/>
    <s v="010.24387"/>
    <s v="PC Replacements - SS - FY15"/>
    <x v="381"/>
    <n v="0"/>
    <n v="470803.58"/>
  </r>
  <r>
    <x v="3"/>
    <x v="0"/>
    <s v="1070"/>
    <x v="0"/>
    <s v="010.24433"/>
    <s v="Smart Cal Station "/>
    <x v="191"/>
    <n v="0"/>
    <n v="47433.35"/>
  </r>
  <r>
    <x v="3"/>
    <x v="0"/>
    <s v="1070"/>
    <x v="0"/>
    <s v="010.24464"/>
    <s v="Battery Processor&amp;CTS Inserts"/>
    <x v="287"/>
    <n v="0"/>
    <n v="3488.09"/>
  </r>
  <r>
    <x v="3"/>
    <x v="0"/>
    <s v="1070"/>
    <x v="0"/>
    <s v="010.24631"/>
    <s v="Server Software - OS Refresh"/>
    <x v="382"/>
    <n v="0"/>
    <n v="650060.46"/>
  </r>
  <r>
    <x v="3"/>
    <x v="0"/>
    <s v="1070"/>
    <x v="0"/>
    <s v="010.24732"/>
    <s v="Enterprise Mobility Management"/>
    <x v="383"/>
    <n v="0"/>
    <n v="216987.49"/>
  </r>
  <r>
    <x v="3"/>
    <x v="0"/>
    <s v="1070"/>
    <x v="0"/>
    <s v="010.24905"/>
    <s v="IT Equipment-1135"/>
    <x v="198"/>
    <n v="0"/>
    <n v="1417.33"/>
  </r>
  <r>
    <x v="3"/>
    <x v="0"/>
    <s v="1070"/>
    <x v="0"/>
    <s v="010.24960"/>
    <s v="OAM OVD OID (SSO&amp;SAML)"/>
    <x v="384"/>
    <n v="0"/>
    <n v="101228.1"/>
  </r>
  <r>
    <x v="3"/>
    <x v="0"/>
    <s v="1070"/>
    <x v="0"/>
    <s v="010.24995"/>
    <s v="RightFax Record Export App"/>
    <x v="385"/>
    <n v="0"/>
    <n v="9269.4500000000007"/>
  </r>
  <r>
    <x v="3"/>
    <x v="0"/>
    <s v="1070"/>
    <x v="0"/>
    <s v="010.25034"/>
    <s v="Identity Management Upgrade"/>
    <x v="386"/>
    <n v="0"/>
    <n v="65595.520000000004"/>
  </r>
  <r>
    <x v="3"/>
    <x v="0"/>
    <s v="1070"/>
    <x v="0"/>
    <s v="010.25054"/>
    <s v="Meter Pro Training System"/>
    <x v="387"/>
    <n v="0"/>
    <n v="12421.04"/>
  </r>
  <r>
    <x v="3"/>
    <x v="0"/>
    <s v="1070"/>
    <x v="0"/>
    <s v="010.25138"/>
    <s v="(2) Laptops-1164"/>
    <x v="295"/>
    <n v="0"/>
    <n v="3045.4"/>
  </r>
  <r>
    <x v="3"/>
    <x v="0"/>
    <s v="1070"/>
    <x v="0"/>
    <s v="010.25158"/>
    <s v="DMVPN Backup Router for LC-III"/>
    <x v="388"/>
    <n v="0"/>
    <n v="16959.93"/>
  </r>
  <r>
    <x v="3"/>
    <x v="0"/>
    <s v="1070"/>
    <x v="0"/>
    <s v="010.25204"/>
    <s v="HRMS Assignment Status Update"/>
    <x v="389"/>
    <n v="0"/>
    <n v="11675.36"/>
  </r>
  <r>
    <x v="3"/>
    <x v="0"/>
    <s v="1070"/>
    <x v="0"/>
    <s v="010.25262"/>
    <s v="Laptop/Memory-K.Malter"/>
    <x v="298"/>
    <n v="0"/>
    <n v="2453.4699999999998"/>
  </r>
  <r>
    <x v="3"/>
    <x v="0"/>
    <s v="1070"/>
    <x v="0"/>
    <s v="010.25270"/>
    <s v="CKV-Gate Motor Repl."/>
    <x v="299"/>
    <n v="0"/>
    <n v="3934.08"/>
  </r>
  <r>
    <x v="3"/>
    <x v="0"/>
    <s v="1070"/>
    <x v="0"/>
    <s v="010.25320"/>
    <s v="Phone System Franklin TN"/>
    <x v="390"/>
    <n v="0"/>
    <n v="12327.86"/>
  </r>
  <r>
    <x v="3"/>
    <x v="0"/>
    <s v="1070"/>
    <x v="0"/>
    <s v="010.25337"/>
    <s v="Project Design Est_Approval"/>
    <x v="391"/>
    <n v="0"/>
    <n v="19024.98"/>
  </r>
  <r>
    <x v="3"/>
    <x v="0"/>
    <s v="1070"/>
    <x v="0"/>
    <s v="010.25352"/>
    <s v="Active Directory Upgrade"/>
    <x v="392"/>
    <n v="0"/>
    <n v="222090.23999999999"/>
  </r>
  <r>
    <x v="3"/>
    <x v="0"/>
    <s v="1070"/>
    <x v="0"/>
    <s v="010.25357"/>
    <s v="NSX for Vsphere"/>
    <x v="393"/>
    <n v="0"/>
    <n v="214239.21"/>
  </r>
  <r>
    <x v="3"/>
    <x v="0"/>
    <s v="1070"/>
    <x v="0"/>
    <s v="010.25361"/>
    <s v="Bomgar - Remote Assist"/>
    <x v="394"/>
    <n v="0"/>
    <n v="356.1"/>
  </r>
  <r>
    <x v="3"/>
    <x v="0"/>
    <s v="1070"/>
    <x v="0"/>
    <s v="010.25383"/>
    <s v="Inserter for Treasury Dept"/>
    <x v="395"/>
    <n v="0"/>
    <n v="14293.51"/>
  </r>
  <r>
    <x v="3"/>
    <x v="0"/>
    <s v="1070"/>
    <x v="0"/>
    <s v="010.25435"/>
    <s v="IT Equipment-Laptops"/>
    <x v="396"/>
    <n v="0"/>
    <n v="6725.92"/>
  </r>
  <r>
    <x v="3"/>
    <x v="0"/>
    <s v="1070"/>
    <x v="0"/>
    <s v="010.25484"/>
    <s v="GIS Data Integrity"/>
    <x v="397"/>
    <n v="0"/>
    <n v="16756.41"/>
  </r>
  <r>
    <x v="3"/>
    <x v="0"/>
    <s v="1070"/>
    <x v="0"/>
    <s v="010.25486"/>
    <s v="Work Order Automation"/>
    <x v="398"/>
    <n v="0"/>
    <n v="13941.25"/>
  </r>
  <r>
    <x v="3"/>
    <x v="0"/>
    <s v="1070"/>
    <x v="0"/>
    <s v="OH.010.10000"/>
    <s v="Corporate A&amp;G Overhead"/>
    <x v="399"/>
    <n v="0"/>
    <n v="-1877601.11"/>
  </r>
  <r>
    <x v="3"/>
    <x v="0"/>
    <s v="1070"/>
    <x v="0"/>
    <s v="010.10049"/>
    <s v="ATM.FIN RPT.SOFTWARE"/>
    <x v="47"/>
    <n v="0"/>
    <n v="181.29"/>
  </r>
  <r>
    <x v="3"/>
    <x v="0"/>
    <s v="1070"/>
    <x v="1"/>
    <s v="010.10979"/>
    <s v="TXU GAS CIS Conversion"/>
    <x v="48"/>
    <n v="0"/>
    <n v="-60147.73"/>
  </r>
  <r>
    <x v="3"/>
    <x v="0"/>
    <s v="1070"/>
    <x v="1"/>
    <s v="010.11017"/>
    <s v="E.010 Waco Call Center"/>
    <x v="49"/>
    <n v="0"/>
    <n v="58124.44"/>
  </r>
  <r>
    <x v="3"/>
    <x v="0"/>
    <s v="1070"/>
    <x v="1"/>
    <s v="010.11123"/>
    <s v="E.010 Reporting Package"/>
    <x v="50"/>
    <n v="0"/>
    <n v="-112738.13"/>
  </r>
  <r>
    <x v="3"/>
    <x v="0"/>
    <s v="1070"/>
    <x v="1"/>
    <s v="010.11245"/>
    <s v="010.1134.WNA_For_Advantage|CSO"/>
    <x v="51"/>
    <n v="0"/>
    <n v="-217697.56"/>
  </r>
  <r>
    <x v="3"/>
    <x v="0"/>
    <s v="1070"/>
    <x v="1"/>
    <s v="010.11565"/>
    <s v="CIS Screens Phase 1.0_B FY10"/>
    <x v="52"/>
    <n v="0"/>
    <n v="-337172.54"/>
  </r>
  <r>
    <x v="3"/>
    <x v="0"/>
    <s v="1070"/>
    <x v="1"/>
    <s v="010.11571"/>
    <s v="FACTA-FY10 Security &amp; Acct Ctr"/>
    <x v="53"/>
    <n v="0"/>
    <n v="-296859.96999999997"/>
  </r>
  <r>
    <x v="3"/>
    <x v="0"/>
    <s v="1070"/>
    <x v="1"/>
    <s v="010.11671"/>
    <s v="E.010.Billing Desktops"/>
    <x v="54"/>
    <n v="0"/>
    <n v="8124.68"/>
  </r>
  <r>
    <x v="3"/>
    <x v="0"/>
    <s v="1070"/>
    <x v="1"/>
    <s v="010.11705"/>
    <s v="E.010.Dispatch Desktops"/>
    <x v="55"/>
    <n v="0"/>
    <n v="5877.98"/>
  </r>
  <r>
    <x v="3"/>
    <x v="0"/>
    <s v="1070"/>
    <x v="1"/>
    <s v="010.11706"/>
    <s v="E.010.Rev Mgmt Analyst Laptops"/>
    <x v="56"/>
    <n v="0"/>
    <n v="5109.49"/>
  </r>
  <r>
    <x v="3"/>
    <x v="0"/>
    <s v="1070"/>
    <x v="1"/>
    <s v="010.11707"/>
    <s v="E.010.Rev Mgmt 2nd Monitors"/>
    <x v="57"/>
    <n v="0"/>
    <n v="-104.19"/>
  </r>
  <r>
    <x v="3"/>
    <x v="0"/>
    <s v="1070"/>
    <x v="1"/>
    <s v="010.11792"/>
    <s v="Energy Assistance Enhance"/>
    <x v="58"/>
    <n v="0"/>
    <n v="-103165.37"/>
  </r>
  <r>
    <x v="3"/>
    <x v="0"/>
    <s v="1070"/>
    <x v="1"/>
    <s v="010.22040"/>
    <s v="ClickRoster&amp;Schedule Upgrade"/>
    <x v="400"/>
    <n v="0"/>
    <n v="819997.31"/>
  </r>
  <r>
    <x v="3"/>
    <x v="0"/>
    <s v="1070"/>
    <x v="1"/>
    <s v="010.23155"/>
    <s v="Proactive C-Notification "/>
    <x v="401"/>
    <n v="0"/>
    <n v="912482.12"/>
  </r>
  <r>
    <x v="3"/>
    <x v="0"/>
    <s v="1070"/>
    <x v="1"/>
    <s v="010.23664"/>
    <s v="Upgrade NICE to version 4.1"/>
    <x v="402"/>
    <n v="0"/>
    <n v="374829.46"/>
  </r>
  <r>
    <x v="3"/>
    <x v="0"/>
    <s v="1070"/>
    <x v="1"/>
    <s v="010.24014"/>
    <s v="E 7240 (small laptop)"/>
    <x v="209"/>
    <n v="0"/>
    <n v="1589.91"/>
  </r>
  <r>
    <x v="3"/>
    <x v="0"/>
    <s v="1070"/>
    <x v="1"/>
    <s v="010.24707"/>
    <s v="CCC Modernization - Phase III"/>
    <x v="403"/>
    <n v="0"/>
    <n v="292828.39"/>
  </r>
  <r>
    <x v="3"/>
    <x v="0"/>
    <s v="1070"/>
    <x v="1"/>
    <s v="010.25140"/>
    <s v="Laptop - 1227"/>
    <x v="308"/>
    <n v="0"/>
    <n v="1503.18"/>
  </r>
  <r>
    <x v="3"/>
    <x v="0"/>
    <s v="1070"/>
    <x v="1"/>
    <s v="010.25167"/>
    <s v="RevMgmt &amp; GasAccting BIReports"/>
    <x v="404"/>
    <n v="0"/>
    <n v="246762.51"/>
  </r>
  <r>
    <x v="3"/>
    <x v="0"/>
    <s v="1070"/>
    <x v="1"/>
    <s v="010.25326"/>
    <s v="(65) Monitors-Billing Group"/>
    <x v="311"/>
    <n v="0"/>
    <n v="18008.14"/>
  </r>
  <r>
    <x v="3"/>
    <x v="0"/>
    <s v="1070"/>
    <x v="1"/>
    <s v="010.25355"/>
    <s v="CSS Dev Environment "/>
    <x v="405"/>
    <n v="0"/>
    <n v="301959.23"/>
  </r>
  <r>
    <x v="3"/>
    <x v="0"/>
    <s v="1070"/>
    <x v="1"/>
    <s v="010.25524"/>
    <s v="CSS Q3 Release"/>
    <x v="406"/>
    <n v="0"/>
    <n v="49554.25"/>
  </r>
  <r>
    <x v="3"/>
    <x v="1"/>
    <s v="1070"/>
    <x v="2"/>
    <s v="050.18740"/>
    <s v="050.OBO.Lot Improvement"/>
    <x v="66"/>
    <n v="0"/>
    <n v="-38411.050000000003"/>
  </r>
  <r>
    <x v="3"/>
    <x v="1"/>
    <s v="1070"/>
    <x v="2"/>
    <s v="050.18869"/>
    <s v="050.Sto. Overhead Door"/>
    <x v="67"/>
    <n v="0"/>
    <n v="-1135"/>
  </r>
  <r>
    <x v="3"/>
    <x v="1"/>
    <s v="1070"/>
    <x v="2"/>
    <s v="050.18933"/>
    <s v="050.2618.SAFETY07SCBA"/>
    <x v="68"/>
    <n v="0"/>
    <n v="-21663.43"/>
  </r>
  <r>
    <x v="3"/>
    <x v="1"/>
    <s v="1070"/>
    <x v="2"/>
    <s v="050.18970"/>
    <s v="050.2609.BON HARBOR BUILDING"/>
    <x v="69"/>
    <n v="0"/>
    <n v="-28060.32"/>
  </r>
  <r>
    <x v="3"/>
    <x v="1"/>
    <s v="1070"/>
    <x v="2"/>
    <s v="050.19034"/>
    <s v="050.2605.OFFICE.EXPANSION"/>
    <x v="70"/>
    <n v="0"/>
    <n v="-8318.51"/>
  </r>
  <r>
    <x v="3"/>
    <x v="1"/>
    <s v="1070"/>
    <x v="2"/>
    <s v="050.19035"/>
    <s v="050.2605.OFFICE.FURNITURE"/>
    <x v="71"/>
    <n v="0"/>
    <n v="-6250.8"/>
  </r>
  <r>
    <x v="3"/>
    <x v="1"/>
    <s v="1070"/>
    <x v="2"/>
    <s v="050.19039"/>
    <s v="050.2635.Purchase Lot Dawson"/>
    <x v="72"/>
    <n v="0"/>
    <n v="-10000"/>
  </r>
  <r>
    <x v="3"/>
    <x v="1"/>
    <s v="1070"/>
    <x v="2"/>
    <s v="050.20249"/>
    <s v="2737.DANVILLE OFFICE REMODEL"/>
    <x v="73"/>
    <n v="0"/>
    <n v="-36578.06"/>
  </r>
  <r>
    <x v="3"/>
    <x v="1"/>
    <s v="1070"/>
    <x v="2"/>
    <s v="050.20250"/>
    <s v="2737.DANVILLE FURNITURE"/>
    <x v="74"/>
    <n v="0"/>
    <n v="-17261.259999999998"/>
  </r>
  <r>
    <x v="3"/>
    <x v="1"/>
    <s v="1070"/>
    <x v="2"/>
    <s v="050.20440"/>
    <s v="050.BGR.GLS. FURN. FRONT  OFF"/>
    <x v="75"/>
    <n v="0"/>
    <n v="-3550"/>
  </r>
  <r>
    <x v="3"/>
    <x v="1"/>
    <s v="1070"/>
    <x v="2"/>
    <s v="050.20497"/>
    <s v="2737.BUILDING IMPROVEMENT"/>
    <x v="76"/>
    <n v="0"/>
    <n v="-1575"/>
  </r>
  <r>
    <x v="3"/>
    <x v="1"/>
    <s v="1070"/>
    <x v="2"/>
    <s v="050.20713"/>
    <s v="050.2637.Palma Bulding"/>
    <x v="77"/>
    <n v="0"/>
    <n v="-9670"/>
  </r>
  <r>
    <x v="3"/>
    <x v="1"/>
    <s v="1070"/>
    <x v="2"/>
    <s v="050.20977"/>
    <s v="050.2637.Pad Office Repairs"/>
    <x v="78"/>
    <n v="0"/>
    <n v="-42172.160000000003"/>
  </r>
  <r>
    <x v="3"/>
    <x v="1"/>
    <s v="1070"/>
    <x v="2"/>
    <s v="050.21777"/>
    <s v="2738.HEATER REPLACE.LEB-CVILLE"/>
    <x v="79"/>
    <n v="0"/>
    <n v="-4575"/>
  </r>
  <r>
    <x v="3"/>
    <x v="1"/>
    <s v="1070"/>
    <x v="2"/>
    <s v="050.22023"/>
    <s v="050.2737.BARRACADE INSTALL"/>
    <x v="80"/>
    <n v="0"/>
    <n v="-7080"/>
  </r>
  <r>
    <x v="3"/>
    <x v="1"/>
    <s v="1070"/>
    <x v="2"/>
    <s v="050.22206"/>
    <s v="050.2635.Town Border Fences"/>
    <x v="81"/>
    <n v="0"/>
    <n v="-5290"/>
  </r>
  <r>
    <x v="3"/>
    <x v="1"/>
    <s v="1070"/>
    <x v="2"/>
    <s v="050.33000"/>
    <s v="050.2612 KY YZ Covers"/>
    <x v="82"/>
    <n v="20.71"/>
    <n v="10715.570000000002"/>
  </r>
  <r>
    <x v="3"/>
    <x v="1"/>
    <s v="1070"/>
    <x v="2"/>
    <s v="050.35055"/>
    <s v="PRP.Woodburn-Franklin HPD"/>
    <x v="407"/>
    <n v="64750.15"/>
    <n v="5181292.08"/>
  </r>
  <r>
    <x v="3"/>
    <x v="1"/>
    <s v="1070"/>
    <x v="2"/>
    <s v="050.35688"/>
    <s v="050.2609.Southwire"/>
    <x v="84"/>
    <n v="106.91"/>
    <n v="16582.580000000002"/>
  </r>
  <r>
    <x v="3"/>
    <x v="1"/>
    <s v="1070"/>
    <x v="2"/>
    <s v="050.36386"/>
    <s v="050.2734.Swanee Trail 2 inch"/>
    <x v="86"/>
    <n v="6.47"/>
    <n v="1965.1399999999999"/>
  </r>
  <r>
    <x v="3"/>
    <x v="1"/>
    <s v="1070"/>
    <x v="2"/>
    <s v="050.37137"/>
    <s v="2737.RUSSELL ST ALDYL REPLACE"/>
    <x v="89"/>
    <n v="5.27"/>
    <n v="448.19"/>
  </r>
  <r>
    <x v="3"/>
    <x v="1"/>
    <s v="1070"/>
    <x v="2"/>
    <s v="050.37560"/>
    <s v="2735.Glasgow Office Land "/>
    <x v="90"/>
    <n v="0"/>
    <n v="9367.2999999999993"/>
  </r>
  <r>
    <x v="3"/>
    <x v="1"/>
    <s v="1070"/>
    <x v="2"/>
    <s v="050.37849"/>
    <s v="2738.GRE.NALLEY-HAYDON 2014"/>
    <x v="408"/>
    <n v="1961.05"/>
    <n v="192200.01"/>
  </r>
  <r>
    <x v="3"/>
    <x v="1"/>
    <s v="1070"/>
    <x v="2"/>
    <s v="050.37880"/>
    <s v="2738.GRN.NALLEY-HAYDON STAT"/>
    <x v="409"/>
    <n v="38.01"/>
    <n v="12454.15"/>
  </r>
  <r>
    <x v="3"/>
    <x v="1"/>
    <s v="1070"/>
    <x v="2"/>
    <s v="050.37892"/>
    <s v="PRP.2638.Mayfield 2014"/>
    <x v="410"/>
    <n v="1971.21"/>
    <n v="581397.46000000008"/>
  </r>
  <r>
    <x v="3"/>
    <x v="1"/>
    <s v="1070"/>
    <x v="2"/>
    <s v="050.37992"/>
    <s v="PRP.2635.Marion Westside"/>
    <x v="411"/>
    <n v="2307.92"/>
    <n v="399274.73000000004"/>
  </r>
  <r>
    <x v="3"/>
    <x v="1"/>
    <s v="1070"/>
    <x v="2"/>
    <s v="050.38089"/>
    <s v="050.2734.Boston Pk.Traditions"/>
    <x v="96"/>
    <n v="3.92"/>
    <n v="1509.57"/>
  </r>
  <r>
    <x v="3"/>
    <x v="1"/>
    <s v="1070"/>
    <x v="2"/>
    <s v="050.38277"/>
    <s v="050.2637.Olivet Relocation"/>
    <x v="412"/>
    <n v="73.599999999999994"/>
    <n v="43699.35"/>
  </r>
  <r>
    <x v="3"/>
    <x v="1"/>
    <s v="1070"/>
    <x v="2"/>
    <s v="050.38279"/>
    <s v="050.2638.Pryorsburg TB Repl"/>
    <x v="413"/>
    <n v="48.74"/>
    <n v="49015.39"/>
  </r>
  <r>
    <x v="3"/>
    <x v="1"/>
    <s v="1070"/>
    <x v="2"/>
    <s v="050.38385"/>
    <s v="MEC Forfeiture 040.009 FY14"/>
    <x v="99"/>
    <n v="0"/>
    <n v="-898339.54"/>
  </r>
  <r>
    <x v="3"/>
    <x v="1"/>
    <s v="1070"/>
    <x v="2"/>
    <s v="050.38923"/>
    <s v="PRP.2636.E 17 th St Repl"/>
    <x v="414"/>
    <n v="135.04"/>
    <n v="127393.79000000001"/>
  </r>
  <r>
    <x v="3"/>
    <x v="1"/>
    <s v="1070"/>
    <x v="2"/>
    <s v="050.38950"/>
    <s v="PRP.2737.MARIMON-OFFICE-HIGH"/>
    <x v="415"/>
    <n v="3783.68"/>
    <n v="837935.25"/>
  </r>
  <r>
    <x v="3"/>
    <x v="1"/>
    <s v="1070"/>
    <x v="2"/>
    <s v="050.38969"/>
    <s v="050.2734.BristowMoorman PI"/>
    <x v="416"/>
    <n v="694.16"/>
    <n v="150258.84"/>
  </r>
  <r>
    <x v="3"/>
    <x v="1"/>
    <s v="1070"/>
    <x v="2"/>
    <s v="050.39044"/>
    <s v="2737.JC.W EADES AVE 15"/>
    <x v="111"/>
    <n v="1.21"/>
    <n v="-916.96"/>
  </r>
  <r>
    <x v="3"/>
    <x v="1"/>
    <s v="1070"/>
    <x v="2"/>
    <s v="050.39087"/>
    <s v="PRP.2635.Marion Eastside"/>
    <x v="417"/>
    <n v="720.73"/>
    <n v="138380.94"/>
  </r>
  <r>
    <x v="3"/>
    <x v="1"/>
    <s v="1070"/>
    <x v="2"/>
    <s v="050.39171"/>
    <s v="2738.2015 EQUIPMENT"/>
    <x v="418"/>
    <n v="0"/>
    <n v="26924.1"/>
  </r>
  <r>
    <x v="3"/>
    <x v="1"/>
    <s v="1070"/>
    <x v="2"/>
    <s v="050.39190"/>
    <s v="2737.2015 EQUIPMENT"/>
    <x v="324"/>
    <n v="0"/>
    <n v="44387.8"/>
  </r>
  <r>
    <x v="3"/>
    <x v="1"/>
    <s v="1070"/>
    <x v="2"/>
    <s v="050.39195"/>
    <s v="2737.BUILD ADD-TRUCK BAY 2015"/>
    <x v="325"/>
    <n v="0"/>
    <n v="69215.429999999993"/>
  </r>
  <r>
    <x v="3"/>
    <x v="1"/>
    <s v="1070"/>
    <x v="2"/>
    <s v="050.39201"/>
    <s v="Bon Harbor/ANR RTU.15"/>
    <x v="419"/>
    <n v="0.79"/>
    <n v="1508.0900000000001"/>
  </r>
  <r>
    <x v="3"/>
    <x v="1"/>
    <s v="1070"/>
    <x v="2"/>
    <s v="050.39218"/>
    <s v="050.2636.Equipment FY 2015"/>
    <x v="420"/>
    <n v="0"/>
    <n v="19919.849999999999"/>
  </r>
  <r>
    <x v="3"/>
    <x v="1"/>
    <s v="1070"/>
    <x v="2"/>
    <s v="050.39272"/>
    <s v="PRP.2636.Coast Guard Ln."/>
    <x v="421"/>
    <n v="17.32"/>
    <n v="3559.47"/>
  </r>
  <r>
    <x v="3"/>
    <x v="1"/>
    <s v="1070"/>
    <x v="2"/>
    <s v="050.39294"/>
    <s v="PRP.2734.Church &amp; Nugent St."/>
    <x v="422"/>
    <n v="500.1"/>
    <n v="132057.18"/>
  </r>
  <r>
    <x v="3"/>
    <x v="1"/>
    <s v="1070"/>
    <x v="2"/>
    <s v="050.39366"/>
    <s v="PRP.2734.Russell W.9th St."/>
    <x v="423"/>
    <n v="661.48"/>
    <n v="272228.94"/>
  </r>
  <r>
    <x v="3"/>
    <x v="1"/>
    <s v="1070"/>
    <x v="2"/>
    <s v="050.39372"/>
    <s v="Princeton Equipment"/>
    <x v="424"/>
    <n v="0"/>
    <n v="29817.26"/>
  </r>
  <r>
    <x v="3"/>
    <x v="1"/>
    <s v="1070"/>
    <x v="2"/>
    <s v="050.39373"/>
    <s v="2612.RTU Upgrades.KY.15"/>
    <x v="425"/>
    <n v="85.4"/>
    <n v="26060.329999999998"/>
  </r>
  <r>
    <x v="3"/>
    <x v="1"/>
    <s v="1070"/>
    <x v="2"/>
    <s v="050.39385"/>
    <s v="2739.BRUNERSTOWN RD-TSC RELO"/>
    <x v="426"/>
    <n v="82.65"/>
    <n v="-4875.5"/>
  </r>
  <r>
    <x v="3"/>
    <x v="1"/>
    <s v="1070"/>
    <x v="2"/>
    <s v="050.39394"/>
    <s v="2735.GLASGOW EQUIPMENT 2015"/>
    <x v="243"/>
    <n v="0"/>
    <n v="10654.79"/>
  </r>
  <r>
    <x v="3"/>
    <x v="1"/>
    <s v="1070"/>
    <x v="2"/>
    <s v="050.39403"/>
    <s v="Hopkinsville Equipment"/>
    <x v="427"/>
    <n v="0"/>
    <n v="29803.67"/>
  </r>
  <r>
    <x v="3"/>
    <x v="1"/>
    <s v="1070"/>
    <x v="2"/>
    <s v="050.39405"/>
    <s v="PRP.2739.Shelbyville 12 Inch"/>
    <x v="428"/>
    <n v="13065.55"/>
    <n v="6102420.8100000005"/>
  </r>
  <r>
    <x v="3"/>
    <x v="1"/>
    <s v="1070"/>
    <x v="2"/>
    <s v="050.39408"/>
    <s v="2739.SHELBYVILLE EQUIP 2015"/>
    <x v="429"/>
    <n v="0"/>
    <n v="22155.7"/>
  </r>
  <r>
    <x v="3"/>
    <x v="1"/>
    <s v="1070"/>
    <x v="2"/>
    <s v="050.39492"/>
    <s v="Paducah Equipment"/>
    <x v="430"/>
    <n v="0"/>
    <n v="41912.839999999997"/>
  </r>
  <r>
    <x v="3"/>
    <x v="1"/>
    <s v="1070"/>
    <x v="2"/>
    <s v="050.39531"/>
    <s v="PRP.2735.HC Woodlawn"/>
    <x v="431"/>
    <n v="674.82"/>
    <n v="270663.45"/>
  </r>
  <r>
    <x v="3"/>
    <x v="1"/>
    <s v="1070"/>
    <x v="2"/>
    <s v="050.39533"/>
    <s v="PRP.2635.Sturgis Rd."/>
    <x v="432"/>
    <n v="1040.07"/>
    <n v="382215.07"/>
  </r>
  <r>
    <x v="3"/>
    <x v="1"/>
    <s v="1070"/>
    <x v="2"/>
    <s v="050.39578"/>
    <s v="050.2734.MackenzieMeadows"/>
    <x v="251"/>
    <n v="8.76"/>
    <n v="5571.41"/>
  </r>
  <r>
    <x v="3"/>
    <x v="1"/>
    <s v="1070"/>
    <x v="2"/>
    <s v="050.39584"/>
    <s v="PRP.2734.Vine St"/>
    <x v="433"/>
    <n v="53.1"/>
    <n v="23810.230000000003"/>
  </r>
  <r>
    <x v="3"/>
    <x v="1"/>
    <s v="1070"/>
    <x v="2"/>
    <s v="050.39588"/>
    <s v="2738.SUM.D HALL LN.CHICK 15"/>
    <x v="434"/>
    <n v="0"/>
    <n v="-4482.47"/>
  </r>
  <r>
    <x v="3"/>
    <x v="1"/>
    <s v="1070"/>
    <x v="2"/>
    <s v="050.39623"/>
    <s v="PRP.2738.Legion Park Penick"/>
    <x v="435"/>
    <n v="229.06"/>
    <n v="128856.18000000001"/>
  </r>
  <r>
    <x v="3"/>
    <x v="1"/>
    <s v="1070"/>
    <x v="2"/>
    <s v="050.39647"/>
    <s v="2602.ITRON.Replacement.FY15"/>
    <x v="254"/>
    <n v="0"/>
    <n v="17004.97"/>
  </r>
  <r>
    <x v="3"/>
    <x v="1"/>
    <s v="1070"/>
    <x v="2"/>
    <s v="050.39660"/>
    <s v="050.2636.Celebration Circle"/>
    <x v="436"/>
    <n v="12.22"/>
    <n v="10089.11"/>
  </r>
  <r>
    <x v="3"/>
    <x v="1"/>
    <s v="1070"/>
    <x v="2"/>
    <s v="050.39664"/>
    <s v="050.2609.6 Well Head Replc.15"/>
    <x v="437"/>
    <n v="419.16"/>
    <n v="172876.9"/>
  </r>
  <r>
    <x v="3"/>
    <x v="1"/>
    <s v="1070"/>
    <x v="2"/>
    <s v="050.39677"/>
    <s v="050.2734.Mics Equipment - B.G."/>
    <x v="438"/>
    <n v="0"/>
    <n v="26898.45"/>
  </r>
  <r>
    <x v="3"/>
    <x v="1"/>
    <s v="1070"/>
    <x v="2"/>
    <s v="050.39686"/>
    <s v="PRP.2634.Main St Sebree"/>
    <x v="439"/>
    <n v="78.989999999999995"/>
    <n v="37642.89"/>
  </r>
  <r>
    <x v="3"/>
    <x v="1"/>
    <s v="1070"/>
    <x v="2"/>
    <s v="050.39688"/>
    <s v="050.2734.HPDRiverRelocAdvl"/>
    <x v="258"/>
    <n v="2.62"/>
    <n v="1686.3700000000001"/>
  </r>
  <r>
    <x v="3"/>
    <x v="1"/>
    <s v="1070"/>
    <x v="2"/>
    <s v="050.39729"/>
    <s v="2738.NEWCOMB.MEADOW CRK 2015"/>
    <x v="343"/>
    <n v="0"/>
    <n v="-12579"/>
  </r>
  <r>
    <x v="3"/>
    <x v="1"/>
    <s v="1070"/>
    <x v="2"/>
    <s v="050.39756"/>
    <s v="PRP.2737.Lexington-Greenville"/>
    <x v="440"/>
    <n v="378.46"/>
    <n v="258904.4"/>
  </r>
  <r>
    <x v="3"/>
    <x v="1"/>
    <s v="1070"/>
    <x v="2"/>
    <s v="050.39784"/>
    <s v="PRP.2734.High St. Cabell-14th"/>
    <x v="441"/>
    <n v="70.239999999999995"/>
    <n v="72636.569999999992"/>
  </r>
  <r>
    <x v="3"/>
    <x v="1"/>
    <s v="1070"/>
    <x v="2"/>
    <s v="050.39801"/>
    <s v="2609.Storage.Equipment.FY15"/>
    <x v="262"/>
    <n v="0"/>
    <n v="9939.49"/>
  </r>
  <r>
    <x v="3"/>
    <x v="1"/>
    <s v="1070"/>
    <x v="2"/>
    <s v="050.39824"/>
    <s v="2738.REYNOLDS RD 2015"/>
    <x v="442"/>
    <n v="5.08"/>
    <n v="1544.27"/>
  </r>
  <r>
    <x v="3"/>
    <x v="1"/>
    <s v="1070"/>
    <x v="2"/>
    <s v="050.39858"/>
    <s v="050.2734.BrennerSt.StationRep"/>
    <x v="443"/>
    <n v="19.86"/>
    <n v="12705.82"/>
  </r>
  <r>
    <x v="3"/>
    <x v="1"/>
    <s v="1070"/>
    <x v="2"/>
    <s v="050.39907"/>
    <s v="PRP.2635.Maple St."/>
    <x v="444"/>
    <n v="3.87"/>
    <n v="7432.54"/>
  </r>
  <r>
    <x v="3"/>
    <x v="1"/>
    <s v="1070"/>
    <x v="2"/>
    <s v="050.39911"/>
    <s v="2015 WMR"/>
    <x v="445"/>
    <n v="2.0699999999999998"/>
    <n v="3965.22"/>
  </r>
  <r>
    <x v="3"/>
    <x v="1"/>
    <s v="1070"/>
    <x v="2"/>
    <s v="050.39913"/>
    <s v="050.2636.Palomino Pl. Ext."/>
    <x v="446"/>
    <n v="13.35"/>
    <n v="6817.0099999999993"/>
  </r>
  <r>
    <x v="3"/>
    <x v="1"/>
    <s v="1070"/>
    <x v="2"/>
    <s v="050.39930"/>
    <s v="050.2734.McCoy Place II-A"/>
    <x v="447"/>
    <n v="56.04"/>
    <n v="28643.45"/>
  </r>
  <r>
    <x v="3"/>
    <x v="1"/>
    <s v="1070"/>
    <x v="2"/>
    <s v="050.39996"/>
    <s v="2739.DIAGEO PHASE 1 2015"/>
    <x v="448"/>
    <n v="0"/>
    <n v="-402337.2"/>
  </r>
  <r>
    <x v="3"/>
    <x v="1"/>
    <s v="1070"/>
    <x v="2"/>
    <s v="050.40009"/>
    <s v="050.2636.EByersRegSta"/>
    <x v="449"/>
    <n v="21.78"/>
    <n v="13578.91"/>
  </r>
  <r>
    <x v="3"/>
    <x v="1"/>
    <s v="1070"/>
    <x v="2"/>
    <s v="050.40010"/>
    <s v="050.2636.UnionStRelocHartford"/>
    <x v="450"/>
    <n v="13.21"/>
    <n v="12307.650000000001"/>
  </r>
  <r>
    <x v="3"/>
    <x v="1"/>
    <s v="1070"/>
    <x v="2"/>
    <s v="050.40023"/>
    <s v="PRP.2734.Hwy 31W"/>
    <x v="451"/>
    <n v="99.07"/>
    <n v="52089.58"/>
  </r>
  <r>
    <x v="3"/>
    <x v="1"/>
    <s v="1070"/>
    <x v="2"/>
    <s v="050.40035"/>
    <s v="050.2734.Technology6inchPE"/>
    <x v="452"/>
    <n v="46.76"/>
    <n v="17964.09"/>
  </r>
  <r>
    <x v="3"/>
    <x v="1"/>
    <s v="1070"/>
    <x v="2"/>
    <s v="050.40037"/>
    <s v="2739.CLOVERBROOK SEC 8 P 1 15"/>
    <x v="357"/>
    <n v="3.72"/>
    <n v="2361.5400000000004"/>
  </r>
  <r>
    <x v="3"/>
    <x v="1"/>
    <s v="1070"/>
    <x v="2"/>
    <s v="050.40044"/>
    <s v="2738.GRE.WILLIAM DIAL RD 15"/>
    <x v="453"/>
    <n v="28.36"/>
    <n v="21195.22"/>
  </r>
  <r>
    <x v="3"/>
    <x v="1"/>
    <s v="1070"/>
    <x v="2"/>
    <s v="050.40112"/>
    <s v="050.2636.Fiddlesticks Phase 3"/>
    <x v="454"/>
    <n v="4.62"/>
    <n v="5493.77"/>
  </r>
  <r>
    <x v="3"/>
    <x v="1"/>
    <s v="1070"/>
    <x v="2"/>
    <s v="050.40132"/>
    <s v="050.2637.USEC.MeterSet.FY15"/>
    <x v="455"/>
    <n v="0"/>
    <n v="-224000.63"/>
  </r>
  <r>
    <x v="3"/>
    <x v="1"/>
    <s v="1070"/>
    <x v="2"/>
    <s v="050.40153"/>
    <s v="050.2736.Commerce Ct Ext"/>
    <x v="361"/>
    <n v="0"/>
    <n v="4094.42"/>
  </r>
  <r>
    <x v="3"/>
    <x v="1"/>
    <s v="1070"/>
    <x v="2"/>
    <s v="050.40218"/>
    <s v="PRP.2735.East Back MUN."/>
    <x v="456"/>
    <n v="34.32"/>
    <n v="53754"/>
  </r>
  <r>
    <x v="3"/>
    <x v="1"/>
    <s v="1070"/>
    <x v="2"/>
    <s v="050.40270"/>
    <s v="050.2734.Champion Pet Foods"/>
    <x v="457"/>
    <n v="0"/>
    <n v="-803428.58"/>
  </r>
  <r>
    <x v="3"/>
    <x v="1"/>
    <s v="1070"/>
    <x v="2"/>
    <s v="050.40271"/>
    <s v="050.2637.Ohio Ct Main Ext"/>
    <x v="458"/>
    <n v="0.6"/>
    <n v="928.23"/>
  </r>
  <r>
    <x v="3"/>
    <x v="1"/>
    <s v="1070"/>
    <x v="2"/>
    <s v="050.40277"/>
    <s v="050.2637.Ky Ave Replacements"/>
    <x v="459"/>
    <n v="9.11"/>
    <n v="12482.91"/>
  </r>
  <r>
    <x v="3"/>
    <x v="1"/>
    <s v="1070"/>
    <x v="2"/>
    <s v="050.40284"/>
    <s v="050.2635.Charleston TB Reloc"/>
    <x v="460"/>
    <n v="0.99"/>
    <n v="1893.47"/>
  </r>
  <r>
    <x v="3"/>
    <x v="1"/>
    <s v="1070"/>
    <x v="2"/>
    <s v="050.40290"/>
    <s v="050.2637.Fantasy Ln Ext"/>
    <x v="461"/>
    <n v="0.32"/>
    <n v="-118.8"/>
  </r>
  <r>
    <x v="3"/>
    <x v="1"/>
    <s v="1070"/>
    <x v="2"/>
    <s v="050.40291"/>
    <s v="050.2637.Pecan Dr Rev Ext"/>
    <x v="367"/>
    <n v="0"/>
    <n v="-2090.38"/>
  </r>
  <r>
    <x v="3"/>
    <x v="1"/>
    <s v="1070"/>
    <x v="2"/>
    <s v="050.40292"/>
    <s v="050.2637.Bruce Ave Rev Ext"/>
    <x v="368"/>
    <n v="0"/>
    <n v="455.18"/>
  </r>
  <r>
    <x v="3"/>
    <x v="1"/>
    <s v="1070"/>
    <x v="2"/>
    <s v="050.40375"/>
    <s v="2602.Oboro.Server.Replc.15"/>
    <x v="462"/>
    <n v="0"/>
    <n v="4335.53"/>
  </r>
  <r>
    <x v="3"/>
    <x v="1"/>
    <s v="1070"/>
    <x v="2"/>
    <s v="050.40377"/>
    <s v="2602.KY.Laptop.Purch.FY15.2"/>
    <x v="463"/>
    <n v="0"/>
    <n v="3903.34"/>
  </r>
  <r>
    <x v="3"/>
    <x v="1"/>
    <s v="1070"/>
    <x v="2"/>
    <s v="050.40425"/>
    <s v="PRP.2636.River Rd."/>
    <x v="464"/>
    <n v="7.62"/>
    <n v="14631.92"/>
  </r>
  <r>
    <x v="3"/>
    <x v="1"/>
    <s v="1070"/>
    <x v="2"/>
    <s v="050.40434"/>
    <s v="050.2636.Newbolt Rd. Ext"/>
    <x v="465"/>
    <n v="0.45"/>
    <n v="871.94999999999993"/>
  </r>
  <r>
    <x v="3"/>
    <x v="1"/>
    <s v="1070"/>
    <x v="2"/>
    <s v="050.40452"/>
    <s v="050.2638.Graham Dr Ext 2"/>
    <x v="466"/>
    <n v="0"/>
    <n v="-912.04"/>
  </r>
  <r>
    <x v="3"/>
    <x v="1"/>
    <s v="1070"/>
    <x v="2"/>
    <s v="OH.050.10000"/>
    <s v="UCG BU A&amp;G Overhead"/>
    <x v="148"/>
    <n v="0"/>
    <n v="28664.89"/>
  </r>
  <r>
    <x v="3"/>
    <x v="1"/>
    <s v="1070"/>
    <x v="2"/>
    <s v="OH.050.17884"/>
    <s v="WKG State A&amp;G Overhead"/>
    <x v="467"/>
    <n v="0"/>
    <n v="-43953.07"/>
  </r>
  <r>
    <x v="3"/>
    <x v="1"/>
    <s v="1070"/>
    <x v="2"/>
    <s v="050.18740"/>
    <s v="050.OBO.Lot Improvement"/>
    <x v="150"/>
    <n v="0"/>
    <n v="38411.050000000003"/>
  </r>
  <r>
    <x v="3"/>
    <x v="1"/>
    <s v="1070"/>
    <x v="2"/>
    <s v="050.18933"/>
    <s v="050.2618.SAFETY07SCBA"/>
    <x v="151"/>
    <n v="0"/>
    <n v="21663.43"/>
  </r>
  <r>
    <x v="3"/>
    <x v="1"/>
    <s v="1070"/>
    <x v="2"/>
    <s v="050.18970"/>
    <s v="050.2609.BON HARBOR BUILDING"/>
    <x v="152"/>
    <n v="0"/>
    <n v="28060.32"/>
  </r>
  <r>
    <x v="3"/>
    <x v="1"/>
    <s v="1070"/>
    <x v="2"/>
    <s v="050.19034"/>
    <s v="050.2605.OFFICE.EXPANSION"/>
    <x v="153"/>
    <n v="0"/>
    <n v="8318.51"/>
  </r>
  <r>
    <x v="3"/>
    <x v="1"/>
    <s v="1070"/>
    <x v="2"/>
    <s v="050.19035"/>
    <s v="050.2605.OFFICE.FURNITURE"/>
    <x v="154"/>
    <n v="0"/>
    <n v="6250.8"/>
  </r>
  <r>
    <x v="3"/>
    <x v="1"/>
    <s v="1070"/>
    <x v="2"/>
    <s v="050.22206"/>
    <s v="050.2635.Town Border Fences"/>
    <x v="155"/>
    <n v="0"/>
    <n v="5290"/>
  </r>
  <r>
    <x v="3"/>
    <x v="1"/>
    <s v="1070"/>
    <x v="2"/>
    <s v="050.19039"/>
    <s v="050.2635.Purchase Lot Dawson"/>
    <x v="156"/>
    <n v="0"/>
    <n v="10000"/>
  </r>
  <r>
    <x v="3"/>
    <x v="1"/>
    <s v="1070"/>
    <x v="2"/>
    <s v="050.18869"/>
    <s v="050.Sto. Overhead Door"/>
    <x v="157"/>
    <n v="0"/>
    <n v="1135"/>
  </r>
  <r>
    <x v="3"/>
    <x v="1"/>
    <s v="1070"/>
    <x v="2"/>
    <s v="050.20713"/>
    <s v="050.2637.Palma Bulding"/>
    <x v="158"/>
    <n v="0"/>
    <n v="9670"/>
  </r>
  <r>
    <x v="3"/>
    <x v="1"/>
    <s v="1070"/>
    <x v="2"/>
    <s v="050.20977"/>
    <s v="050.2637.Pad Office Repairs"/>
    <x v="159"/>
    <n v="0"/>
    <n v="42172.160000000003"/>
  </r>
  <r>
    <x v="3"/>
    <x v="1"/>
    <s v="1070"/>
    <x v="2"/>
    <s v="050.20440"/>
    <s v="050.BGR.GLS. FURN. FRONT  OFF"/>
    <x v="160"/>
    <n v="0"/>
    <n v="3550"/>
  </r>
  <r>
    <x v="3"/>
    <x v="1"/>
    <s v="1070"/>
    <x v="2"/>
    <s v="050.20249"/>
    <s v="2737.DANVILLE OFFICE REMODEL"/>
    <x v="161"/>
    <n v="0"/>
    <n v="36578.06"/>
  </r>
  <r>
    <x v="3"/>
    <x v="1"/>
    <s v="1070"/>
    <x v="2"/>
    <s v="050.20250"/>
    <s v="2737.DANVILLE FURNITURE"/>
    <x v="162"/>
    <n v="0"/>
    <n v="17261.259999999998"/>
  </r>
  <r>
    <x v="3"/>
    <x v="1"/>
    <s v="1070"/>
    <x v="2"/>
    <s v="050.20497"/>
    <s v="2737.BUILDING IMPROVEMENT"/>
    <x v="163"/>
    <n v="0"/>
    <n v="1575"/>
  </r>
  <r>
    <x v="3"/>
    <x v="1"/>
    <s v="1070"/>
    <x v="2"/>
    <s v="050.22023"/>
    <s v="050.2737.BARRACADE INSTALL"/>
    <x v="164"/>
    <n v="0"/>
    <n v="7080"/>
  </r>
  <r>
    <x v="3"/>
    <x v="1"/>
    <s v="1070"/>
    <x v="2"/>
    <s v="050.21777"/>
    <s v="2738.HEATER REPLACE.LEB-CVILLE"/>
    <x v="165"/>
    <n v="0"/>
    <n v="4575"/>
  </r>
  <r>
    <x v="3"/>
    <x v="1"/>
    <s v="1070"/>
    <x v="3"/>
    <s v="OH.050.10000"/>
    <s v="UCG BU A&amp;G Overhead"/>
    <x v="175"/>
    <n v="0"/>
    <n v="-5880.42"/>
  </r>
  <r>
    <x v="3"/>
    <x v="1"/>
    <s v="1070"/>
    <x v="3"/>
    <s v="OH.050.10002"/>
    <s v="UCG TN State A&amp;G Overhead"/>
    <x v="176"/>
    <n v="0"/>
    <n v="-20416.240000000002"/>
  </r>
  <r>
    <x v="3"/>
    <x v="1"/>
    <s v="1070"/>
    <x v="3"/>
    <s v="050.16152"/>
    <s v="050.TN.MorristoIntegFunct2005."/>
    <x v="166"/>
    <n v="0"/>
    <n v="-13094.04"/>
  </r>
  <r>
    <x v="3"/>
    <x v="1"/>
    <s v="1070"/>
    <x v="3"/>
    <s v="050.16166"/>
    <s v="050.TN.MaryvilIntegFunct2005."/>
    <x v="167"/>
    <n v="0"/>
    <n v="9872.2900000000009"/>
  </r>
  <r>
    <x v="3"/>
    <x v="1"/>
    <s v="1070"/>
    <x v="3"/>
    <s v="050.23778"/>
    <s v="TN.Franklin Integ RESI MEAS"/>
    <x v="168"/>
    <n v="0"/>
    <n v="538.5"/>
  </r>
  <r>
    <x v="3"/>
    <x v="1"/>
    <s v="1070"/>
    <x v="3"/>
    <s v="050.23779"/>
    <s v="TN.Maryville Integ RESI MEAS"/>
    <x v="169"/>
    <n v="0"/>
    <n v="1077.01"/>
  </r>
  <r>
    <x v="3"/>
    <x v="1"/>
    <s v="1070"/>
    <x v="3"/>
    <s v="050.23781"/>
    <s v="TN.Mboro Integ RESI MEAS"/>
    <x v="170"/>
    <n v="0"/>
    <n v="1153.3900000000001"/>
  </r>
  <r>
    <x v="3"/>
    <x v="1"/>
    <s v="1070"/>
    <x v="3"/>
    <s v="050.23782"/>
    <s v="TN.Shelbyville Integ RESI MEAS"/>
    <x v="168"/>
    <n v="0"/>
    <n v="538.5"/>
  </r>
  <r>
    <x v="3"/>
    <x v="1"/>
    <s v="1070"/>
    <x v="3"/>
    <s v="050.28551"/>
    <s v="050.096.3439.NA.HILLMANHWY2"/>
    <x v="171"/>
    <n v="0"/>
    <n v="104.36"/>
  </r>
  <r>
    <x v="3"/>
    <x v="1"/>
    <s v="1070"/>
    <x v="3"/>
    <s v="050.29888"/>
    <s v="050.093.3435.NA.US.NITROGEN"/>
    <x v="172"/>
    <n v="0"/>
    <n v="72.94"/>
  </r>
  <r>
    <x v="3"/>
    <x v="1"/>
    <s v="1070"/>
    <x v="3"/>
    <s v="OH.050.10000"/>
    <s v="UCG BU A&amp;G Overhead"/>
    <x v="468"/>
    <n v="216744.13"/>
    <n v="-270436.91000000003"/>
  </r>
  <r>
    <x v="3"/>
    <x v="1"/>
    <s v="1070"/>
    <x v="3"/>
    <s v="OH.050.10002"/>
    <s v="UCG TN State A&amp;G Overhead"/>
    <x v="174"/>
    <n v="0"/>
    <n v="20375.13"/>
  </r>
  <r>
    <x v="4"/>
    <x v="0"/>
    <s v="1070"/>
    <x v="0"/>
    <s v="010.10049"/>
    <s v="ATM.FIN RPT.SOFTWARE"/>
    <x v="0"/>
    <n v="0"/>
    <n v="-181.29"/>
  </r>
  <r>
    <x v="4"/>
    <x v="0"/>
    <s v="1070"/>
    <x v="0"/>
    <s v="010.10979"/>
    <s v="TXU GAS CIS Conversion"/>
    <x v="1"/>
    <n v="0"/>
    <n v="60147.73"/>
  </r>
  <r>
    <x v="4"/>
    <x v="0"/>
    <s v="1070"/>
    <x v="0"/>
    <s v="010.11017"/>
    <s v="E.010 Waco Call Center"/>
    <x v="2"/>
    <n v="0"/>
    <n v="-58124.44"/>
  </r>
  <r>
    <x v="4"/>
    <x v="0"/>
    <s v="1070"/>
    <x v="0"/>
    <s v="010.11123"/>
    <s v="E.010 Reporting Package"/>
    <x v="3"/>
    <n v="0"/>
    <n v="112738.13"/>
  </r>
  <r>
    <x v="4"/>
    <x v="0"/>
    <s v="1070"/>
    <x v="0"/>
    <s v="010.11245"/>
    <s v="010.1134.WNA_For_Advantage|CSO"/>
    <x v="4"/>
    <n v="0"/>
    <n v="217697.56"/>
  </r>
  <r>
    <x v="4"/>
    <x v="0"/>
    <s v="1070"/>
    <x v="0"/>
    <s v="010.11565"/>
    <s v="CIS Screens Phase 1.0_B FY10"/>
    <x v="5"/>
    <n v="0"/>
    <n v="337172.54"/>
  </r>
  <r>
    <x v="4"/>
    <x v="0"/>
    <s v="1070"/>
    <x v="0"/>
    <s v="010.11571"/>
    <s v="FACTA-FY10 Security &amp; Acct Ctr"/>
    <x v="6"/>
    <n v="0"/>
    <n v="296859.96999999997"/>
  </r>
  <r>
    <x v="4"/>
    <x v="0"/>
    <s v="1070"/>
    <x v="0"/>
    <s v="010.11580"/>
    <s v="Aligne Pipe - FY10"/>
    <x v="7"/>
    <n v="0"/>
    <n v="2383528.63"/>
  </r>
  <r>
    <x v="4"/>
    <x v="0"/>
    <s v="1070"/>
    <x v="0"/>
    <s v="010.11671"/>
    <s v="E.010.Billing Desktops"/>
    <x v="8"/>
    <n v="0"/>
    <n v="-8124.68"/>
  </r>
  <r>
    <x v="4"/>
    <x v="0"/>
    <s v="1070"/>
    <x v="0"/>
    <s v="010.11705"/>
    <s v="E.010.Dispatch Desktops"/>
    <x v="9"/>
    <n v="0"/>
    <n v="-5877.98"/>
  </r>
  <r>
    <x v="4"/>
    <x v="0"/>
    <s v="1070"/>
    <x v="0"/>
    <s v="010.11706"/>
    <s v="E.010.Rev Mgmt Analyst Laptops"/>
    <x v="10"/>
    <n v="0"/>
    <n v="-5109.49"/>
  </r>
  <r>
    <x v="4"/>
    <x v="0"/>
    <s v="1070"/>
    <x v="0"/>
    <s v="010.11707"/>
    <s v="E.010.Rev Mgmt 2nd Monitors"/>
    <x v="11"/>
    <n v="0"/>
    <n v="104.19"/>
  </r>
  <r>
    <x v="4"/>
    <x v="0"/>
    <s v="1070"/>
    <x v="0"/>
    <s v="010.11792"/>
    <s v="Energy Assistance Enhance"/>
    <x v="12"/>
    <n v="0"/>
    <n v="103165.37"/>
  </r>
  <r>
    <x v="4"/>
    <x v="0"/>
    <s v="1070"/>
    <x v="0"/>
    <s v="010.13018"/>
    <s v="Aligne IPP Interface Framework"/>
    <x v="469"/>
    <n v="0"/>
    <n v="178580.4"/>
  </r>
  <r>
    <x v="4"/>
    <x v="0"/>
    <s v="1070"/>
    <x v="0"/>
    <s v="010.20687"/>
    <s v="Aligne Pipe Implementation"/>
    <x v="470"/>
    <n v="6299.48"/>
    <n v="6451631.3799999999"/>
  </r>
  <r>
    <x v="4"/>
    <x v="0"/>
    <s v="1070"/>
    <x v="0"/>
    <s v="010.21509"/>
    <s v="Archival Tools"/>
    <x v="179"/>
    <n v="0"/>
    <n v="110546.66"/>
  </r>
  <r>
    <x v="4"/>
    <x v="0"/>
    <s v="1070"/>
    <x v="0"/>
    <s v="010.21738"/>
    <s v="Oracle OSN"/>
    <x v="471"/>
    <n v="0"/>
    <n v="717852.45"/>
  </r>
  <r>
    <x v="4"/>
    <x v="0"/>
    <s v="1070"/>
    <x v="0"/>
    <s v="010.21827"/>
    <s v="SCADA Systems Platform"/>
    <x v="472"/>
    <n v="0"/>
    <n v="1082615.19"/>
  </r>
  <r>
    <x v="4"/>
    <x v="0"/>
    <s v="1070"/>
    <x v="0"/>
    <s v="010.21848"/>
    <s v="SCADA Cyber Safety Stg&amp;Comp"/>
    <x v="473"/>
    <n v="0"/>
    <n v="149682.87"/>
  </r>
  <r>
    <x v="4"/>
    <x v="0"/>
    <s v="1070"/>
    <x v="0"/>
    <s v="010.21850"/>
    <s v="USS Tech Refresh"/>
    <x v="183"/>
    <n v="0"/>
    <n v="106739.63"/>
  </r>
  <r>
    <x v="4"/>
    <x v="0"/>
    <s v="1070"/>
    <x v="0"/>
    <s v="010.23302"/>
    <s v="Broker Architecture Upgrade"/>
    <x v="184"/>
    <n v="0"/>
    <n v="77081.34"/>
  </r>
  <r>
    <x v="4"/>
    <x v="0"/>
    <s v="1070"/>
    <x v="0"/>
    <s v="010.23824"/>
    <s v="Trend Micro Deep Security"/>
    <x v="185"/>
    <n v="0"/>
    <n v="171455.07"/>
  </r>
  <r>
    <x v="4"/>
    <x v="0"/>
    <s v="1070"/>
    <x v="0"/>
    <s v="010.24005"/>
    <s v="E911 Solution Upgrade"/>
    <x v="26"/>
    <n v="0"/>
    <n v="72391.61"/>
  </r>
  <r>
    <x v="4"/>
    <x v="0"/>
    <s v="1070"/>
    <x v="0"/>
    <s v="010.24225"/>
    <s v="Network Infra Improvements"/>
    <x v="474"/>
    <n v="0"/>
    <n v="38341.32"/>
  </r>
  <r>
    <x v="4"/>
    <x v="0"/>
    <s v="1070"/>
    <x v="0"/>
    <s v="010.24229"/>
    <s v="GIS Enhancements 2014-2015"/>
    <x v="475"/>
    <n v="0"/>
    <n v="211239.04000000001"/>
  </r>
  <r>
    <x v="4"/>
    <x v="0"/>
    <s v="1070"/>
    <x v="0"/>
    <s v="010.24234"/>
    <s v="QA Lab Improvements"/>
    <x v="476"/>
    <n v="0"/>
    <n v="56866.44"/>
  </r>
  <r>
    <x v="4"/>
    <x v="0"/>
    <s v="1070"/>
    <x v="0"/>
    <s v="010.24308"/>
    <s v="Field Comm Sys (FCS) Implement"/>
    <x v="477"/>
    <n v="0"/>
    <n v="973067.74"/>
  </r>
  <r>
    <x v="4"/>
    <x v="0"/>
    <s v="1070"/>
    <x v="0"/>
    <s v="010.24387"/>
    <s v="PC Replacements - SS - FY15"/>
    <x v="478"/>
    <n v="0"/>
    <n v="481835.19"/>
  </r>
  <r>
    <x v="4"/>
    <x v="0"/>
    <s v="1070"/>
    <x v="0"/>
    <s v="010.24565"/>
    <s v="Tapping Equip-TechTrng"/>
    <x v="479"/>
    <n v="0"/>
    <n v="13866.9"/>
  </r>
  <r>
    <x v="4"/>
    <x v="0"/>
    <s v="1070"/>
    <x v="0"/>
    <s v="010.24631"/>
    <s v="Server Software - OS Refresh"/>
    <x v="480"/>
    <n v="0"/>
    <n v="634139.59"/>
  </r>
  <r>
    <x v="4"/>
    <x v="0"/>
    <s v="1070"/>
    <x v="0"/>
    <s v="010.24732"/>
    <s v="Enterprise Mobility Management"/>
    <x v="481"/>
    <n v="0"/>
    <n v="222975.14"/>
  </r>
  <r>
    <x v="4"/>
    <x v="0"/>
    <s v="1070"/>
    <x v="0"/>
    <s v="010.24905"/>
    <s v="IT Equipment-1135"/>
    <x v="198"/>
    <n v="0"/>
    <n v="1417.33"/>
  </r>
  <r>
    <x v="4"/>
    <x v="0"/>
    <s v="1070"/>
    <x v="0"/>
    <s v="010.24960"/>
    <s v="OAM OVD OID (SSO&amp;SAML)"/>
    <x v="482"/>
    <n v="0"/>
    <n v="189765.45"/>
  </r>
  <r>
    <x v="4"/>
    <x v="0"/>
    <s v="1070"/>
    <x v="0"/>
    <s v="010.25034"/>
    <s v="Identity Management Upgrade"/>
    <x v="483"/>
    <n v="0"/>
    <n v="420812.04"/>
  </r>
  <r>
    <x v="4"/>
    <x v="0"/>
    <s v="1070"/>
    <x v="0"/>
    <s v="010.25054"/>
    <s v="Meter Pro Training System"/>
    <x v="484"/>
    <n v="0"/>
    <n v="12227.17"/>
  </r>
  <r>
    <x v="4"/>
    <x v="0"/>
    <s v="1070"/>
    <x v="0"/>
    <s v="010.25138"/>
    <s v="(2) Laptops-1164"/>
    <x v="485"/>
    <n v="0"/>
    <n v="2997.87"/>
  </r>
  <r>
    <x v="4"/>
    <x v="0"/>
    <s v="1070"/>
    <x v="0"/>
    <s v="010.25198"/>
    <s v="Pension Modeler Interface"/>
    <x v="486"/>
    <n v="0"/>
    <n v="997.48"/>
  </r>
  <r>
    <x v="4"/>
    <x v="0"/>
    <s v="1070"/>
    <x v="0"/>
    <s v="010.25204"/>
    <s v="HRMS Assignment Status Update"/>
    <x v="487"/>
    <n v="0"/>
    <n v="18807.72"/>
  </r>
  <r>
    <x v="4"/>
    <x v="0"/>
    <s v="1070"/>
    <x v="0"/>
    <s v="010.25237"/>
    <s v="16th Floor Build Out- Security"/>
    <x v="488"/>
    <n v="0"/>
    <n v="23192.49"/>
  </r>
  <r>
    <x v="4"/>
    <x v="0"/>
    <s v="1070"/>
    <x v="0"/>
    <s v="010.25262"/>
    <s v="Laptop/Memory-K.Malter"/>
    <x v="489"/>
    <n v="0"/>
    <n v="2415.1799999999998"/>
  </r>
  <r>
    <x v="4"/>
    <x v="0"/>
    <s v="1070"/>
    <x v="0"/>
    <s v="010.25270"/>
    <s v="CKV-Gate Motor Repl."/>
    <x v="490"/>
    <n v="0"/>
    <n v="4786.0600000000004"/>
  </r>
  <r>
    <x v="4"/>
    <x v="0"/>
    <s v="1070"/>
    <x v="0"/>
    <s v="010.25320"/>
    <s v="Phone System Franklin TN"/>
    <x v="491"/>
    <n v="0"/>
    <n v="13241.19"/>
  </r>
  <r>
    <x v="4"/>
    <x v="0"/>
    <s v="1070"/>
    <x v="0"/>
    <s v="010.25337"/>
    <s v="Project Design Est_Approval"/>
    <x v="492"/>
    <n v="0"/>
    <n v="85501.91"/>
  </r>
  <r>
    <x v="4"/>
    <x v="0"/>
    <s v="1070"/>
    <x v="0"/>
    <s v="010.25352"/>
    <s v="Active Directory Upgrade"/>
    <x v="493"/>
    <n v="0"/>
    <n v="235248.89"/>
  </r>
  <r>
    <x v="4"/>
    <x v="0"/>
    <s v="1070"/>
    <x v="0"/>
    <s v="010.25357"/>
    <s v="NSX for Vsphere"/>
    <x v="494"/>
    <n v="0"/>
    <n v="228294.25"/>
  </r>
  <r>
    <x v="4"/>
    <x v="0"/>
    <s v="1070"/>
    <x v="0"/>
    <s v="010.25361"/>
    <s v="Bomgar - Remote Assist"/>
    <x v="495"/>
    <n v="0"/>
    <n v="255509.39"/>
  </r>
  <r>
    <x v="4"/>
    <x v="0"/>
    <s v="1070"/>
    <x v="0"/>
    <s v="010.25435"/>
    <s v="IT Equipment-Laptops"/>
    <x v="496"/>
    <n v="0"/>
    <n v="6620.94"/>
  </r>
  <r>
    <x v="4"/>
    <x v="0"/>
    <s v="1070"/>
    <x v="0"/>
    <s v="010.25484"/>
    <s v="GIS Data Integrity"/>
    <x v="497"/>
    <n v="0"/>
    <n v="85238.89"/>
  </r>
  <r>
    <x v="4"/>
    <x v="0"/>
    <s v="1070"/>
    <x v="0"/>
    <s v="010.25486"/>
    <s v="Work Order Automation"/>
    <x v="498"/>
    <n v="0"/>
    <n v="81978.31"/>
  </r>
  <r>
    <x v="4"/>
    <x v="0"/>
    <s v="1070"/>
    <x v="0"/>
    <s v="010.25504"/>
    <s v="Tablets for 1134"/>
    <x v="499"/>
    <n v="0"/>
    <n v="13139.19"/>
  </r>
  <r>
    <x v="4"/>
    <x v="0"/>
    <s v="1070"/>
    <x v="0"/>
    <s v="010.25508"/>
    <s v="Laptop - Scott Gooding"/>
    <x v="500"/>
    <n v="0"/>
    <n v="1697.47"/>
  </r>
  <r>
    <x v="4"/>
    <x v="0"/>
    <s v="1070"/>
    <x v="0"/>
    <s v="010.25611"/>
    <s v="Laptop - Jordan North"/>
    <x v="501"/>
    <n v="0"/>
    <n v="1479.73"/>
  </r>
  <r>
    <x v="4"/>
    <x v="0"/>
    <s v="1070"/>
    <x v="0"/>
    <s v="010.25616"/>
    <s v="(3) Surface Pros"/>
    <x v="502"/>
    <n v="0"/>
    <n v="5231.3999999999996"/>
  </r>
  <r>
    <x v="4"/>
    <x v="0"/>
    <s v="1070"/>
    <x v="0"/>
    <s v="010.25671"/>
    <s v="Laptop/Acces. K. Hartsfield"/>
    <x v="503"/>
    <n v="0"/>
    <n v="2078.71"/>
  </r>
  <r>
    <x v="4"/>
    <x v="0"/>
    <s v="1070"/>
    <x v="0"/>
    <s v="010.25693"/>
    <s v="UI Interface"/>
    <x v="504"/>
    <n v="0"/>
    <n v="125.23"/>
  </r>
  <r>
    <x v="4"/>
    <x v="0"/>
    <s v="1070"/>
    <x v="0"/>
    <s v="010.25704"/>
    <s v="ITS Driver Integration"/>
    <x v="505"/>
    <n v="0"/>
    <n v="7245.1"/>
  </r>
  <r>
    <x v="4"/>
    <x v="0"/>
    <s v="1070"/>
    <x v="0"/>
    <s v="010.25705"/>
    <s v="Treasury Cash Forecast Control"/>
    <x v="506"/>
    <n v="0"/>
    <n v="760.68"/>
  </r>
  <r>
    <x v="4"/>
    <x v="0"/>
    <s v="1070"/>
    <x v="0"/>
    <s v="OH.010.10000"/>
    <s v="Corporate A&amp;G Overhead"/>
    <x v="204"/>
    <n v="0"/>
    <n v="204.29"/>
  </r>
  <r>
    <x v="4"/>
    <x v="0"/>
    <s v="1070"/>
    <x v="0"/>
    <s v="010.10049"/>
    <s v="ATM.FIN RPT.SOFTWARE"/>
    <x v="47"/>
    <n v="0"/>
    <n v="181.29"/>
  </r>
  <r>
    <x v="4"/>
    <x v="0"/>
    <s v="1070"/>
    <x v="1"/>
    <s v="010.10979"/>
    <s v="TXU GAS CIS Conversion"/>
    <x v="48"/>
    <n v="0"/>
    <n v="-60147.73"/>
  </r>
  <r>
    <x v="4"/>
    <x v="0"/>
    <s v="1070"/>
    <x v="1"/>
    <s v="010.11017"/>
    <s v="E.010 Waco Call Center"/>
    <x v="49"/>
    <n v="0"/>
    <n v="58124.44"/>
  </r>
  <r>
    <x v="4"/>
    <x v="0"/>
    <s v="1070"/>
    <x v="1"/>
    <s v="010.11123"/>
    <s v="E.010 Reporting Package"/>
    <x v="50"/>
    <n v="0"/>
    <n v="-112738.13"/>
  </r>
  <r>
    <x v="4"/>
    <x v="0"/>
    <s v="1070"/>
    <x v="1"/>
    <s v="010.11245"/>
    <s v="010.1134.WNA_For_Advantage|CSO"/>
    <x v="51"/>
    <n v="0"/>
    <n v="-217697.56"/>
  </r>
  <r>
    <x v="4"/>
    <x v="0"/>
    <s v="1070"/>
    <x v="1"/>
    <s v="010.11565"/>
    <s v="CIS Screens Phase 1.0_B FY10"/>
    <x v="52"/>
    <n v="0"/>
    <n v="-337172.54"/>
  </r>
  <r>
    <x v="4"/>
    <x v="0"/>
    <s v="1070"/>
    <x v="1"/>
    <s v="010.11571"/>
    <s v="FACTA-FY10 Security &amp; Acct Ctr"/>
    <x v="53"/>
    <n v="0"/>
    <n v="-296859.96999999997"/>
  </r>
  <r>
    <x v="4"/>
    <x v="0"/>
    <s v="1070"/>
    <x v="1"/>
    <s v="010.11671"/>
    <s v="E.010.Billing Desktops"/>
    <x v="54"/>
    <n v="0"/>
    <n v="8124.68"/>
  </r>
  <r>
    <x v="4"/>
    <x v="0"/>
    <s v="1070"/>
    <x v="1"/>
    <s v="010.11705"/>
    <s v="E.010.Dispatch Desktops"/>
    <x v="55"/>
    <n v="0"/>
    <n v="5877.98"/>
  </r>
  <r>
    <x v="4"/>
    <x v="0"/>
    <s v="1070"/>
    <x v="1"/>
    <s v="010.11706"/>
    <s v="E.010.Rev Mgmt Analyst Laptops"/>
    <x v="56"/>
    <n v="0"/>
    <n v="5109.49"/>
  </r>
  <r>
    <x v="4"/>
    <x v="0"/>
    <s v="1070"/>
    <x v="1"/>
    <s v="010.11707"/>
    <s v="E.010.Rev Mgmt 2nd Monitors"/>
    <x v="57"/>
    <n v="0"/>
    <n v="-104.19"/>
  </r>
  <r>
    <x v="4"/>
    <x v="0"/>
    <s v="1070"/>
    <x v="1"/>
    <s v="010.11792"/>
    <s v="Energy Assistance Enhance"/>
    <x v="58"/>
    <n v="0"/>
    <n v="-103165.37"/>
  </r>
  <r>
    <x v="4"/>
    <x v="0"/>
    <s v="1070"/>
    <x v="1"/>
    <s v="010.23155"/>
    <s v="Proactive C-Notification "/>
    <x v="507"/>
    <n v="0"/>
    <n v="1080756.31"/>
  </r>
  <r>
    <x v="4"/>
    <x v="0"/>
    <s v="1070"/>
    <x v="1"/>
    <s v="010.23664"/>
    <s v="Upgrade NICE to version 4.1"/>
    <x v="508"/>
    <n v="0"/>
    <n v="373986.86"/>
  </r>
  <r>
    <x v="4"/>
    <x v="0"/>
    <s v="1070"/>
    <x v="1"/>
    <s v="010.24014"/>
    <s v="E 7240 (small laptop)"/>
    <x v="209"/>
    <n v="0"/>
    <n v="1589.91"/>
  </r>
  <r>
    <x v="4"/>
    <x v="0"/>
    <s v="1070"/>
    <x v="1"/>
    <s v="010.24707"/>
    <s v="CCC Modernization - Phase III"/>
    <x v="509"/>
    <n v="0"/>
    <n v="310604.90000000002"/>
  </r>
  <r>
    <x v="4"/>
    <x v="0"/>
    <s v="1070"/>
    <x v="1"/>
    <s v="010.25140"/>
    <s v="Laptop - 1227"/>
    <x v="510"/>
    <n v="0"/>
    <n v="1479.72"/>
  </r>
  <r>
    <x v="4"/>
    <x v="0"/>
    <s v="1070"/>
    <x v="1"/>
    <s v="010.25167"/>
    <s v="RevMgmt &amp; GasAccting BIReports"/>
    <x v="511"/>
    <n v="0"/>
    <n v="368292.59"/>
  </r>
  <r>
    <x v="4"/>
    <x v="0"/>
    <s v="1070"/>
    <x v="1"/>
    <s v="010.25264"/>
    <s v="Tablet - M.Greenwood"/>
    <x v="512"/>
    <n v="0"/>
    <n v="1743.8"/>
  </r>
  <r>
    <x v="4"/>
    <x v="0"/>
    <s v="1070"/>
    <x v="1"/>
    <s v="010.25326"/>
    <s v="(65) Monitors-Billing Group"/>
    <x v="513"/>
    <n v="0"/>
    <n v="17727.07"/>
  </r>
  <r>
    <x v="4"/>
    <x v="0"/>
    <s v="1070"/>
    <x v="1"/>
    <s v="010.25355"/>
    <s v="CSS Dev Environment "/>
    <x v="514"/>
    <n v="0"/>
    <n v="333002.2"/>
  </r>
  <r>
    <x v="4"/>
    <x v="0"/>
    <s v="1070"/>
    <x v="1"/>
    <s v="010.25429"/>
    <s v="PC Replacements - CC"/>
    <x v="515"/>
    <n v="0"/>
    <n v="10787.03"/>
  </r>
  <r>
    <x v="4"/>
    <x v="0"/>
    <s v="1070"/>
    <x v="1"/>
    <s v="010.25502"/>
    <s v="Laptop-Karis Huddleston"/>
    <x v="512"/>
    <n v="0"/>
    <n v="1743.8"/>
  </r>
  <r>
    <x v="4"/>
    <x v="0"/>
    <s v="1070"/>
    <x v="1"/>
    <s v="010.25524"/>
    <s v="CSS Q3 Release"/>
    <x v="516"/>
    <n v="0"/>
    <n v="165847.25"/>
  </r>
  <r>
    <x v="4"/>
    <x v="0"/>
    <s v="1070"/>
    <x v="1"/>
    <s v="010.25688"/>
    <s v="Surface Pros-IT"/>
    <x v="517"/>
    <n v="0"/>
    <n v="3487.6"/>
  </r>
  <r>
    <x v="4"/>
    <x v="1"/>
    <s v="1070"/>
    <x v="2"/>
    <s v="050.18740"/>
    <s v="050.OBO.Lot Improvement"/>
    <x v="66"/>
    <n v="0"/>
    <n v="-38411.050000000003"/>
  </r>
  <r>
    <x v="4"/>
    <x v="1"/>
    <s v="1070"/>
    <x v="2"/>
    <s v="050.18869"/>
    <s v="050.Sto. Overhead Door"/>
    <x v="67"/>
    <n v="0"/>
    <n v="-1135"/>
  </r>
  <r>
    <x v="4"/>
    <x v="1"/>
    <s v="1070"/>
    <x v="2"/>
    <s v="050.18933"/>
    <s v="050.2618.SAFETY07SCBA"/>
    <x v="68"/>
    <n v="0"/>
    <n v="-21663.43"/>
  </r>
  <r>
    <x v="4"/>
    <x v="1"/>
    <s v="1070"/>
    <x v="2"/>
    <s v="050.18970"/>
    <s v="050.2609.BON HARBOR BUILDING"/>
    <x v="69"/>
    <n v="0"/>
    <n v="-28060.32"/>
  </r>
  <r>
    <x v="4"/>
    <x v="1"/>
    <s v="1070"/>
    <x v="2"/>
    <s v="050.19034"/>
    <s v="050.2605.OFFICE.EXPANSION"/>
    <x v="70"/>
    <n v="0"/>
    <n v="-8318.51"/>
  </r>
  <r>
    <x v="4"/>
    <x v="1"/>
    <s v="1070"/>
    <x v="2"/>
    <s v="050.19035"/>
    <s v="050.2605.OFFICE.FURNITURE"/>
    <x v="71"/>
    <n v="0"/>
    <n v="-6250.8"/>
  </r>
  <r>
    <x v="4"/>
    <x v="1"/>
    <s v="1070"/>
    <x v="2"/>
    <s v="050.19039"/>
    <s v="050.2635.Purchase Lot Dawson"/>
    <x v="72"/>
    <n v="0"/>
    <n v="-10000"/>
  </r>
  <r>
    <x v="4"/>
    <x v="1"/>
    <s v="1070"/>
    <x v="2"/>
    <s v="050.20249"/>
    <s v="2737.DANVILLE OFFICE REMODEL"/>
    <x v="73"/>
    <n v="0"/>
    <n v="-36578.06"/>
  </r>
  <r>
    <x v="4"/>
    <x v="1"/>
    <s v="1070"/>
    <x v="2"/>
    <s v="050.20250"/>
    <s v="2737.DANVILLE FURNITURE"/>
    <x v="74"/>
    <n v="0"/>
    <n v="-17261.259999999998"/>
  </r>
  <r>
    <x v="4"/>
    <x v="1"/>
    <s v="1070"/>
    <x v="2"/>
    <s v="050.20440"/>
    <s v="050.BGR.GLS. FURN. FRONT  OFF"/>
    <x v="75"/>
    <n v="0"/>
    <n v="-3550"/>
  </r>
  <r>
    <x v="4"/>
    <x v="1"/>
    <s v="1070"/>
    <x v="2"/>
    <s v="050.20497"/>
    <s v="2737.BUILDING IMPROVEMENT"/>
    <x v="76"/>
    <n v="0"/>
    <n v="-1575"/>
  </r>
  <r>
    <x v="4"/>
    <x v="1"/>
    <s v="1070"/>
    <x v="2"/>
    <s v="050.20713"/>
    <s v="050.2637.Palma Bulding"/>
    <x v="77"/>
    <n v="0"/>
    <n v="-9670"/>
  </r>
  <r>
    <x v="4"/>
    <x v="1"/>
    <s v="1070"/>
    <x v="2"/>
    <s v="050.20977"/>
    <s v="050.2637.Pad Office Repairs"/>
    <x v="78"/>
    <n v="0"/>
    <n v="-42172.160000000003"/>
  </r>
  <r>
    <x v="4"/>
    <x v="1"/>
    <s v="1070"/>
    <x v="2"/>
    <s v="050.21777"/>
    <s v="2738.HEATER REPLACE.LEB-CVILLE"/>
    <x v="79"/>
    <n v="0"/>
    <n v="-4575"/>
  </r>
  <r>
    <x v="4"/>
    <x v="1"/>
    <s v="1070"/>
    <x v="2"/>
    <s v="050.22023"/>
    <s v="050.2737.BARRACADE INSTALL"/>
    <x v="80"/>
    <n v="0"/>
    <n v="-7080"/>
  </r>
  <r>
    <x v="4"/>
    <x v="1"/>
    <s v="1070"/>
    <x v="2"/>
    <s v="050.22206"/>
    <s v="050.2635.Town Border Fences"/>
    <x v="81"/>
    <n v="0"/>
    <n v="-5290"/>
  </r>
  <r>
    <x v="4"/>
    <x v="1"/>
    <s v="1070"/>
    <x v="2"/>
    <s v="050.33000"/>
    <s v="050.2612 KY YZ Covers"/>
    <x v="82"/>
    <n v="20.71"/>
    <n v="10715.570000000002"/>
  </r>
  <r>
    <x v="4"/>
    <x v="1"/>
    <s v="1070"/>
    <x v="2"/>
    <s v="050.35055"/>
    <s v="PRP.Woodburn-Franklin HPD"/>
    <x v="518"/>
    <n v="70172.479999999996"/>
    <n v="5193669.3699999992"/>
  </r>
  <r>
    <x v="4"/>
    <x v="1"/>
    <s v="1070"/>
    <x v="2"/>
    <s v="050.35688"/>
    <s v="050.2609.Southwire"/>
    <x v="84"/>
    <n v="106.91"/>
    <n v="16582.580000000002"/>
  </r>
  <r>
    <x v="4"/>
    <x v="1"/>
    <s v="1070"/>
    <x v="2"/>
    <s v="050.36386"/>
    <s v="050.2734.Swanee Trail 2 inch"/>
    <x v="86"/>
    <n v="6.47"/>
    <n v="1965.1399999999999"/>
  </r>
  <r>
    <x v="4"/>
    <x v="1"/>
    <s v="1070"/>
    <x v="2"/>
    <s v="050.37560"/>
    <s v="2735.Glasgow Office Land "/>
    <x v="90"/>
    <n v="0"/>
    <n v="9367.2999999999993"/>
  </r>
  <r>
    <x v="4"/>
    <x v="1"/>
    <s v="1070"/>
    <x v="2"/>
    <s v="050.37849"/>
    <s v="2738.GRE.NALLEY-HAYDON 2014"/>
    <x v="519"/>
    <n v="2161.4"/>
    <n v="191945.47"/>
  </r>
  <r>
    <x v="4"/>
    <x v="1"/>
    <s v="1070"/>
    <x v="2"/>
    <s v="050.37880"/>
    <s v="2738.GRN.NALLEY-HAYDON STAT"/>
    <x v="520"/>
    <n v="50.98"/>
    <n v="12445.37"/>
  </r>
  <r>
    <x v="4"/>
    <x v="1"/>
    <s v="1070"/>
    <x v="2"/>
    <s v="050.37892"/>
    <s v="PRP.2638.Mayfield 2014"/>
    <x v="521"/>
    <n v="2617.7800000000002"/>
    <n v="659819.42999999993"/>
  </r>
  <r>
    <x v="4"/>
    <x v="1"/>
    <s v="1070"/>
    <x v="2"/>
    <s v="050.38089"/>
    <s v="050.2734.Boston Pk.Traditions"/>
    <x v="96"/>
    <n v="3.92"/>
    <n v="1509.57"/>
  </r>
  <r>
    <x v="4"/>
    <x v="1"/>
    <s v="1070"/>
    <x v="2"/>
    <s v="050.38277"/>
    <s v="050.2637.Olivet Relocation"/>
    <x v="522"/>
    <n v="130.16"/>
    <n v="64899.579999999994"/>
  </r>
  <r>
    <x v="4"/>
    <x v="1"/>
    <s v="1070"/>
    <x v="2"/>
    <s v="050.38279"/>
    <s v="050.2638.Pryorsburg TB Repl"/>
    <x v="523"/>
    <n v="99.87"/>
    <n v="49146.2"/>
  </r>
  <r>
    <x v="4"/>
    <x v="1"/>
    <s v="1070"/>
    <x v="2"/>
    <s v="050.38385"/>
    <s v="MEC Forfeiture 040.009 FY14"/>
    <x v="99"/>
    <n v="0"/>
    <n v="-898339.54"/>
  </r>
  <r>
    <x v="4"/>
    <x v="1"/>
    <s v="1070"/>
    <x v="2"/>
    <s v="050.38923"/>
    <s v="PRP.2636.E 17 th St Repl"/>
    <x v="524"/>
    <n v="272.14999999999998"/>
    <n v="135847.26"/>
  </r>
  <r>
    <x v="4"/>
    <x v="1"/>
    <s v="1070"/>
    <x v="2"/>
    <s v="050.38950"/>
    <s v="PRP.2737.MARIMON-OFFICE-HIGH"/>
    <x v="525"/>
    <n v="3783.68"/>
    <n v="836582.33"/>
  </r>
  <r>
    <x v="4"/>
    <x v="1"/>
    <s v="1070"/>
    <x v="2"/>
    <s v="050.38969"/>
    <s v="050.2734.BristowMoorman PI"/>
    <x v="416"/>
    <n v="694.16"/>
    <n v="150258.84"/>
  </r>
  <r>
    <x v="4"/>
    <x v="1"/>
    <s v="1070"/>
    <x v="2"/>
    <s v="050.39044"/>
    <s v="2737.JC.W EADES AVE 15"/>
    <x v="526"/>
    <n v="1.21"/>
    <n v="313.39000000000004"/>
  </r>
  <r>
    <x v="4"/>
    <x v="1"/>
    <s v="1070"/>
    <x v="2"/>
    <s v="050.39087"/>
    <s v="PRP.2635.Marion Eastside"/>
    <x v="527"/>
    <n v="864.86"/>
    <n v="138352.22"/>
  </r>
  <r>
    <x v="4"/>
    <x v="1"/>
    <s v="1070"/>
    <x v="2"/>
    <s v="050.39171"/>
    <s v="2738.2015 EQUIPMENT"/>
    <x v="528"/>
    <n v="0"/>
    <n v="26991.08"/>
  </r>
  <r>
    <x v="4"/>
    <x v="1"/>
    <s v="1070"/>
    <x v="2"/>
    <s v="050.39190"/>
    <s v="2737.2015 EQUIPMENT"/>
    <x v="529"/>
    <n v="0"/>
    <n v="44380.4"/>
  </r>
  <r>
    <x v="4"/>
    <x v="1"/>
    <s v="1070"/>
    <x v="2"/>
    <s v="050.39201"/>
    <s v="Bon Harbor/ANR RTU.15"/>
    <x v="530"/>
    <n v="6.36"/>
    <n v="9184.99"/>
  </r>
  <r>
    <x v="4"/>
    <x v="1"/>
    <s v="1070"/>
    <x v="2"/>
    <s v="050.39218"/>
    <s v="050.2636.Equipment FY 2015"/>
    <x v="531"/>
    <n v="0"/>
    <n v="19914.96"/>
  </r>
  <r>
    <x v="4"/>
    <x v="1"/>
    <s v="1070"/>
    <x v="2"/>
    <s v="050.39272"/>
    <s v="PRP.2636.Coast Guard Ln."/>
    <x v="532"/>
    <n v="29.93"/>
    <n v="20660.739999999998"/>
  </r>
  <r>
    <x v="4"/>
    <x v="1"/>
    <s v="1070"/>
    <x v="2"/>
    <s v="050.39366"/>
    <s v="PRP.2734.Russell W.9th St."/>
    <x v="533"/>
    <n v="956.54"/>
    <n v="294286.91000000003"/>
  </r>
  <r>
    <x v="4"/>
    <x v="1"/>
    <s v="1070"/>
    <x v="2"/>
    <s v="050.39372"/>
    <s v="Princeton Equipment"/>
    <x v="534"/>
    <n v="0"/>
    <n v="29628.29"/>
  </r>
  <r>
    <x v="4"/>
    <x v="1"/>
    <s v="1070"/>
    <x v="2"/>
    <s v="050.39378"/>
    <s v="2612.CorrectorModemUpg.KY.15"/>
    <x v="535"/>
    <n v="8.76"/>
    <n v="16819.210000000003"/>
  </r>
  <r>
    <x v="4"/>
    <x v="1"/>
    <s v="1070"/>
    <x v="2"/>
    <s v="050.39385"/>
    <s v="2739.BRUNERSTOWN RD-TSC RELO"/>
    <x v="536"/>
    <n v="82.65"/>
    <n v="-4875.5099999999993"/>
  </r>
  <r>
    <x v="4"/>
    <x v="1"/>
    <s v="1070"/>
    <x v="2"/>
    <s v="050.39394"/>
    <s v="2735.GLASGOW EQUIPMENT 2015"/>
    <x v="243"/>
    <n v="0"/>
    <n v="10654.79"/>
  </r>
  <r>
    <x v="4"/>
    <x v="1"/>
    <s v="1070"/>
    <x v="2"/>
    <s v="050.39403"/>
    <s v="Hopkinsville Equipment"/>
    <x v="537"/>
    <n v="0"/>
    <n v="29686.66"/>
  </r>
  <r>
    <x v="4"/>
    <x v="1"/>
    <s v="1070"/>
    <x v="2"/>
    <s v="050.39405"/>
    <s v="PRP.2739.Shelbyville 12 Inch"/>
    <x v="538"/>
    <n v="20200.259999999998"/>
    <n v="7596176.7000000002"/>
  </r>
  <r>
    <x v="4"/>
    <x v="1"/>
    <s v="1070"/>
    <x v="2"/>
    <s v="050.39408"/>
    <s v="2739.SHELBYVILLE EQUIP 2015"/>
    <x v="539"/>
    <n v="0"/>
    <n v="31555.54"/>
  </r>
  <r>
    <x v="4"/>
    <x v="1"/>
    <s v="1070"/>
    <x v="2"/>
    <s v="050.39492"/>
    <s v="Paducah Equipment"/>
    <x v="540"/>
    <n v="0"/>
    <n v="46403.519999999997"/>
  </r>
  <r>
    <x v="4"/>
    <x v="1"/>
    <s v="1070"/>
    <x v="2"/>
    <s v="050.39531"/>
    <s v="PRP.2735.HC Woodlawn"/>
    <x v="541"/>
    <n v="974.62"/>
    <n v="304955.86"/>
  </r>
  <r>
    <x v="4"/>
    <x v="1"/>
    <s v="1070"/>
    <x v="2"/>
    <s v="050.39533"/>
    <s v="PRP.2635.Sturgis Rd."/>
    <x v="542"/>
    <n v="1448.37"/>
    <n v="401723.76"/>
  </r>
  <r>
    <x v="4"/>
    <x v="1"/>
    <s v="1070"/>
    <x v="2"/>
    <s v="050.39578"/>
    <s v="050.2734.MackenzieMeadows"/>
    <x v="251"/>
    <n v="8.76"/>
    <n v="5571.41"/>
  </r>
  <r>
    <x v="4"/>
    <x v="1"/>
    <s v="1070"/>
    <x v="2"/>
    <s v="050.39584"/>
    <s v="PRP.2734.Vine St"/>
    <x v="543"/>
    <n v="82.9"/>
    <n v="33400.78"/>
  </r>
  <r>
    <x v="4"/>
    <x v="1"/>
    <s v="1070"/>
    <x v="2"/>
    <s v="050.39588"/>
    <s v="2738.SUM.D HALL LN.CHICK 15"/>
    <x v="544"/>
    <n v="0"/>
    <n v="-4466.13"/>
  </r>
  <r>
    <x v="4"/>
    <x v="1"/>
    <s v="1070"/>
    <x v="2"/>
    <s v="050.39623"/>
    <s v="PRP.2738.Legion Park Penick"/>
    <x v="545"/>
    <n v="388.96"/>
    <n v="178147.1"/>
  </r>
  <r>
    <x v="4"/>
    <x v="1"/>
    <s v="1070"/>
    <x v="2"/>
    <s v="050.39647"/>
    <s v="2602.ITRON.Replacement.FY15"/>
    <x v="254"/>
    <n v="0"/>
    <n v="17004.97"/>
  </r>
  <r>
    <x v="4"/>
    <x v="1"/>
    <s v="1070"/>
    <x v="2"/>
    <s v="050.39664"/>
    <s v="050.2609.6 Well Head Replc.15"/>
    <x v="546"/>
    <n v="864.96"/>
    <n v="683048.3"/>
  </r>
  <r>
    <x v="4"/>
    <x v="1"/>
    <s v="1070"/>
    <x v="2"/>
    <s v="050.39677"/>
    <s v="050.2734.Mics Equipment - B.G."/>
    <x v="547"/>
    <n v="0"/>
    <n v="27200.95"/>
  </r>
  <r>
    <x v="4"/>
    <x v="1"/>
    <s v="1070"/>
    <x v="2"/>
    <s v="050.39688"/>
    <s v="050.2734.HPDRiverRelocAdvl"/>
    <x v="258"/>
    <n v="2.62"/>
    <n v="1686.3700000000001"/>
  </r>
  <r>
    <x v="4"/>
    <x v="1"/>
    <s v="1070"/>
    <x v="2"/>
    <s v="050.39729"/>
    <s v="2738.NEWCOMB.MEADOW CRK 2015"/>
    <x v="548"/>
    <n v="0"/>
    <n v="12105.55"/>
  </r>
  <r>
    <x v="4"/>
    <x v="1"/>
    <s v="1070"/>
    <x v="2"/>
    <s v="050.39756"/>
    <s v="PRP.2737.Lexington-Greenville"/>
    <x v="549"/>
    <n v="691"/>
    <n v="341174.73"/>
  </r>
  <r>
    <x v="4"/>
    <x v="1"/>
    <s v="1070"/>
    <x v="2"/>
    <s v="050.39784"/>
    <s v="PRP.2734.High St. Cabell-14th"/>
    <x v="550"/>
    <n v="158.72"/>
    <n v="97235.41"/>
  </r>
  <r>
    <x v="4"/>
    <x v="1"/>
    <s v="1070"/>
    <x v="2"/>
    <s v="050.39801"/>
    <s v="2609.Storage.Equipment.FY15"/>
    <x v="551"/>
    <n v="0"/>
    <n v="28210.5"/>
  </r>
  <r>
    <x v="4"/>
    <x v="1"/>
    <s v="1070"/>
    <x v="2"/>
    <s v="050.39824"/>
    <s v="2738.REYNOLDS RD 2015"/>
    <x v="552"/>
    <n v="6.58"/>
    <n v="1340.04"/>
  </r>
  <r>
    <x v="4"/>
    <x v="1"/>
    <s v="1070"/>
    <x v="2"/>
    <s v="050.39858"/>
    <s v="050.2734.BrennerSt.StationRep"/>
    <x v="553"/>
    <n v="19.86"/>
    <n v="12542.24"/>
  </r>
  <r>
    <x v="4"/>
    <x v="1"/>
    <s v="1070"/>
    <x v="2"/>
    <s v="050.39907"/>
    <s v="PRP.2635.Maple St."/>
    <x v="554"/>
    <n v="17.28"/>
    <n v="18312.810000000001"/>
  </r>
  <r>
    <x v="4"/>
    <x v="1"/>
    <s v="1070"/>
    <x v="2"/>
    <s v="050.39911"/>
    <s v="2015 WMR"/>
    <x v="555"/>
    <n v="18.170000000000002"/>
    <n v="26952.460000000003"/>
  </r>
  <r>
    <x v="4"/>
    <x v="1"/>
    <s v="1070"/>
    <x v="2"/>
    <s v="050.39930"/>
    <s v="050.2734.McCoy Place II-A"/>
    <x v="556"/>
    <n v="85.93"/>
    <n v="28750.28"/>
  </r>
  <r>
    <x v="4"/>
    <x v="1"/>
    <s v="1070"/>
    <x v="2"/>
    <s v="050.39996"/>
    <s v="2739.DIAGEO PHASE 1 2015"/>
    <x v="557"/>
    <n v="0"/>
    <n v="-378505.85"/>
  </r>
  <r>
    <x v="4"/>
    <x v="1"/>
    <s v="1070"/>
    <x v="2"/>
    <s v="050.40009"/>
    <s v="050.2636.EByersRegSta"/>
    <x v="558"/>
    <n v="44.07"/>
    <n v="29209.52"/>
  </r>
  <r>
    <x v="4"/>
    <x v="1"/>
    <s v="1070"/>
    <x v="2"/>
    <s v="050.40035"/>
    <s v="050.2734.Technology6inchPE"/>
    <x v="559"/>
    <n v="46.76"/>
    <n v="17961.11"/>
  </r>
  <r>
    <x v="4"/>
    <x v="1"/>
    <s v="1070"/>
    <x v="2"/>
    <s v="050.40037"/>
    <s v="2739.CLOVERBROOK SEC 8 P 1 15"/>
    <x v="357"/>
    <n v="3.72"/>
    <n v="2361.5400000000004"/>
  </r>
  <r>
    <x v="4"/>
    <x v="1"/>
    <s v="1070"/>
    <x v="2"/>
    <s v="050.40044"/>
    <s v="2738.GRE.WILLIAM DIAL RD 15"/>
    <x v="560"/>
    <n v="50.38"/>
    <n v="21092.1"/>
  </r>
  <r>
    <x v="4"/>
    <x v="1"/>
    <s v="1070"/>
    <x v="2"/>
    <s v="050.40132"/>
    <s v="050.2637.USEC.MeterSet.FY15"/>
    <x v="561"/>
    <n v="0"/>
    <n v="-70749.279999999999"/>
  </r>
  <r>
    <x v="4"/>
    <x v="1"/>
    <s v="1070"/>
    <x v="2"/>
    <s v="050.40153"/>
    <s v="050.2736.Commerce Ct Ext"/>
    <x v="562"/>
    <n v="0"/>
    <n v="7185.8"/>
  </r>
  <r>
    <x v="4"/>
    <x v="1"/>
    <s v="1070"/>
    <x v="2"/>
    <s v="050.40218"/>
    <s v="PRP.2735.East Back MUN."/>
    <x v="563"/>
    <n v="95"/>
    <n v="62743.97"/>
  </r>
  <r>
    <x v="4"/>
    <x v="1"/>
    <s v="1070"/>
    <x v="2"/>
    <s v="050.40232"/>
    <s v="PRP.2735.Washington St.MUN"/>
    <x v="564"/>
    <n v="42.75"/>
    <n v="82074.080000000002"/>
  </r>
  <r>
    <x v="4"/>
    <x v="1"/>
    <s v="1070"/>
    <x v="2"/>
    <s v="050.40270"/>
    <s v="050.2734.Champion Pet Foods"/>
    <x v="565"/>
    <n v="0"/>
    <n v="-563460.99"/>
  </r>
  <r>
    <x v="4"/>
    <x v="1"/>
    <s v="1070"/>
    <x v="2"/>
    <s v="050.40271"/>
    <s v="050.2637.Ohio Ct Main Ext"/>
    <x v="566"/>
    <n v="1.59"/>
    <n v="963.6"/>
  </r>
  <r>
    <x v="4"/>
    <x v="1"/>
    <s v="1070"/>
    <x v="2"/>
    <s v="050.40277"/>
    <s v="050.2637.Ky Ave Replacements"/>
    <x v="567"/>
    <n v="34.65"/>
    <n v="36554.76"/>
  </r>
  <r>
    <x v="4"/>
    <x v="1"/>
    <s v="1070"/>
    <x v="2"/>
    <s v="050.40284"/>
    <s v="050.2635.Charleston TB Reloc"/>
    <x v="568"/>
    <n v="2.95"/>
    <n v="1869.08"/>
  </r>
  <r>
    <x v="4"/>
    <x v="1"/>
    <s v="1070"/>
    <x v="2"/>
    <s v="050.40290"/>
    <s v="050.2637.Fantasy Ln Ext"/>
    <x v="569"/>
    <n v="0.32"/>
    <n v="-123.52"/>
  </r>
  <r>
    <x v="4"/>
    <x v="1"/>
    <s v="1070"/>
    <x v="2"/>
    <s v="050.40291"/>
    <s v="050.2637.Pecan Dr Rev Ext"/>
    <x v="570"/>
    <n v="0"/>
    <n v="-2100.85"/>
  </r>
  <r>
    <x v="4"/>
    <x v="1"/>
    <s v="1070"/>
    <x v="2"/>
    <s v="050.40292"/>
    <s v="050.2637.Bruce Ave Rev Ext"/>
    <x v="571"/>
    <n v="0"/>
    <n v="449.32"/>
  </r>
  <r>
    <x v="4"/>
    <x v="1"/>
    <s v="1070"/>
    <x v="2"/>
    <s v="050.40375"/>
    <s v="2602.Oboro.Server.Replc.15"/>
    <x v="572"/>
    <n v="0"/>
    <n v="4345.08"/>
  </r>
  <r>
    <x v="4"/>
    <x v="1"/>
    <s v="1070"/>
    <x v="2"/>
    <s v="050.40377"/>
    <s v="2602.KY.Laptop.Purch.FY15.2"/>
    <x v="573"/>
    <n v="0"/>
    <n v="4170.5"/>
  </r>
  <r>
    <x v="4"/>
    <x v="1"/>
    <s v="1070"/>
    <x v="2"/>
    <s v="050.40425"/>
    <s v="PRP.2636.River Rd."/>
    <x v="574"/>
    <n v="94.14"/>
    <n v="151484.19999999998"/>
  </r>
  <r>
    <x v="4"/>
    <x v="1"/>
    <s v="1070"/>
    <x v="2"/>
    <s v="050.40434"/>
    <s v="050.2636.Newbolt Rd. Ext"/>
    <x v="575"/>
    <n v="3.67"/>
    <n v="5305.76"/>
  </r>
  <r>
    <x v="4"/>
    <x v="1"/>
    <s v="1070"/>
    <x v="2"/>
    <s v="050.40452"/>
    <s v="050.2638.Graham Dr Ext 2"/>
    <x v="576"/>
    <n v="0"/>
    <n v="-923.05"/>
  </r>
  <r>
    <x v="4"/>
    <x v="1"/>
    <s v="1070"/>
    <x v="2"/>
    <s v="050.40453"/>
    <s v="050.2637.Krebs Sta Rd Ext 3"/>
    <x v="577"/>
    <n v="0"/>
    <n v="519.87"/>
  </r>
  <r>
    <x v="4"/>
    <x v="1"/>
    <s v="1070"/>
    <x v="2"/>
    <s v="050.40471"/>
    <s v="PRP.2734.Crewdson Ln."/>
    <x v="578"/>
    <n v="70.42"/>
    <n v="135201.94999999998"/>
  </r>
  <r>
    <x v="4"/>
    <x v="1"/>
    <s v="1070"/>
    <x v="2"/>
    <s v="050.40488"/>
    <s v="050.2637.Creek Replacements"/>
    <x v="579"/>
    <n v="1.73"/>
    <n v="3330.4"/>
  </r>
  <r>
    <x v="4"/>
    <x v="1"/>
    <s v="1070"/>
    <x v="2"/>
    <s v="050.40489"/>
    <s v="050.2736.Katie Peden Dr Ext"/>
    <x v="580"/>
    <n v="3.15"/>
    <n v="6038.92"/>
  </r>
  <r>
    <x v="4"/>
    <x v="1"/>
    <s v="1070"/>
    <x v="2"/>
    <s v="050.40506"/>
    <s v="PRP.2635. H ville St Replace"/>
    <x v="581"/>
    <n v="2.19"/>
    <n v="4199.0200000000004"/>
  </r>
  <r>
    <x v="4"/>
    <x v="1"/>
    <s v="1070"/>
    <x v="2"/>
    <s v="050.40532"/>
    <s v="050.2637.Ham Rd Rev Ext"/>
    <x v="582"/>
    <n v="0"/>
    <n v="-4071.92"/>
  </r>
  <r>
    <x v="4"/>
    <x v="1"/>
    <s v="1070"/>
    <x v="2"/>
    <s v="050.40534"/>
    <s v="PRP.2637.Madison"/>
    <x v="583"/>
    <n v="17.989999999999998"/>
    <n v="34531.420000000006"/>
  </r>
  <r>
    <x v="4"/>
    <x v="1"/>
    <s v="1070"/>
    <x v="2"/>
    <s v="050.40556"/>
    <s v="050.2638.Dale Dr Rev Ext"/>
    <x v="584"/>
    <n v="0"/>
    <n v="8.36"/>
  </r>
  <r>
    <x v="4"/>
    <x v="1"/>
    <s v="1070"/>
    <x v="2"/>
    <s v="050.40557"/>
    <s v="050.2634.Versnick Dr Rev Ext"/>
    <x v="585"/>
    <n v="0"/>
    <n v="1034.6400000000001"/>
  </r>
  <r>
    <x v="4"/>
    <x v="1"/>
    <s v="1070"/>
    <x v="2"/>
    <s v="050.40577"/>
    <s v="050.2638.S 17th St Ext"/>
    <x v="586"/>
    <n v="0"/>
    <n v="565.21"/>
  </r>
  <r>
    <x v="4"/>
    <x v="1"/>
    <s v="1070"/>
    <x v="2"/>
    <s v="050.40615"/>
    <s v="050.2637.CANDLELIGHT EXT 2"/>
    <x v="587"/>
    <n v="0"/>
    <n v="-12091.86"/>
  </r>
  <r>
    <x v="4"/>
    <x v="1"/>
    <s v="1070"/>
    <x v="2"/>
    <s v="050.40693"/>
    <s v="050.2735.TB1Reloc.HorseCave"/>
    <x v="588"/>
    <n v="0"/>
    <n v="-265803.33"/>
  </r>
  <r>
    <x v="4"/>
    <x v="1"/>
    <s v="1070"/>
    <x v="2"/>
    <s v="OH.050.10000"/>
    <s v="UCG BU A&amp;G Overhead"/>
    <x v="148"/>
    <n v="0"/>
    <n v="28664.89"/>
  </r>
  <r>
    <x v="4"/>
    <x v="1"/>
    <s v="1070"/>
    <x v="2"/>
    <s v="OH.050.17884"/>
    <s v="WKG State A&amp;G Overhead"/>
    <x v="274"/>
    <n v="0"/>
    <n v="-380.21"/>
  </r>
  <r>
    <x v="4"/>
    <x v="1"/>
    <s v="1070"/>
    <x v="2"/>
    <s v="050.18740"/>
    <s v="050.OBO.Lot Improvement"/>
    <x v="150"/>
    <n v="0"/>
    <n v="38411.050000000003"/>
  </r>
  <r>
    <x v="4"/>
    <x v="1"/>
    <s v="1070"/>
    <x v="2"/>
    <s v="050.18933"/>
    <s v="050.2618.SAFETY07SCBA"/>
    <x v="151"/>
    <n v="0"/>
    <n v="21663.43"/>
  </r>
  <r>
    <x v="4"/>
    <x v="1"/>
    <s v="1070"/>
    <x v="2"/>
    <s v="050.18970"/>
    <s v="050.2609.BON HARBOR BUILDING"/>
    <x v="152"/>
    <n v="0"/>
    <n v="28060.32"/>
  </r>
  <r>
    <x v="4"/>
    <x v="1"/>
    <s v="1070"/>
    <x v="2"/>
    <s v="050.19034"/>
    <s v="050.2605.OFFICE.EXPANSION"/>
    <x v="153"/>
    <n v="0"/>
    <n v="8318.51"/>
  </r>
  <r>
    <x v="4"/>
    <x v="1"/>
    <s v="1070"/>
    <x v="2"/>
    <s v="050.19035"/>
    <s v="050.2605.OFFICE.FURNITURE"/>
    <x v="154"/>
    <n v="0"/>
    <n v="6250.8"/>
  </r>
  <r>
    <x v="4"/>
    <x v="1"/>
    <s v="1070"/>
    <x v="2"/>
    <s v="050.22206"/>
    <s v="050.2635.Town Border Fences"/>
    <x v="155"/>
    <n v="0"/>
    <n v="5290"/>
  </r>
  <r>
    <x v="4"/>
    <x v="1"/>
    <s v="1070"/>
    <x v="2"/>
    <s v="050.19039"/>
    <s v="050.2635.Purchase Lot Dawson"/>
    <x v="156"/>
    <n v="0"/>
    <n v="10000"/>
  </r>
  <r>
    <x v="4"/>
    <x v="1"/>
    <s v="1070"/>
    <x v="2"/>
    <s v="050.18869"/>
    <s v="050.Sto. Overhead Door"/>
    <x v="157"/>
    <n v="0"/>
    <n v="1135"/>
  </r>
  <r>
    <x v="4"/>
    <x v="1"/>
    <s v="1070"/>
    <x v="2"/>
    <s v="050.20713"/>
    <s v="050.2637.Palma Bulding"/>
    <x v="158"/>
    <n v="0"/>
    <n v="9670"/>
  </r>
  <r>
    <x v="4"/>
    <x v="1"/>
    <s v="1070"/>
    <x v="2"/>
    <s v="050.20977"/>
    <s v="050.2637.Pad Office Repairs"/>
    <x v="159"/>
    <n v="0"/>
    <n v="42172.160000000003"/>
  </r>
  <r>
    <x v="4"/>
    <x v="1"/>
    <s v="1070"/>
    <x v="2"/>
    <s v="050.20440"/>
    <s v="050.BGR.GLS. FURN. FRONT  OFF"/>
    <x v="160"/>
    <n v="0"/>
    <n v="3550"/>
  </r>
  <r>
    <x v="4"/>
    <x v="1"/>
    <s v="1070"/>
    <x v="2"/>
    <s v="050.20249"/>
    <s v="2737.DANVILLE OFFICE REMODEL"/>
    <x v="161"/>
    <n v="0"/>
    <n v="36578.06"/>
  </r>
  <r>
    <x v="4"/>
    <x v="1"/>
    <s v="1070"/>
    <x v="2"/>
    <s v="050.20250"/>
    <s v="2737.DANVILLE FURNITURE"/>
    <x v="162"/>
    <n v="0"/>
    <n v="17261.259999999998"/>
  </r>
  <r>
    <x v="4"/>
    <x v="1"/>
    <s v="1070"/>
    <x v="2"/>
    <s v="050.20497"/>
    <s v="2737.BUILDING IMPROVEMENT"/>
    <x v="163"/>
    <n v="0"/>
    <n v="1575"/>
  </r>
  <r>
    <x v="4"/>
    <x v="1"/>
    <s v="1070"/>
    <x v="2"/>
    <s v="050.22023"/>
    <s v="050.2737.BARRACADE INSTALL"/>
    <x v="164"/>
    <n v="0"/>
    <n v="7080"/>
  </r>
  <r>
    <x v="4"/>
    <x v="1"/>
    <s v="1070"/>
    <x v="2"/>
    <s v="050.21777"/>
    <s v="2738.HEATER REPLACE.LEB-CVILLE"/>
    <x v="165"/>
    <n v="0"/>
    <n v="4575"/>
  </r>
  <r>
    <x v="4"/>
    <x v="1"/>
    <s v="1070"/>
    <x v="3"/>
    <s v="OH.050.10000"/>
    <s v="UCG BU A&amp;G Overhead"/>
    <x v="175"/>
    <n v="0"/>
    <n v="-5880.42"/>
  </r>
  <r>
    <x v="4"/>
    <x v="1"/>
    <s v="1070"/>
    <x v="3"/>
    <s v="OH.050.10002"/>
    <s v="UCG TN State A&amp;G Overhead"/>
    <x v="176"/>
    <n v="0"/>
    <n v="-20416.240000000002"/>
  </r>
  <r>
    <x v="4"/>
    <x v="1"/>
    <s v="1070"/>
    <x v="3"/>
    <s v="050.16152"/>
    <s v="050.TN.MorristoIntegFunct2005."/>
    <x v="166"/>
    <n v="0"/>
    <n v="-13094.04"/>
  </r>
  <r>
    <x v="4"/>
    <x v="1"/>
    <s v="1070"/>
    <x v="3"/>
    <s v="050.16166"/>
    <s v="050.TN.MaryvilIntegFunct2005."/>
    <x v="167"/>
    <n v="0"/>
    <n v="9872.2900000000009"/>
  </r>
  <r>
    <x v="4"/>
    <x v="1"/>
    <s v="1070"/>
    <x v="3"/>
    <s v="050.23778"/>
    <s v="TN.Franklin Integ RESI MEAS"/>
    <x v="168"/>
    <n v="0"/>
    <n v="538.5"/>
  </r>
  <r>
    <x v="4"/>
    <x v="1"/>
    <s v="1070"/>
    <x v="3"/>
    <s v="050.23779"/>
    <s v="TN.Maryville Integ RESI MEAS"/>
    <x v="169"/>
    <n v="0"/>
    <n v="1077.01"/>
  </r>
  <r>
    <x v="4"/>
    <x v="1"/>
    <s v="1070"/>
    <x v="3"/>
    <s v="050.23781"/>
    <s v="TN.Mboro Integ RESI MEAS"/>
    <x v="170"/>
    <n v="0"/>
    <n v="1153.3900000000001"/>
  </r>
  <r>
    <x v="4"/>
    <x v="1"/>
    <s v="1070"/>
    <x v="3"/>
    <s v="050.23782"/>
    <s v="TN.Shelbyville Integ RESI MEAS"/>
    <x v="168"/>
    <n v="0"/>
    <n v="538.5"/>
  </r>
  <r>
    <x v="4"/>
    <x v="1"/>
    <s v="1070"/>
    <x v="3"/>
    <s v="050.28551"/>
    <s v="050.096.3439.NA.HILLMANHWY2"/>
    <x v="171"/>
    <n v="0"/>
    <n v="104.36"/>
  </r>
  <r>
    <x v="4"/>
    <x v="1"/>
    <s v="1070"/>
    <x v="3"/>
    <s v="050.29888"/>
    <s v="050.093.3435.NA.US.NITROGEN"/>
    <x v="172"/>
    <n v="0"/>
    <n v="72.94"/>
  </r>
  <r>
    <x v="4"/>
    <x v="1"/>
    <s v="1070"/>
    <x v="3"/>
    <s v="OH.050.10000"/>
    <s v="UCG BU A&amp;G Overhead"/>
    <x v="275"/>
    <n v="216744.13"/>
    <n v="-247656.12"/>
  </r>
  <r>
    <x v="4"/>
    <x v="1"/>
    <s v="1070"/>
    <x v="3"/>
    <s v="OH.050.10002"/>
    <s v="UCG TN State A&amp;G Overhead"/>
    <x v="174"/>
    <n v="0"/>
    <n v="20375.13"/>
  </r>
  <r>
    <x v="5"/>
    <x v="0"/>
    <s v="1070"/>
    <x v="0"/>
    <s v="010.10049"/>
    <s v="ATM.FIN RPT.SOFTWARE"/>
    <x v="0"/>
    <n v="0"/>
    <n v="-181.29"/>
  </r>
  <r>
    <x v="5"/>
    <x v="0"/>
    <s v="1070"/>
    <x v="0"/>
    <s v="010.10979"/>
    <s v="TXU GAS CIS Conversion"/>
    <x v="1"/>
    <n v="0"/>
    <n v="60147.73"/>
  </r>
  <r>
    <x v="5"/>
    <x v="0"/>
    <s v="1070"/>
    <x v="0"/>
    <s v="010.11017"/>
    <s v="E.010 Waco Call Center"/>
    <x v="2"/>
    <n v="0"/>
    <n v="-58124.44"/>
  </r>
  <r>
    <x v="5"/>
    <x v="0"/>
    <s v="1070"/>
    <x v="0"/>
    <s v="010.11123"/>
    <s v="E.010 Reporting Package"/>
    <x v="3"/>
    <n v="0"/>
    <n v="112738.13"/>
  </r>
  <r>
    <x v="5"/>
    <x v="0"/>
    <s v="1070"/>
    <x v="0"/>
    <s v="010.11245"/>
    <s v="010.1134.WNA_For_Advantage|CSO"/>
    <x v="4"/>
    <n v="0"/>
    <n v="217697.56"/>
  </r>
  <r>
    <x v="5"/>
    <x v="0"/>
    <s v="1070"/>
    <x v="0"/>
    <s v="010.11565"/>
    <s v="CIS Screens Phase 1.0_B FY10"/>
    <x v="5"/>
    <n v="0"/>
    <n v="337172.54"/>
  </r>
  <r>
    <x v="5"/>
    <x v="0"/>
    <s v="1070"/>
    <x v="0"/>
    <s v="010.11571"/>
    <s v="FACTA-FY10 Security &amp; Acct Ctr"/>
    <x v="6"/>
    <n v="0"/>
    <n v="296859.96999999997"/>
  </r>
  <r>
    <x v="5"/>
    <x v="0"/>
    <s v="1070"/>
    <x v="0"/>
    <s v="010.11580"/>
    <s v="Aligne Pipe - FY10"/>
    <x v="7"/>
    <n v="0"/>
    <n v="2383528.63"/>
  </r>
  <r>
    <x v="5"/>
    <x v="0"/>
    <s v="1070"/>
    <x v="0"/>
    <s v="010.11671"/>
    <s v="E.010.Billing Desktops"/>
    <x v="8"/>
    <n v="0"/>
    <n v="-8124.68"/>
  </r>
  <r>
    <x v="5"/>
    <x v="0"/>
    <s v="1070"/>
    <x v="0"/>
    <s v="010.11705"/>
    <s v="E.010.Dispatch Desktops"/>
    <x v="9"/>
    <n v="0"/>
    <n v="-5877.98"/>
  </r>
  <r>
    <x v="5"/>
    <x v="0"/>
    <s v="1070"/>
    <x v="0"/>
    <s v="010.11706"/>
    <s v="E.010.Rev Mgmt Analyst Laptops"/>
    <x v="10"/>
    <n v="0"/>
    <n v="-5109.49"/>
  </r>
  <r>
    <x v="5"/>
    <x v="0"/>
    <s v="1070"/>
    <x v="0"/>
    <s v="010.11707"/>
    <s v="E.010.Rev Mgmt 2nd Monitors"/>
    <x v="11"/>
    <n v="0"/>
    <n v="104.19"/>
  </r>
  <r>
    <x v="5"/>
    <x v="0"/>
    <s v="1070"/>
    <x v="0"/>
    <s v="010.11792"/>
    <s v="Energy Assistance Enhance"/>
    <x v="12"/>
    <n v="0"/>
    <n v="103165.37"/>
  </r>
  <r>
    <x v="5"/>
    <x v="0"/>
    <s v="1070"/>
    <x v="0"/>
    <s v="010.13018"/>
    <s v="Aligne IPP Interface Framework"/>
    <x v="469"/>
    <n v="0"/>
    <n v="178580.4"/>
  </r>
  <r>
    <x v="5"/>
    <x v="0"/>
    <s v="1070"/>
    <x v="0"/>
    <s v="010.20687"/>
    <s v="Aligne Pipe Implementation"/>
    <x v="589"/>
    <n v="13240.39"/>
    <n v="6982437.7300000004"/>
  </r>
  <r>
    <x v="5"/>
    <x v="0"/>
    <s v="1070"/>
    <x v="0"/>
    <s v="010.21509"/>
    <s v="Archival Tools"/>
    <x v="179"/>
    <n v="0"/>
    <n v="110546.66"/>
  </r>
  <r>
    <x v="5"/>
    <x v="0"/>
    <s v="1070"/>
    <x v="0"/>
    <s v="010.21738"/>
    <s v="Oracle OSN"/>
    <x v="471"/>
    <n v="0"/>
    <n v="717852.45"/>
  </r>
  <r>
    <x v="5"/>
    <x v="0"/>
    <s v="1070"/>
    <x v="0"/>
    <s v="010.21827"/>
    <s v="SCADA Systems Platform"/>
    <x v="590"/>
    <n v="0"/>
    <n v="1083672.3500000001"/>
  </r>
  <r>
    <x v="5"/>
    <x v="0"/>
    <s v="1070"/>
    <x v="0"/>
    <s v="010.21848"/>
    <s v="SCADA Cyber Safety Stg&amp;Comp"/>
    <x v="591"/>
    <n v="0"/>
    <n v="152517.6"/>
  </r>
  <r>
    <x v="5"/>
    <x v="0"/>
    <s v="1070"/>
    <x v="0"/>
    <s v="010.21850"/>
    <s v="USS Tech Refresh"/>
    <x v="183"/>
    <n v="0"/>
    <n v="106739.63"/>
  </r>
  <r>
    <x v="5"/>
    <x v="0"/>
    <s v="1070"/>
    <x v="0"/>
    <s v="010.23302"/>
    <s v="Broker Architecture Upgrade"/>
    <x v="184"/>
    <n v="0"/>
    <n v="77081.34"/>
  </r>
  <r>
    <x v="5"/>
    <x v="0"/>
    <s v="1070"/>
    <x v="0"/>
    <s v="010.23824"/>
    <s v="Trend Micro Deep Security"/>
    <x v="185"/>
    <n v="0"/>
    <n v="171455.07"/>
  </r>
  <r>
    <x v="5"/>
    <x v="0"/>
    <s v="1070"/>
    <x v="0"/>
    <s v="010.24005"/>
    <s v="E911 Solution Upgrade"/>
    <x v="26"/>
    <n v="0"/>
    <n v="72391.61"/>
  </r>
  <r>
    <x v="5"/>
    <x v="0"/>
    <s v="1070"/>
    <x v="0"/>
    <s v="010.24225"/>
    <s v="Network Infra Improvements"/>
    <x v="592"/>
    <n v="0"/>
    <n v="96457.54"/>
  </r>
  <r>
    <x v="5"/>
    <x v="0"/>
    <s v="1070"/>
    <x v="0"/>
    <s v="010.24234"/>
    <s v="QA Lab Improvements"/>
    <x v="593"/>
    <n v="0"/>
    <n v="58022.36"/>
  </r>
  <r>
    <x v="5"/>
    <x v="0"/>
    <s v="1070"/>
    <x v="0"/>
    <s v="010.24387"/>
    <s v="PC Replacements - SS - FY15"/>
    <x v="594"/>
    <n v="0"/>
    <n v="505736.75"/>
  </r>
  <r>
    <x v="5"/>
    <x v="0"/>
    <s v="1070"/>
    <x v="0"/>
    <s v="010.24565"/>
    <s v="Tapping Equip-TechTrng"/>
    <x v="595"/>
    <n v="0"/>
    <n v="15029.05"/>
  </r>
  <r>
    <x v="5"/>
    <x v="0"/>
    <s v="1070"/>
    <x v="0"/>
    <s v="010.24631"/>
    <s v="Server Software - OS Refresh"/>
    <x v="596"/>
    <n v="0"/>
    <n v="632675.14"/>
  </r>
  <r>
    <x v="5"/>
    <x v="0"/>
    <s v="1070"/>
    <x v="0"/>
    <s v="010.24732"/>
    <s v="Enterprise Mobility Management"/>
    <x v="597"/>
    <n v="0"/>
    <n v="248548.06"/>
  </r>
  <r>
    <x v="5"/>
    <x v="0"/>
    <s v="1070"/>
    <x v="0"/>
    <s v="010.24960"/>
    <s v="OAM OVD OID (SSO&amp;SAML)"/>
    <x v="598"/>
    <n v="0"/>
    <n v="260231.07"/>
  </r>
  <r>
    <x v="5"/>
    <x v="0"/>
    <s v="1070"/>
    <x v="0"/>
    <s v="010.25034"/>
    <s v="Identity Management Upgrade"/>
    <x v="599"/>
    <n v="0"/>
    <n v="425803.04"/>
  </r>
  <r>
    <x v="5"/>
    <x v="0"/>
    <s v="1070"/>
    <x v="0"/>
    <s v="010.25054"/>
    <s v="Meter Pro Training System"/>
    <x v="484"/>
    <n v="0"/>
    <n v="12227.17"/>
  </r>
  <r>
    <x v="5"/>
    <x v="0"/>
    <s v="1070"/>
    <x v="0"/>
    <s v="010.25198"/>
    <s v="Pension Modeler Interface"/>
    <x v="600"/>
    <n v="0"/>
    <n v="1862.42"/>
  </r>
  <r>
    <x v="5"/>
    <x v="0"/>
    <s v="1070"/>
    <x v="0"/>
    <s v="010.25204"/>
    <s v="HRMS Assignment Status Update"/>
    <x v="601"/>
    <n v="0"/>
    <n v="20072.91"/>
  </r>
  <r>
    <x v="5"/>
    <x v="0"/>
    <s v="1070"/>
    <x v="0"/>
    <s v="010.25237"/>
    <s v="16th Floor Build Out- Security"/>
    <x v="602"/>
    <n v="0"/>
    <n v="24204.14"/>
  </r>
  <r>
    <x v="5"/>
    <x v="0"/>
    <s v="1070"/>
    <x v="0"/>
    <s v="010.25262"/>
    <s v="Laptop/Memory-K.Malter"/>
    <x v="489"/>
    <n v="0"/>
    <n v="2415.1799999999998"/>
  </r>
  <r>
    <x v="5"/>
    <x v="0"/>
    <s v="1070"/>
    <x v="0"/>
    <s v="010.25320"/>
    <s v="Phone System Franklin TN"/>
    <x v="491"/>
    <n v="0"/>
    <n v="13241.19"/>
  </r>
  <r>
    <x v="5"/>
    <x v="0"/>
    <s v="1070"/>
    <x v="0"/>
    <s v="010.25337"/>
    <s v="Project Design Est_Approval"/>
    <x v="603"/>
    <n v="0"/>
    <n v="224181.77"/>
  </r>
  <r>
    <x v="5"/>
    <x v="0"/>
    <s v="1070"/>
    <x v="0"/>
    <s v="010.25352"/>
    <s v="Active Directory Upgrade"/>
    <x v="604"/>
    <n v="0"/>
    <n v="235819.6"/>
  </r>
  <r>
    <x v="5"/>
    <x v="0"/>
    <s v="1070"/>
    <x v="0"/>
    <s v="010.25357"/>
    <s v="NSX for Vsphere"/>
    <x v="605"/>
    <n v="0"/>
    <n v="228864.96"/>
  </r>
  <r>
    <x v="5"/>
    <x v="0"/>
    <s v="1070"/>
    <x v="0"/>
    <s v="010.25361"/>
    <s v="Bomgar - Remote Assist"/>
    <x v="606"/>
    <n v="0"/>
    <n v="255474.11"/>
  </r>
  <r>
    <x v="5"/>
    <x v="0"/>
    <s v="1070"/>
    <x v="0"/>
    <s v="010.25435"/>
    <s v="IT Equipment-Laptops"/>
    <x v="496"/>
    <n v="0"/>
    <n v="6620.94"/>
  </r>
  <r>
    <x v="5"/>
    <x v="0"/>
    <s v="1070"/>
    <x v="0"/>
    <s v="010.25484"/>
    <s v="GIS Data Integrity"/>
    <x v="607"/>
    <n v="0"/>
    <n v="215420.78"/>
  </r>
  <r>
    <x v="5"/>
    <x v="0"/>
    <s v="1070"/>
    <x v="0"/>
    <s v="010.25486"/>
    <s v="Work Order Automation"/>
    <x v="608"/>
    <n v="0"/>
    <n v="259422.13"/>
  </r>
  <r>
    <x v="5"/>
    <x v="0"/>
    <s v="1070"/>
    <x v="0"/>
    <s v="010.25504"/>
    <s v="Tablets for 1134"/>
    <x v="609"/>
    <n v="0"/>
    <n v="14317.15"/>
  </r>
  <r>
    <x v="5"/>
    <x v="0"/>
    <s v="1070"/>
    <x v="0"/>
    <s v="010.25506"/>
    <s v="Tablet - B.Parish"/>
    <x v="610"/>
    <n v="0"/>
    <n v="3748.67"/>
  </r>
  <r>
    <x v="5"/>
    <x v="0"/>
    <s v="1070"/>
    <x v="0"/>
    <s v="010.25508"/>
    <s v="Laptop - Scott Gooding"/>
    <x v="611"/>
    <n v="0"/>
    <n v="1640.54"/>
  </r>
  <r>
    <x v="5"/>
    <x v="0"/>
    <s v="1070"/>
    <x v="0"/>
    <s v="010.25611"/>
    <s v="Laptop - Jordan North"/>
    <x v="501"/>
    <n v="0"/>
    <n v="1479.73"/>
  </r>
  <r>
    <x v="5"/>
    <x v="0"/>
    <s v="1070"/>
    <x v="0"/>
    <s v="010.25614"/>
    <s v="Surface Pro - Steve Easley"/>
    <x v="612"/>
    <n v="0"/>
    <n v="1978.45"/>
  </r>
  <r>
    <x v="5"/>
    <x v="0"/>
    <s v="1070"/>
    <x v="0"/>
    <s v="010.25616"/>
    <s v="(3) Surface Pros"/>
    <x v="613"/>
    <n v="0"/>
    <n v="5669.84"/>
  </r>
  <r>
    <x v="5"/>
    <x v="0"/>
    <s v="1070"/>
    <x v="0"/>
    <s v="010.25671"/>
    <s v="Laptop/Acces. K. Hartsfield"/>
    <x v="503"/>
    <n v="0"/>
    <n v="2078.71"/>
  </r>
  <r>
    <x v="5"/>
    <x v="0"/>
    <s v="1070"/>
    <x v="0"/>
    <s v="010.25675"/>
    <s v="Ups Battery Repl-Franklin TN "/>
    <x v="614"/>
    <n v="0"/>
    <n v="5382.21"/>
  </r>
  <r>
    <x v="5"/>
    <x v="0"/>
    <s v="1070"/>
    <x v="0"/>
    <s v="010.25693"/>
    <s v="UI Interface"/>
    <x v="615"/>
    <n v="0"/>
    <n v="233.82"/>
  </r>
  <r>
    <x v="5"/>
    <x v="0"/>
    <s v="1070"/>
    <x v="0"/>
    <s v="010.25704"/>
    <s v="ITS Driver Integration"/>
    <x v="616"/>
    <n v="0"/>
    <n v="6518.98"/>
  </r>
  <r>
    <x v="5"/>
    <x v="0"/>
    <s v="1070"/>
    <x v="0"/>
    <s v="010.25705"/>
    <s v="Treasury Cash Forecast Control"/>
    <x v="617"/>
    <n v="0"/>
    <n v="2493.27"/>
  </r>
  <r>
    <x v="5"/>
    <x v="0"/>
    <s v="1070"/>
    <x v="0"/>
    <s v="010.25706"/>
    <s v="AP Image Extract"/>
    <x v="618"/>
    <n v="0"/>
    <n v="1721.47"/>
  </r>
  <r>
    <x v="5"/>
    <x v="0"/>
    <s v="1070"/>
    <x v="0"/>
    <s v="010.25727"/>
    <s v="Surface Pro-1137"/>
    <x v="619"/>
    <n v="0"/>
    <n v="2046.8"/>
  </r>
  <r>
    <x v="5"/>
    <x v="0"/>
    <s v="1070"/>
    <x v="0"/>
    <s v="010.25769"/>
    <s v="Two-Factor Auth - RSA SecurID"/>
    <x v="620"/>
    <n v="0"/>
    <n v="228699.05"/>
  </r>
  <r>
    <x v="5"/>
    <x v="0"/>
    <s v="1070"/>
    <x v="0"/>
    <s v="010.25822"/>
    <s v="ITEquip-J.Denton"/>
    <x v="621"/>
    <n v="0"/>
    <n v="2037.01"/>
  </r>
  <r>
    <x v="5"/>
    <x v="0"/>
    <s v="1070"/>
    <x v="0"/>
    <s v="010.25850"/>
    <s v="Essbase Source Drillback"/>
    <x v="622"/>
    <n v="0"/>
    <n v="8872.18"/>
  </r>
  <r>
    <x v="5"/>
    <x v="0"/>
    <s v="1070"/>
    <x v="0"/>
    <s v="010.25858"/>
    <s v="Laptop-D.Keaton"/>
    <x v="612"/>
    <n v="0"/>
    <n v="1978.45"/>
  </r>
  <r>
    <x v="5"/>
    <x v="0"/>
    <s v="1070"/>
    <x v="0"/>
    <s v="010.25880"/>
    <s v="Training Wall"/>
    <x v="623"/>
    <n v="0"/>
    <n v="20760.88"/>
  </r>
  <r>
    <x v="5"/>
    <x v="0"/>
    <s v="1070"/>
    <x v="0"/>
    <s v="010.25985"/>
    <s v="ITEquip-C.Garcia"/>
    <x v="624"/>
    <n v="0"/>
    <n v="1836.22"/>
  </r>
  <r>
    <x v="5"/>
    <x v="0"/>
    <s v="1070"/>
    <x v="0"/>
    <s v="010.25992"/>
    <s v="IT-Computer-KParks"/>
    <x v="624"/>
    <n v="0"/>
    <n v="1836.22"/>
  </r>
  <r>
    <x v="5"/>
    <x v="0"/>
    <s v="1070"/>
    <x v="0"/>
    <s v="010.25994"/>
    <s v="IT Equip - Bloomberg"/>
    <x v="624"/>
    <n v="0"/>
    <n v="1836.22"/>
  </r>
  <r>
    <x v="5"/>
    <x v="0"/>
    <s v="1070"/>
    <x v="0"/>
    <s v="OH.010.10000"/>
    <s v="Corporate A&amp;G Overhead"/>
    <x v="625"/>
    <n v="0"/>
    <n v="-3118680.56"/>
  </r>
  <r>
    <x v="5"/>
    <x v="0"/>
    <s v="1070"/>
    <x v="0"/>
    <s v="010.10049"/>
    <s v="ATM.FIN RPT.SOFTWARE"/>
    <x v="47"/>
    <n v="0"/>
    <n v="181.29"/>
  </r>
  <r>
    <x v="5"/>
    <x v="0"/>
    <s v="1070"/>
    <x v="1"/>
    <s v="010.10979"/>
    <s v="TXU GAS CIS Conversion"/>
    <x v="48"/>
    <n v="0"/>
    <n v="-60147.73"/>
  </r>
  <r>
    <x v="5"/>
    <x v="0"/>
    <s v="1070"/>
    <x v="1"/>
    <s v="010.11017"/>
    <s v="E.010 Waco Call Center"/>
    <x v="49"/>
    <n v="0"/>
    <n v="58124.44"/>
  </r>
  <r>
    <x v="5"/>
    <x v="0"/>
    <s v="1070"/>
    <x v="1"/>
    <s v="010.11123"/>
    <s v="E.010 Reporting Package"/>
    <x v="50"/>
    <n v="0"/>
    <n v="-112738.13"/>
  </r>
  <r>
    <x v="5"/>
    <x v="0"/>
    <s v="1070"/>
    <x v="1"/>
    <s v="010.11245"/>
    <s v="010.1134.WNA_For_Advantage|CSO"/>
    <x v="51"/>
    <n v="0"/>
    <n v="-217697.56"/>
  </r>
  <r>
    <x v="5"/>
    <x v="0"/>
    <s v="1070"/>
    <x v="1"/>
    <s v="010.11565"/>
    <s v="CIS Screens Phase 1.0_B FY10"/>
    <x v="52"/>
    <n v="0"/>
    <n v="-337172.54"/>
  </r>
  <r>
    <x v="5"/>
    <x v="0"/>
    <s v="1070"/>
    <x v="1"/>
    <s v="010.11571"/>
    <s v="FACTA-FY10 Security &amp; Acct Ctr"/>
    <x v="53"/>
    <n v="0"/>
    <n v="-296859.96999999997"/>
  </r>
  <r>
    <x v="5"/>
    <x v="0"/>
    <s v="1070"/>
    <x v="1"/>
    <s v="010.11671"/>
    <s v="E.010.Billing Desktops"/>
    <x v="54"/>
    <n v="0"/>
    <n v="8124.68"/>
  </r>
  <r>
    <x v="5"/>
    <x v="0"/>
    <s v="1070"/>
    <x v="1"/>
    <s v="010.11705"/>
    <s v="E.010.Dispatch Desktops"/>
    <x v="55"/>
    <n v="0"/>
    <n v="5877.98"/>
  </r>
  <r>
    <x v="5"/>
    <x v="0"/>
    <s v="1070"/>
    <x v="1"/>
    <s v="010.11706"/>
    <s v="E.010.Rev Mgmt Analyst Laptops"/>
    <x v="56"/>
    <n v="0"/>
    <n v="5109.49"/>
  </r>
  <r>
    <x v="5"/>
    <x v="0"/>
    <s v="1070"/>
    <x v="1"/>
    <s v="010.11707"/>
    <s v="E.010.Rev Mgmt 2nd Monitors"/>
    <x v="57"/>
    <n v="0"/>
    <n v="-104.19"/>
  </r>
  <r>
    <x v="5"/>
    <x v="0"/>
    <s v="1070"/>
    <x v="1"/>
    <s v="010.11792"/>
    <s v="Energy Assistance Enhance"/>
    <x v="58"/>
    <n v="0"/>
    <n v="-103165.37"/>
  </r>
  <r>
    <x v="5"/>
    <x v="0"/>
    <s v="1070"/>
    <x v="1"/>
    <s v="010.23155"/>
    <s v="Proactive C-Notification "/>
    <x v="626"/>
    <n v="0"/>
    <n v="1219525.68"/>
  </r>
  <r>
    <x v="5"/>
    <x v="0"/>
    <s v="1070"/>
    <x v="1"/>
    <s v="010.23664"/>
    <s v="Upgrade NICE to version 4.1"/>
    <x v="508"/>
    <n v="0"/>
    <n v="373986.86"/>
  </r>
  <r>
    <x v="5"/>
    <x v="0"/>
    <s v="1070"/>
    <x v="1"/>
    <s v="010.24014"/>
    <s v="E 7240 (small laptop)"/>
    <x v="209"/>
    <n v="0"/>
    <n v="1589.91"/>
  </r>
  <r>
    <x v="5"/>
    <x v="0"/>
    <s v="1070"/>
    <x v="1"/>
    <s v="010.24707"/>
    <s v="CCC Modernization - Phase III"/>
    <x v="627"/>
    <n v="0"/>
    <n v="325969.78000000003"/>
  </r>
  <r>
    <x v="5"/>
    <x v="0"/>
    <s v="1070"/>
    <x v="1"/>
    <s v="010.25167"/>
    <s v="RevMgmt &amp; GasAccting BIReports"/>
    <x v="628"/>
    <n v="0"/>
    <n v="382082.88"/>
  </r>
  <r>
    <x v="5"/>
    <x v="0"/>
    <s v="1070"/>
    <x v="1"/>
    <s v="010.25264"/>
    <s v="Tablet - M.Greenwood"/>
    <x v="629"/>
    <n v="0"/>
    <n v="1889.94"/>
  </r>
  <r>
    <x v="5"/>
    <x v="0"/>
    <s v="1070"/>
    <x v="1"/>
    <s v="010.25326"/>
    <s v="(65) Monitors-Billing Group"/>
    <x v="513"/>
    <n v="0"/>
    <n v="17727.07"/>
  </r>
  <r>
    <x v="5"/>
    <x v="0"/>
    <s v="1070"/>
    <x v="1"/>
    <s v="010.25355"/>
    <s v="CSS Dev Environment "/>
    <x v="630"/>
    <n v="0"/>
    <n v="352941.54"/>
  </r>
  <r>
    <x v="5"/>
    <x v="0"/>
    <s v="1070"/>
    <x v="1"/>
    <s v="010.25429"/>
    <s v="PC Replacements - CC"/>
    <x v="631"/>
    <n v="0"/>
    <n v="18806.93"/>
  </r>
  <r>
    <x v="5"/>
    <x v="0"/>
    <s v="1070"/>
    <x v="1"/>
    <s v="010.25651"/>
    <s v="Cleere-Surface Pro 3/Monitors"/>
    <x v="632"/>
    <n v="0"/>
    <n v="2993.79"/>
  </r>
  <r>
    <x v="5"/>
    <x v="0"/>
    <s v="1070"/>
    <x v="1"/>
    <s v="010.25688"/>
    <s v="Surface Pros-IT"/>
    <x v="633"/>
    <n v="0"/>
    <n v="3779.89"/>
  </r>
  <r>
    <x v="5"/>
    <x v="0"/>
    <s v="1070"/>
    <x v="1"/>
    <s v="010.25711"/>
    <s v="Tablet - G. Cleere"/>
    <x v="634"/>
    <n v="0"/>
    <n v="521.74"/>
  </r>
  <r>
    <x v="5"/>
    <x v="0"/>
    <s v="1070"/>
    <x v="1"/>
    <s v="010.25725"/>
    <s v="Surface Pro - R.Engel"/>
    <x v="612"/>
    <n v="0"/>
    <n v="1978.45"/>
  </r>
  <r>
    <x v="5"/>
    <x v="0"/>
    <s v="1070"/>
    <x v="1"/>
    <s v="010.25997"/>
    <s v="1227-2 Laptops for BP Coord"/>
    <x v="635"/>
    <n v="0"/>
    <n v="3045.38"/>
  </r>
  <r>
    <x v="5"/>
    <x v="1"/>
    <s v="1070"/>
    <x v="2"/>
    <s v="050.18740"/>
    <s v="050.OBO.Lot Improvement"/>
    <x v="66"/>
    <n v="0"/>
    <n v="-38411.050000000003"/>
  </r>
  <r>
    <x v="5"/>
    <x v="1"/>
    <s v="1070"/>
    <x v="2"/>
    <s v="050.18869"/>
    <s v="050.Sto. Overhead Door"/>
    <x v="67"/>
    <n v="0"/>
    <n v="-1135"/>
  </r>
  <r>
    <x v="5"/>
    <x v="1"/>
    <s v="1070"/>
    <x v="2"/>
    <s v="050.18933"/>
    <s v="050.2618.SAFETY07SCBA"/>
    <x v="68"/>
    <n v="0"/>
    <n v="-21663.43"/>
  </r>
  <r>
    <x v="5"/>
    <x v="1"/>
    <s v="1070"/>
    <x v="2"/>
    <s v="050.18970"/>
    <s v="050.2609.BON HARBOR BUILDING"/>
    <x v="69"/>
    <n v="0"/>
    <n v="-28060.32"/>
  </r>
  <r>
    <x v="5"/>
    <x v="1"/>
    <s v="1070"/>
    <x v="2"/>
    <s v="050.19034"/>
    <s v="050.2605.OFFICE.EXPANSION"/>
    <x v="70"/>
    <n v="0"/>
    <n v="-8318.51"/>
  </r>
  <r>
    <x v="5"/>
    <x v="1"/>
    <s v="1070"/>
    <x v="2"/>
    <s v="050.19035"/>
    <s v="050.2605.OFFICE.FURNITURE"/>
    <x v="71"/>
    <n v="0"/>
    <n v="-6250.8"/>
  </r>
  <r>
    <x v="5"/>
    <x v="1"/>
    <s v="1070"/>
    <x v="2"/>
    <s v="050.19039"/>
    <s v="050.2635.Purchase Lot Dawson"/>
    <x v="72"/>
    <n v="0"/>
    <n v="-10000"/>
  </r>
  <r>
    <x v="5"/>
    <x v="1"/>
    <s v="1070"/>
    <x v="2"/>
    <s v="050.20249"/>
    <s v="2737.DANVILLE OFFICE REMODEL"/>
    <x v="73"/>
    <n v="0"/>
    <n v="-36578.06"/>
  </r>
  <r>
    <x v="5"/>
    <x v="1"/>
    <s v="1070"/>
    <x v="2"/>
    <s v="050.20250"/>
    <s v="2737.DANVILLE FURNITURE"/>
    <x v="74"/>
    <n v="0"/>
    <n v="-17261.259999999998"/>
  </r>
  <r>
    <x v="5"/>
    <x v="1"/>
    <s v="1070"/>
    <x v="2"/>
    <s v="050.20440"/>
    <s v="050.BGR.GLS. FURN. FRONT  OFF"/>
    <x v="75"/>
    <n v="0"/>
    <n v="-3550"/>
  </r>
  <r>
    <x v="5"/>
    <x v="1"/>
    <s v="1070"/>
    <x v="2"/>
    <s v="050.20497"/>
    <s v="2737.BUILDING IMPROVEMENT"/>
    <x v="76"/>
    <n v="0"/>
    <n v="-1575"/>
  </r>
  <r>
    <x v="5"/>
    <x v="1"/>
    <s v="1070"/>
    <x v="2"/>
    <s v="050.20713"/>
    <s v="050.2637.Palma Bulding"/>
    <x v="77"/>
    <n v="0"/>
    <n v="-9670"/>
  </r>
  <r>
    <x v="5"/>
    <x v="1"/>
    <s v="1070"/>
    <x v="2"/>
    <s v="050.20977"/>
    <s v="050.2637.Pad Office Repairs"/>
    <x v="78"/>
    <n v="0"/>
    <n v="-42172.160000000003"/>
  </r>
  <r>
    <x v="5"/>
    <x v="1"/>
    <s v="1070"/>
    <x v="2"/>
    <s v="050.21777"/>
    <s v="2738.HEATER REPLACE.LEB-CVILLE"/>
    <x v="79"/>
    <n v="0"/>
    <n v="-4575"/>
  </r>
  <r>
    <x v="5"/>
    <x v="1"/>
    <s v="1070"/>
    <x v="2"/>
    <s v="050.22023"/>
    <s v="050.2737.BARRACADE INSTALL"/>
    <x v="80"/>
    <n v="0"/>
    <n v="-7080"/>
  </r>
  <r>
    <x v="5"/>
    <x v="1"/>
    <s v="1070"/>
    <x v="2"/>
    <s v="050.22206"/>
    <s v="050.2635.Town Border Fences"/>
    <x v="81"/>
    <n v="0"/>
    <n v="-5290"/>
  </r>
  <r>
    <x v="5"/>
    <x v="1"/>
    <s v="1070"/>
    <x v="2"/>
    <s v="050.33000"/>
    <s v="050.2612 KY YZ Covers"/>
    <x v="82"/>
    <n v="20.71"/>
    <n v="10715.570000000002"/>
  </r>
  <r>
    <x v="5"/>
    <x v="1"/>
    <s v="1070"/>
    <x v="2"/>
    <s v="050.35688"/>
    <s v="050.2609.Southwire"/>
    <x v="84"/>
    <n v="106.91"/>
    <n v="16582.580000000002"/>
  </r>
  <r>
    <x v="5"/>
    <x v="1"/>
    <s v="1070"/>
    <x v="2"/>
    <s v="050.36386"/>
    <s v="050.2734.Swanee Trail 2 inch"/>
    <x v="86"/>
    <n v="6.47"/>
    <n v="1965.1399999999999"/>
  </r>
  <r>
    <x v="5"/>
    <x v="1"/>
    <s v="1070"/>
    <x v="2"/>
    <s v="050.37560"/>
    <s v="2735.Glasgow Office Land "/>
    <x v="90"/>
    <n v="0"/>
    <n v="9367.2999999999993"/>
  </r>
  <r>
    <x v="5"/>
    <x v="1"/>
    <s v="1070"/>
    <x v="2"/>
    <s v="050.37892"/>
    <s v="PRP.2638.Mayfield 2014"/>
    <x v="636"/>
    <n v="3334.38"/>
    <n v="726960.77"/>
  </r>
  <r>
    <x v="5"/>
    <x v="1"/>
    <s v="1070"/>
    <x v="2"/>
    <s v="050.38089"/>
    <s v="050.2734.Boston Pk.Traditions"/>
    <x v="96"/>
    <n v="3.92"/>
    <n v="1509.57"/>
  </r>
  <r>
    <x v="5"/>
    <x v="1"/>
    <s v="1070"/>
    <x v="2"/>
    <s v="050.38277"/>
    <s v="050.2637.Olivet Relocation"/>
    <x v="637"/>
    <n v="206.19"/>
    <n v="82249.61"/>
  </r>
  <r>
    <x v="5"/>
    <x v="1"/>
    <s v="1070"/>
    <x v="2"/>
    <s v="050.38279"/>
    <s v="050.2638.Pryorsburg TB Repl"/>
    <x v="638"/>
    <n v="150.94"/>
    <n v="49703.22"/>
  </r>
  <r>
    <x v="5"/>
    <x v="1"/>
    <s v="1070"/>
    <x v="2"/>
    <s v="050.38385"/>
    <s v="MEC Forfeiture 040.009 FY14"/>
    <x v="99"/>
    <n v="0"/>
    <n v="-898339.54"/>
  </r>
  <r>
    <x v="5"/>
    <x v="1"/>
    <s v="1070"/>
    <x v="2"/>
    <s v="050.38950"/>
    <s v="PRP.2737.MARIMON-OFFICE-HIGH"/>
    <x v="639"/>
    <n v="4805.7299999999996"/>
    <n v="1141577.8600000001"/>
  </r>
  <r>
    <x v="5"/>
    <x v="1"/>
    <s v="1070"/>
    <x v="2"/>
    <s v="050.39087"/>
    <s v="PRP.2635.Marion Eastside"/>
    <x v="640"/>
    <n v="1030.6099999999999"/>
    <n v="182462.79"/>
  </r>
  <r>
    <x v="5"/>
    <x v="1"/>
    <s v="1070"/>
    <x v="2"/>
    <s v="050.39201"/>
    <s v="Bon Harbor/ANR RTU.15"/>
    <x v="641"/>
    <n v="15.71"/>
    <n v="8910.4000000000015"/>
  </r>
  <r>
    <x v="5"/>
    <x v="1"/>
    <s v="1070"/>
    <x v="2"/>
    <s v="050.39218"/>
    <s v="050.2636.Equipment FY 2015"/>
    <x v="642"/>
    <n v="0"/>
    <n v="22836.58"/>
  </r>
  <r>
    <x v="5"/>
    <x v="1"/>
    <s v="1070"/>
    <x v="2"/>
    <s v="050.39385"/>
    <s v="2739.BRUNERSTOWN RD-TSC RELO"/>
    <x v="536"/>
    <n v="82.65"/>
    <n v="-4875.5099999999993"/>
  </r>
  <r>
    <x v="5"/>
    <x v="1"/>
    <s v="1070"/>
    <x v="2"/>
    <s v="050.39394"/>
    <s v="2735.GLASGOW EQUIPMENT 2015"/>
    <x v="643"/>
    <n v="0"/>
    <n v="15615.8"/>
  </r>
  <r>
    <x v="5"/>
    <x v="1"/>
    <s v="1070"/>
    <x v="2"/>
    <s v="050.39403"/>
    <s v="Hopkinsville Equipment"/>
    <x v="537"/>
    <n v="0"/>
    <n v="29686.66"/>
  </r>
  <r>
    <x v="5"/>
    <x v="1"/>
    <s v="1070"/>
    <x v="2"/>
    <s v="050.39405"/>
    <s v="PRP.2739.Shelbyville 12 Inch"/>
    <x v="644"/>
    <n v="28940.33"/>
    <n v="9320143.9800000004"/>
  </r>
  <r>
    <x v="5"/>
    <x v="1"/>
    <s v="1070"/>
    <x v="2"/>
    <s v="050.39408"/>
    <s v="2739.SHELBYVILLE EQUIP 2015"/>
    <x v="645"/>
    <n v="0"/>
    <n v="32896.36"/>
  </r>
  <r>
    <x v="5"/>
    <x v="1"/>
    <s v="1070"/>
    <x v="2"/>
    <s v="050.39533"/>
    <s v="PRP.2635.Sturgis Rd."/>
    <x v="646"/>
    <n v="1879.53"/>
    <n v="432774.68999999994"/>
  </r>
  <r>
    <x v="5"/>
    <x v="1"/>
    <s v="1070"/>
    <x v="2"/>
    <s v="050.39578"/>
    <s v="050.2734.MackenzieMeadows"/>
    <x v="251"/>
    <n v="8.76"/>
    <n v="5571.41"/>
  </r>
  <r>
    <x v="5"/>
    <x v="1"/>
    <s v="1070"/>
    <x v="2"/>
    <s v="050.39588"/>
    <s v="2738.SUM.D HALL LN.CHICK 15"/>
    <x v="647"/>
    <n v="0"/>
    <n v="-4475"/>
  </r>
  <r>
    <x v="5"/>
    <x v="1"/>
    <s v="1070"/>
    <x v="2"/>
    <s v="050.39664"/>
    <s v="050.2609.6 Well Head Replc.15"/>
    <x v="648"/>
    <n v="1622.82"/>
    <n v="783786.74000000011"/>
  </r>
  <r>
    <x v="5"/>
    <x v="1"/>
    <s v="1070"/>
    <x v="2"/>
    <s v="050.39677"/>
    <s v="050.2734.Mics Equipment - B.G."/>
    <x v="649"/>
    <n v="0"/>
    <n v="41644.769999999997"/>
  </r>
  <r>
    <x v="5"/>
    <x v="1"/>
    <s v="1070"/>
    <x v="2"/>
    <s v="050.39688"/>
    <s v="050.2734.HPDRiverRelocAdvl"/>
    <x v="258"/>
    <n v="2.62"/>
    <n v="1686.3700000000001"/>
  </r>
  <r>
    <x v="5"/>
    <x v="1"/>
    <s v="1070"/>
    <x v="2"/>
    <s v="050.39729"/>
    <s v="2738.NEWCOMB.MEADOW CRK 2015"/>
    <x v="650"/>
    <n v="12.51"/>
    <n v="12105.55"/>
  </r>
  <r>
    <x v="5"/>
    <x v="1"/>
    <s v="1070"/>
    <x v="2"/>
    <s v="050.39756"/>
    <s v="PRP.2737.Lexington-Greenville"/>
    <x v="651"/>
    <n v="1136.73"/>
    <n v="521534.18"/>
  </r>
  <r>
    <x v="5"/>
    <x v="1"/>
    <s v="1070"/>
    <x v="2"/>
    <s v="050.39784"/>
    <s v="PRP.2734.High St. Cabell-14th"/>
    <x v="652"/>
    <n v="278.72000000000003"/>
    <n v="135024.67000000001"/>
  </r>
  <r>
    <x v="5"/>
    <x v="1"/>
    <s v="1070"/>
    <x v="2"/>
    <s v="050.39824"/>
    <s v="2738.REYNOLDS RD 2015"/>
    <x v="653"/>
    <n v="7.96"/>
    <n v="1340.04"/>
  </r>
  <r>
    <x v="5"/>
    <x v="1"/>
    <s v="1070"/>
    <x v="2"/>
    <s v="050.39858"/>
    <s v="050.2734.BrennerSt.StationRep"/>
    <x v="654"/>
    <n v="32.78"/>
    <n v="12472.06"/>
  </r>
  <r>
    <x v="5"/>
    <x v="1"/>
    <s v="1070"/>
    <x v="2"/>
    <s v="050.39907"/>
    <s v="PRP.2635.Maple St."/>
    <x v="655"/>
    <n v="43.71"/>
    <n v="32832.58"/>
  </r>
  <r>
    <x v="5"/>
    <x v="1"/>
    <s v="1070"/>
    <x v="2"/>
    <s v="050.39911"/>
    <s v="2015 WMR"/>
    <x v="656"/>
    <n v="45.96"/>
    <n v="26834.010000000002"/>
  </r>
  <r>
    <x v="5"/>
    <x v="1"/>
    <s v="1070"/>
    <x v="2"/>
    <s v="050.39930"/>
    <s v="050.2734.McCoy Place II-A"/>
    <x v="657"/>
    <n v="115.59"/>
    <n v="28661.8"/>
  </r>
  <r>
    <x v="5"/>
    <x v="1"/>
    <s v="1070"/>
    <x v="2"/>
    <s v="050.39996"/>
    <s v="2739.DIAGEO PHASE 1 2015"/>
    <x v="658"/>
    <n v="0"/>
    <n v="-656224.96"/>
  </r>
  <r>
    <x v="5"/>
    <x v="1"/>
    <s v="1070"/>
    <x v="2"/>
    <s v="050.40035"/>
    <s v="050.2734.Technology6inchPE"/>
    <x v="659"/>
    <n v="67.849999999999994"/>
    <n v="22863.29"/>
  </r>
  <r>
    <x v="5"/>
    <x v="1"/>
    <s v="1070"/>
    <x v="2"/>
    <s v="050.40037"/>
    <s v="2739.CLOVERBROOK SEC 8 P 1 15"/>
    <x v="357"/>
    <n v="3.72"/>
    <n v="2361.5400000000004"/>
  </r>
  <r>
    <x v="5"/>
    <x v="1"/>
    <s v="1070"/>
    <x v="2"/>
    <s v="050.40132"/>
    <s v="050.2637.USEC.MeterSet.FY15"/>
    <x v="660"/>
    <n v="0"/>
    <n v="-63978.14"/>
  </r>
  <r>
    <x v="5"/>
    <x v="1"/>
    <s v="1070"/>
    <x v="2"/>
    <s v="050.40172"/>
    <s v="Bowling Green Office Furniture"/>
    <x v="661"/>
    <n v="0"/>
    <n v="3983.7"/>
  </r>
  <r>
    <x v="5"/>
    <x v="1"/>
    <s v="1070"/>
    <x v="2"/>
    <s v="050.40218"/>
    <s v="PRP.2735.East Back MUN."/>
    <x v="662"/>
    <n v="163.97"/>
    <n v="70756.179999999993"/>
  </r>
  <r>
    <x v="5"/>
    <x v="1"/>
    <s v="1070"/>
    <x v="2"/>
    <s v="050.40232"/>
    <s v="PRP.2735.Washington St.MUN"/>
    <x v="663"/>
    <n v="149.47999999999999"/>
    <n v="124495.5"/>
  </r>
  <r>
    <x v="5"/>
    <x v="1"/>
    <s v="1070"/>
    <x v="2"/>
    <s v="050.40270"/>
    <s v="050.2734.Champion Pet Foods"/>
    <x v="664"/>
    <n v="0"/>
    <n v="-449872.44"/>
  </r>
  <r>
    <x v="5"/>
    <x v="1"/>
    <s v="1070"/>
    <x v="2"/>
    <s v="050.40278"/>
    <s v="Calvert Purchase Upgrade"/>
    <x v="665"/>
    <n v="4.8899999999999997"/>
    <n v="9466.69"/>
  </r>
  <r>
    <x v="5"/>
    <x v="1"/>
    <s v="1070"/>
    <x v="2"/>
    <s v="050.40284"/>
    <s v="050.2635.Charleston TB Reloc"/>
    <x v="666"/>
    <n v="13.21"/>
    <n v="17995.280000000002"/>
  </r>
  <r>
    <x v="5"/>
    <x v="1"/>
    <s v="1070"/>
    <x v="2"/>
    <s v="050.40290"/>
    <s v="050.2637.Fantasy Ln Ext"/>
    <x v="569"/>
    <n v="0.32"/>
    <n v="-123.52"/>
  </r>
  <r>
    <x v="5"/>
    <x v="1"/>
    <s v="1070"/>
    <x v="2"/>
    <s v="050.40291"/>
    <s v="050.2637.Pecan Dr Rev Ext"/>
    <x v="570"/>
    <n v="0"/>
    <n v="-2100.85"/>
  </r>
  <r>
    <x v="5"/>
    <x v="1"/>
    <s v="1070"/>
    <x v="2"/>
    <s v="050.40292"/>
    <s v="050.2637.Bruce Ave Rev Ext"/>
    <x v="571"/>
    <n v="0"/>
    <n v="449.32"/>
  </r>
  <r>
    <x v="5"/>
    <x v="1"/>
    <s v="1070"/>
    <x v="2"/>
    <s v="050.40375"/>
    <s v="2602.Oboro.Server.Replc.15"/>
    <x v="667"/>
    <n v="0"/>
    <n v="4604.46"/>
  </r>
  <r>
    <x v="5"/>
    <x v="1"/>
    <s v="1070"/>
    <x v="2"/>
    <s v="050.40425"/>
    <s v="PRP.2636.River Rd."/>
    <x v="668"/>
    <n v="254.99"/>
    <n v="159846.43000000002"/>
  </r>
  <r>
    <x v="5"/>
    <x v="1"/>
    <s v="1070"/>
    <x v="2"/>
    <s v="050.40452"/>
    <s v="050.2638.Graham Dr Ext 2"/>
    <x v="669"/>
    <n v="0.26"/>
    <n v="1423.82"/>
  </r>
  <r>
    <x v="5"/>
    <x v="1"/>
    <s v="1070"/>
    <x v="2"/>
    <s v="050.40453"/>
    <s v="050.2637.Krebs Sta Rd Ext 3"/>
    <x v="670"/>
    <n v="0.54"/>
    <n v="519.87"/>
  </r>
  <r>
    <x v="5"/>
    <x v="1"/>
    <s v="1070"/>
    <x v="2"/>
    <s v="050.40471"/>
    <s v="PRP.2734.Crewdson Ln."/>
    <x v="671"/>
    <n v="247.43"/>
    <n v="207397.92"/>
  </r>
  <r>
    <x v="5"/>
    <x v="1"/>
    <s v="1070"/>
    <x v="2"/>
    <s v="050.40488"/>
    <s v="050.2637.Creek Replacements"/>
    <x v="672"/>
    <n v="5.17"/>
    <n v="3330.4"/>
  </r>
  <r>
    <x v="5"/>
    <x v="1"/>
    <s v="1070"/>
    <x v="2"/>
    <s v="050.40489"/>
    <s v="050.2736.Katie Peden Dr Ext"/>
    <x v="673"/>
    <n v="9.39"/>
    <n v="6038.92"/>
  </r>
  <r>
    <x v="5"/>
    <x v="1"/>
    <s v="1070"/>
    <x v="2"/>
    <s v="050.40491"/>
    <s v="050.2739.WalkerLnStaRebuild"/>
    <x v="674"/>
    <n v="12.79"/>
    <n v="24749.93"/>
  </r>
  <r>
    <x v="5"/>
    <x v="1"/>
    <s v="1070"/>
    <x v="2"/>
    <s v="050.40532"/>
    <s v="050.2637.Ham Rd Rev Ext"/>
    <x v="582"/>
    <n v="0"/>
    <n v="-4071.92"/>
  </r>
  <r>
    <x v="5"/>
    <x v="1"/>
    <s v="1070"/>
    <x v="2"/>
    <s v="050.40534"/>
    <s v="PRP.2637.Madison"/>
    <x v="675"/>
    <n v="99.8"/>
    <n v="123817.22"/>
  </r>
  <r>
    <x v="5"/>
    <x v="1"/>
    <s v="1070"/>
    <x v="2"/>
    <s v="050.40556"/>
    <s v="050.2638.Dale Dr Rev Ext"/>
    <x v="676"/>
    <n v="0"/>
    <n v="5094.5200000000004"/>
  </r>
  <r>
    <x v="5"/>
    <x v="1"/>
    <s v="1070"/>
    <x v="2"/>
    <s v="050.40557"/>
    <s v="050.2634.Versnick Dr Rev Ext"/>
    <x v="677"/>
    <n v="0"/>
    <n v="3958.51"/>
  </r>
  <r>
    <x v="5"/>
    <x v="1"/>
    <s v="1070"/>
    <x v="2"/>
    <s v="050.40566"/>
    <s v="2609.HickoryStorageBuilding.15"/>
    <x v="678"/>
    <n v="0"/>
    <n v="30287.599999999999"/>
  </r>
  <r>
    <x v="5"/>
    <x v="1"/>
    <s v="1070"/>
    <x v="2"/>
    <s v="050.40577"/>
    <s v="050.2638.S 17th St Ext"/>
    <x v="679"/>
    <n v="0"/>
    <n v="3578.14"/>
  </r>
  <r>
    <x v="5"/>
    <x v="1"/>
    <s v="1070"/>
    <x v="2"/>
    <s v="050.40587"/>
    <s v="PRP.2636.Dublin LN"/>
    <x v="680"/>
    <n v="45.74"/>
    <n v="88528.18"/>
  </r>
  <r>
    <x v="5"/>
    <x v="1"/>
    <s v="1070"/>
    <x v="2"/>
    <s v="050.40590"/>
    <s v="050.2739.Grade3LeakRepaieSlbyv"/>
    <x v="681"/>
    <n v="5.67"/>
    <n v="10971.64"/>
  </r>
  <r>
    <x v="5"/>
    <x v="1"/>
    <s v="1070"/>
    <x v="2"/>
    <s v="050.40615"/>
    <s v="050.2637.CANDLELIGHT EXT 2"/>
    <x v="682"/>
    <n v="0"/>
    <n v="-2810.86"/>
  </r>
  <r>
    <x v="5"/>
    <x v="1"/>
    <s v="1070"/>
    <x v="2"/>
    <s v="050.40639"/>
    <s v="PRP.2734.Clay-Stubbins"/>
    <x v="683"/>
    <n v="55.19"/>
    <n v="106814.48"/>
  </r>
  <r>
    <x v="5"/>
    <x v="1"/>
    <s v="1070"/>
    <x v="2"/>
    <s v="050.40672"/>
    <s v="PRP.2734.Henry-McElroy"/>
    <x v="684"/>
    <n v="8.74"/>
    <n v="16915.169999999998"/>
  </r>
  <r>
    <x v="5"/>
    <x v="1"/>
    <s v="1070"/>
    <x v="2"/>
    <s v="050.40679"/>
    <s v="050.2637.Schneidman Relocate"/>
    <x v="685"/>
    <n v="5.99"/>
    <n v="11590.34"/>
  </r>
  <r>
    <x v="5"/>
    <x v="1"/>
    <s v="1070"/>
    <x v="2"/>
    <s v="050.40687"/>
    <s v="PRP.2636.Kennedy Dr."/>
    <x v="686"/>
    <n v="12.52"/>
    <n v="24230.899999999998"/>
  </r>
  <r>
    <x v="5"/>
    <x v="1"/>
    <s v="1070"/>
    <x v="2"/>
    <s v="050.40693"/>
    <s v="050.2735.TB1Reloc.HorseCave"/>
    <x v="588"/>
    <n v="0"/>
    <n v="-265803.33"/>
  </r>
  <r>
    <x v="5"/>
    <x v="1"/>
    <s v="1070"/>
    <x v="2"/>
    <s v="050.40699"/>
    <s v="050.2634.St Charles TB Repl"/>
    <x v="687"/>
    <n v="1.37"/>
    <n v="2648.9900000000002"/>
  </r>
  <r>
    <x v="5"/>
    <x v="1"/>
    <s v="1070"/>
    <x v="2"/>
    <s v="050.40703"/>
    <s v="050.2634.Liberty Sta Rebuild"/>
    <x v="688"/>
    <n v="0"/>
    <n v="12529.47"/>
  </r>
  <r>
    <x v="5"/>
    <x v="1"/>
    <s v="1070"/>
    <x v="2"/>
    <s v="050.40709"/>
    <s v="050.2637.Lourdes HCA Removal"/>
    <x v="689"/>
    <n v="10.62"/>
    <n v="20558.04"/>
  </r>
  <r>
    <x v="5"/>
    <x v="1"/>
    <s v="1070"/>
    <x v="2"/>
    <s v="050.40723"/>
    <s v="050.2638.Sedalia Rd Sys Imp"/>
    <x v="690"/>
    <n v="13.16"/>
    <n v="25468.240000000002"/>
  </r>
  <r>
    <x v="5"/>
    <x v="1"/>
    <s v="1070"/>
    <x v="2"/>
    <s v="050.40733"/>
    <s v="050.2636.Avondale Reg. Repl."/>
    <x v="691"/>
    <n v="11.09"/>
    <n v="21460.240000000002"/>
  </r>
  <r>
    <x v="5"/>
    <x v="1"/>
    <s v="1070"/>
    <x v="2"/>
    <s v="050.40736"/>
    <s v="PRP.2735.Buckner-Main St.MUN"/>
    <x v="692"/>
    <n v="12.09"/>
    <n v="23407.95"/>
  </r>
  <r>
    <x v="5"/>
    <x v="1"/>
    <s v="1070"/>
    <x v="2"/>
    <s v="050.40737"/>
    <s v="PRP.2637.Madison-Harrison"/>
    <x v="693"/>
    <n v="1.53"/>
    <n v="2965.2"/>
  </r>
  <r>
    <x v="5"/>
    <x v="1"/>
    <s v="1070"/>
    <x v="2"/>
    <s v="050.40757"/>
    <s v="050.2736.Davenport Ln Ext"/>
    <x v="694"/>
    <n v="8.6300000000000008"/>
    <n v="16700.969999999998"/>
  </r>
  <r>
    <x v="5"/>
    <x v="1"/>
    <s v="1070"/>
    <x v="2"/>
    <s v="050.40793"/>
    <s v="2737.HAR.NORTH REG STATION"/>
    <x v="695"/>
    <n v="17.11"/>
    <n v="33122.559999999998"/>
  </r>
  <r>
    <x v="5"/>
    <x v="1"/>
    <s v="1070"/>
    <x v="2"/>
    <s v="050.40807"/>
    <s v="2739.LOCUST CRK 10b 2015"/>
    <x v="696"/>
    <n v="0.34"/>
    <n v="666.45999999999992"/>
  </r>
  <r>
    <x v="5"/>
    <x v="1"/>
    <s v="1070"/>
    <x v="2"/>
    <s v="050.40849"/>
    <s v="050.2739.Ninevah Road"/>
    <x v="697"/>
    <n v="0.22"/>
    <n v="433.75"/>
  </r>
  <r>
    <x v="5"/>
    <x v="1"/>
    <s v="1070"/>
    <x v="2"/>
    <s v="050.40855"/>
    <s v="2602.Desktop.Laptop Purch.15"/>
    <x v="698"/>
    <n v="0"/>
    <n v="28055.69"/>
  </r>
  <r>
    <x v="5"/>
    <x v="1"/>
    <s v="1070"/>
    <x v="2"/>
    <s v="050.40866"/>
    <s v="PRP.2736.Robin Rd."/>
    <x v="699"/>
    <n v="0.93"/>
    <n v="1800.33"/>
  </r>
  <r>
    <x v="5"/>
    <x v="1"/>
    <s v="1070"/>
    <x v="2"/>
    <s v="050.40910"/>
    <s v="050.2734.DeweeseAsphalt.Frk."/>
    <x v="700"/>
    <n v="16.73"/>
    <n v="32383.170000000002"/>
  </r>
  <r>
    <x v="5"/>
    <x v="1"/>
    <s v="1070"/>
    <x v="2"/>
    <s v="OH.050.10000"/>
    <s v="UCG BU A&amp;G Overhead"/>
    <x v="148"/>
    <n v="0"/>
    <n v="28664.89"/>
  </r>
  <r>
    <x v="5"/>
    <x v="1"/>
    <s v="1070"/>
    <x v="2"/>
    <s v="OH.050.17884"/>
    <s v="WKG State A&amp;G Overhead"/>
    <x v="701"/>
    <n v="0"/>
    <n v="-117890.26"/>
  </r>
  <r>
    <x v="5"/>
    <x v="1"/>
    <s v="1070"/>
    <x v="2"/>
    <s v="050.18740"/>
    <s v="050.OBO.Lot Improvement"/>
    <x v="150"/>
    <n v="0"/>
    <n v="38411.050000000003"/>
  </r>
  <r>
    <x v="5"/>
    <x v="1"/>
    <s v="1070"/>
    <x v="2"/>
    <s v="050.18933"/>
    <s v="050.2618.SAFETY07SCBA"/>
    <x v="151"/>
    <n v="0"/>
    <n v="21663.43"/>
  </r>
  <r>
    <x v="5"/>
    <x v="1"/>
    <s v="1070"/>
    <x v="2"/>
    <s v="050.18970"/>
    <s v="050.2609.BON HARBOR BUILDING"/>
    <x v="152"/>
    <n v="0"/>
    <n v="28060.32"/>
  </r>
  <r>
    <x v="5"/>
    <x v="1"/>
    <s v="1070"/>
    <x v="2"/>
    <s v="050.19034"/>
    <s v="050.2605.OFFICE.EXPANSION"/>
    <x v="153"/>
    <n v="0"/>
    <n v="8318.51"/>
  </r>
  <r>
    <x v="5"/>
    <x v="1"/>
    <s v="1070"/>
    <x v="2"/>
    <s v="050.19035"/>
    <s v="050.2605.OFFICE.FURNITURE"/>
    <x v="154"/>
    <n v="0"/>
    <n v="6250.8"/>
  </r>
  <r>
    <x v="5"/>
    <x v="1"/>
    <s v="1070"/>
    <x v="2"/>
    <s v="050.22206"/>
    <s v="050.2635.Town Border Fences"/>
    <x v="155"/>
    <n v="0"/>
    <n v="5290"/>
  </r>
  <r>
    <x v="5"/>
    <x v="1"/>
    <s v="1070"/>
    <x v="2"/>
    <s v="050.19039"/>
    <s v="050.2635.Purchase Lot Dawson"/>
    <x v="156"/>
    <n v="0"/>
    <n v="10000"/>
  </r>
  <r>
    <x v="5"/>
    <x v="1"/>
    <s v="1070"/>
    <x v="2"/>
    <s v="050.18869"/>
    <s v="050.Sto. Overhead Door"/>
    <x v="157"/>
    <n v="0"/>
    <n v="1135"/>
  </r>
  <r>
    <x v="5"/>
    <x v="1"/>
    <s v="1070"/>
    <x v="2"/>
    <s v="050.20713"/>
    <s v="050.2637.Palma Bulding"/>
    <x v="158"/>
    <n v="0"/>
    <n v="9670"/>
  </r>
  <r>
    <x v="5"/>
    <x v="1"/>
    <s v="1070"/>
    <x v="2"/>
    <s v="050.20977"/>
    <s v="050.2637.Pad Office Repairs"/>
    <x v="159"/>
    <n v="0"/>
    <n v="42172.160000000003"/>
  </r>
  <r>
    <x v="5"/>
    <x v="1"/>
    <s v="1070"/>
    <x v="2"/>
    <s v="050.20440"/>
    <s v="050.BGR.GLS. FURN. FRONT  OFF"/>
    <x v="160"/>
    <n v="0"/>
    <n v="3550"/>
  </r>
  <r>
    <x v="5"/>
    <x v="1"/>
    <s v="1070"/>
    <x v="2"/>
    <s v="050.20249"/>
    <s v="2737.DANVILLE OFFICE REMODEL"/>
    <x v="161"/>
    <n v="0"/>
    <n v="36578.06"/>
  </r>
  <r>
    <x v="5"/>
    <x v="1"/>
    <s v="1070"/>
    <x v="2"/>
    <s v="050.20250"/>
    <s v="2737.DANVILLE FURNITURE"/>
    <x v="162"/>
    <n v="0"/>
    <n v="17261.259999999998"/>
  </r>
  <r>
    <x v="5"/>
    <x v="1"/>
    <s v="1070"/>
    <x v="2"/>
    <s v="050.20497"/>
    <s v="2737.BUILDING IMPROVEMENT"/>
    <x v="163"/>
    <n v="0"/>
    <n v="1575"/>
  </r>
  <r>
    <x v="5"/>
    <x v="1"/>
    <s v="1070"/>
    <x v="2"/>
    <s v="050.22023"/>
    <s v="050.2737.BARRACADE INSTALL"/>
    <x v="164"/>
    <n v="0"/>
    <n v="7080"/>
  </r>
  <r>
    <x v="5"/>
    <x v="1"/>
    <s v="1070"/>
    <x v="2"/>
    <s v="050.21777"/>
    <s v="2738.HEATER REPLACE.LEB-CVILLE"/>
    <x v="165"/>
    <n v="0"/>
    <n v="4575"/>
  </r>
  <r>
    <x v="5"/>
    <x v="1"/>
    <s v="1070"/>
    <x v="3"/>
    <s v="OH.050.10000"/>
    <s v="UCG BU A&amp;G Overhead"/>
    <x v="175"/>
    <n v="0"/>
    <n v="-5880.42"/>
  </r>
  <r>
    <x v="5"/>
    <x v="1"/>
    <s v="1070"/>
    <x v="3"/>
    <s v="OH.050.10002"/>
    <s v="UCG TN State A&amp;G Overhead"/>
    <x v="176"/>
    <n v="0"/>
    <n v="-20416.240000000002"/>
  </r>
  <r>
    <x v="5"/>
    <x v="1"/>
    <s v="1070"/>
    <x v="3"/>
    <s v="050.16152"/>
    <s v="050.TN.MorristoIntegFunct2005."/>
    <x v="166"/>
    <n v="0"/>
    <n v="-13094.04"/>
  </r>
  <r>
    <x v="5"/>
    <x v="1"/>
    <s v="1070"/>
    <x v="3"/>
    <s v="050.16166"/>
    <s v="050.TN.MaryvilIntegFunct2005."/>
    <x v="167"/>
    <n v="0"/>
    <n v="9872.2900000000009"/>
  </r>
  <r>
    <x v="5"/>
    <x v="1"/>
    <s v="1070"/>
    <x v="3"/>
    <s v="050.23778"/>
    <s v="TN.Franklin Integ RESI MEAS"/>
    <x v="168"/>
    <n v="0"/>
    <n v="538.5"/>
  </r>
  <r>
    <x v="5"/>
    <x v="1"/>
    <s v="1070"/>
    <x v="3"/>
    <s v="050.23779"/>
    <s v="TN.Maryville Integ RESI MEAS"/>
    <x v="169"/>
    <n v="0"/>
    <n v="1077.01"/>
  </r>
  <r>
    <x v="5"/>
    <x v="1"/>
    <s v="1070"/>
    <x v="3"/>
    <s v="050.23781"/>
    <s v="TN.Mboro Integ RESI MEAS"/>
    <x v="170"/>
    <n v="0"/>
    <n v="1153.3900000000001"/>
  </r>
  <r>
    <x v="5"/>
    <x v="1"/>
    <s v="1070"/>
    <x v="3"/>
    <s v="050.23782"/>
    <s v="TN.Shelbyville Integ RESI MEAS"/>
    <x v="168"/>
    <n v="0"/>
    <n v="538.5"/>
  </r>
  <r>
    <x v="5"/>
    <x v="1"/>
    <s v="1070"/>
    <x v="3"/>
    <s v="050.28551"/>
    <s v="050.096.3439.NA.HILLMANHWY2"/>
    <x v="171"/>
    <n v="0"/>
    <n v="104.36"/>
  </r>
  <r>
    <x v="5"/>
    <x v="1"/>
    <s v="1070"/>
    <x v="3"/>
    <s v="050.29888"/>
    <s v="050.093.3435.NA.US.NITROGEN"/>
    <x v="172"/>
    <n v="0"/>
    <n v="72.94"/>
  </r>
  <r>
    <x v="5"/>
    <x v="1"/>
    <s v="1070"/>
    <x v="3"/>
    <s v="OH.050.10000"/>
    <s v="UCG BU A&amp;G Overhead"/>
    <x v="702"/>
    <n v="216744.13"/>
    <n v="-519814.74"/>
  </r>
  <r>
    <x v="5"/>
    <x v="1"/>
    <s v="1070"/>
    <x v="3"/>
    <s v="OH.050.10002"/>
    <s v="UCG TN State A&amp;G Overhead"/>
    <x v="174"/>
    <n v="0"/>
    <n v="20375.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" dataOnRows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7:H27" firstHeaderRow="1" firstDataRow="2" firstDataCol="1" rowPageCount="1" colPageCount="1"/>
  <pivotFields count="9">
    <pivotField axis="axisCol" numFmtId="17" showAll="0">
      <items count="7">
        <item x="0"/>
        <item x="1"/>
        <item x="2"/>
        <item x="3"/>
        <item x="4"/>
        <item x="5"/>
        <item t="default"/>
      </items>
    </pivotField>
    <pivotField axis="axisPage" showAll="0">
      <items count="3">
        <item x="0"/>
        <item x="1"/>
        <item t="default"/>
      </items>
    </pivotField>
    <pivotField showAll="0"/>
    <pivotField axis="axisRow" showAll="0">
      <items count="6">
        <item x="0"/>
        <item m="1" x="4"/>
        <item x="2"/>
        <item x="1"/>
        <item x="3"/>
        <item t="default"/>
      </items>
    </pivotField>
    <pivotField showAll="0"/>
    <pivotField showAll="0"/>
    <pivotField dataField="1" numFmtId="40" showAll="0">
      <items count="704">
        <item x="625"/>
        <item x="399"/>
        <item x="99"/>
        <item x="363"/>
        <item x="457"/>
        <item x="658"/>
        <item x="565"/>
        <item x="301"/>
        <item x="664"/>
        <item x="268"/>
        <item x="448"/>
        <item x="557"/>
        <item x="52"/>
        <item x="702"/>
        <item x="53"/>
        <item x="588"/>
        <item x="455"/>
        <item x="51"/>
        <item x="360"/>
        <item x="701"/>
        <item x="50"/>
        <item x="58"/>
        <item x="561"/>
        <item x="660"/>
        <item x="48"/>
        <item x="2"/>
        <item x="468"/>
        <item x="467"/>
        <item x="78"/>
        <item x="66"/>
        <item x="73"/>
        <item x="370"/>
        <item x="275"/>
        <item x="69"/>
        <item x="68"/>
        <item x="176"/>
        <item x="74"/>
        <item x="166"/>
        <item x="343"/>
        <item x="587"/>
        <item x="72"/>
        <item x="77"/>
        <item x="70"/>
        <item x="8"/>
        <item x="80"/>
        <item x="71"/>
        <item x="175"/>
        <item x="9"/>
        <item x="136"/>
        <item x="81"/>
        <item x="10"/>
        <item x="536"/>
        <item x="426"/>
        <item x="79"/>
        <item x="434"/>
        <item x="647"/>
        <item x="544"/>
        <item x="582"/>
        <item x="75"/>
        <item x="682"/>
        <item x="570"/>
        <item x="367"/>
        <item x="76"/>
        <item x="67"/>
        <item x="576"/>
        <item x="111"/>
        <item x="466"/>
        <item x="24"/>
        <item x="274"/>
        <item x="0"/>
        <item x="569"/>
        <item x="461"/>
        <item x="57"/>
        <item x="584"/>
        <item x="172"/>
        <item x="11"/>
        <item x="171"/>
        <item x="364"/>
        <item x="504"/>
        <item x="47"/>
        <item x="204"/>
        <item x="615"/>
        <item x="526"/>
        <item x="147"/>
        <item x="394"/>
        <item x="366"/>
        <item x="85"/>
        <item x="261"/>
        <item x="697"/>
        <item x="571"/>
        <item x="89"/>
        <item x="368"/>
        <item x="36"/>
        <item x="577"/>
        <item x="670"/>
        <item x="634"/>
        <item x="168"/>
        <item x="586"/>
        <item x="696"/>
        <item x="506"/>
        <item x="144"/>
        <item x="465"/>
        <item x="146"/>
        <item x="458"/>
        <item x="263"/>
        <item x="260"/>
        <item x="345"/>
        <item x="566"/>
        <item x="266"/>
        <item x="486"/>
        <item x="585"/>
        <item x="169"/>
        <item x="157"/>
        <item x="44"/>
        <item x="170"/>
        <item x="552"/>
        <item x="653"/>
        <item x="30"/>
        <item x="22"/>
        <item x="198"/>
        <item x="669"/>
        <item x="510"/>
        <item x="501"/>
        <item x="308"/>
        <item x="419"/>
        <item x="96"/>
        <item x="33"/>
        <item x="190"/>
        <item x="442"/>
        <item x="163"/>
        <item x="63"/>
        <item x="209"/>
        <item x="142"/>
        <item x="611"/>
        <item x="37"/>
        <item x="103"/>
        <item x="39"/>
        <item x="193"/>
        <item x="258"/>
        <item x="359"/>
        <item x="500"/>
        <item x="618"/>
        <item x="512"/>
        <item x="699"/>
        <item x="624"/>
        <item x="600"/>
        <item x="568"/>
        <item x="629"/>
        <item x="460"/>
        <item x="41"/>
        <item x="195"/>
        <item x="131"/>
        <item x="86"/>
        <item x="612"/>
        <item x="43"/>
        <item x="197"/>
        <item x="621"/>
        <item x="619"/>
        <item x="503"/>
        <item x="347"/>
        <item x="273"/>
        <item x="357"/>
        <item x="489"/>
        <item x="298"/>
        <item x="200"/>
        <item x="45"/>
        <item x="201"/>
        <item x="617"/>
        <item x="365"/>
        <item x="31"/>
        <item x="687"/>
        <item x="693"/>
        <item x="292"/>
        <item x="632"/>
        <item x="485"/>
        <item x="635"/>
        <item x="295"/>
        <item x="269"/>
        <item x="139"/>
        <item x="265"/>
        <item x="270"/>
        <item x="354"/>
        <item x="192"/>
        <item x="579"/>
        <item x="672"/>
        <item x="255"/>
        <item x="300"/>
        <item x="284"/>
        <item x="517"/>
        <item x="287"/>
        <item x="118"/>
        <item x="160"/>
        <item x="236"/>
        <item x="327"/>
        <item x="421"/>
        <item x="679"/>
        <item x="610"/>
        <item x="633"/>
        <item x="350"/>
        <item x="463"/>
        <item x="299"/>
        <item x="677"/>
        <item x="445"/>
        <item x="661"/>
        <item x="361"/>
        <item x="349"/>
        <item x="573"/>
        <item x="581"/>
        <item x="462"/>
        <item x="572"/>
        <item x="165"/>
        <item x="667"/>
        <item x="264"/>
        <item x="490"/>
        <item x="676"/>
        <item x="56"/>
        <item x="130"/>
        <item x="502"/>
        <item x="134"/>
        <item x="155"/>
        <item x="575"/>
        <item x="614"/>
        <item x="454"/>
        <item x="251"/>
        <item x="613"/>
        <item x="55"/>
        <item x="580"/>
        <item x="673"/>
        <item x="362"/>
        <item x="154"/>
        <item x="296"/>
        <item x="616"/>
        <item x="496"/>
        <item x="248"/>
        <item x="396"/>
        <item x="252"/>
        <item x="446"/>
        <item x="309"/>
        <item x="135"/>
        <item x="164"/>
        <item x="562"/>
        <item x="505"/>
        <item x="444"/>
        <item x="335"/>
        <item x="38"/>
        <item x="141"/>
        <item x="54"/>
        <item x="153"/>
        <item x="351"/>
        <item x="128"/>
        <item x="622"/>
        <item x="641"/>
        <item x="530"/>
        <item x="385"/>
        <item x="90"/>
        <item x="145"/>
        <item x="247"/>
        <item x="665"/>
        <item x="121"/>
        <item x="158"/>
        <item x="257"/>
        <item x="167"/>
        <item x="262"/>
        <item x="156"/>
        <item x="436"/>
        <item x="125"/>
        <item x="246"/>
        <item x="243"/>
        <item x="82"/>
        <item x="515"/>
        <item x="353"/>
        <item x="681"/>
        <item x="297"/>
        <item x="117"/>
        <item x="97"/>
        <item x="294"/>
        <item x="685"/>
        <item x="389"/>
        <item x="93"/>
        <item x="218"/>
        <item x="548"/>
        <item x="650"/>
        <item x="484"/>
        <item x="450"/>
        <item x="390"/>
        <item x="387"/>
        <item x="459"/>
        <item x="409"/>
        <item x="520"/>
        <item x="654"/>
        <item x="688"/>
        <item x="553"/>
        <item x="348"/>
        <item x="443"/>
        <item x="310"/>
        <item x="27"/>
        <item x="499"/>
        <item x="491"/>
        <item x="449"/>
        <item x="186"/>
        <item x="123"/>
        <item x="479"/>
        <item x="398"/>
        <item x="241"/>
        <item x="395"/>
        <item x="609"/>
        <item x="334"/>
        <item x="122"/>
        <item x="464"/>
        <item x="282"/>
        <item x="34"/>
        <item x="595"/>
        <item x="239"/>
        <item x="643"/>
        <item x="203"/>
        <item x="330"/>
        <item x="316"/>
        <item x="377"/>
        <item x="138"/>
        <item x="358"/>
        <item x="84"/>
        <item x="126"/>
        <item x="694"/>
        <item x="221"/>
        <item x="397"/>
        <item x="535"/>
        <item x="240"/>
        <item x="684"/>
        <item x="388"/>
        <item x="254"/>
        <item x="129"/>
        <item x="162"/>
        <item x="513"/>
        <item x="18"/>
        <item x="272"/>
        <item x="356"/>
        <item x="559"/>
        <item x="311"/>
        <item x="666"/>
        <item x="452"/>
        <item x="267"/>
        <item x="106"/>
        <item x="554"/>
        <item x="113"/>
        <item x="341"/>
        <item x="631"/>
        <item x="487"/>
        <item x="391"/>
        <item x="114"/>
        <item x="224"/>
        <item x="235"/>
        <item x="124"/>
        <item x="326"/>
        <item x="531"/>
        <item x="420"/>
        <item x="601"/>
        <item x="174"/>
        <item x="689"/>
        <item x="532"/>
        <item x="338"/>
        <item x="244"/>
        <item x="623"/>
        <item x="560"/>
        <item x="352"/>
        <item x="453"/>
        <item x="691"/>
        <item x="151"/>
        <item x="132"/>
        <item x="429"/>
        <item x="271"/>
        <item x="642"/>
        <item x="659"/>
        <item x="488"/>
        <item x="231"/>
        <item x="692"/>
        <item x="433"/>
        <item x="602"/>
        <item x="686"/>
        <item x="674"/>
        <item x="332"/>
        <item x="690"/>
        <item x="242"/>
        <item x="331"/>
        <item x="425"/>
        <item x="42"/>
        <item x="656"/>
        <item x="438"/>
        <item x="418"/>
        <item x="555"/>
        <item x="528"/>
        <item x="547"/>
        <item x="698"/>
        <item x="152"/>
        <item x="551"/>
        <item x="116"/>
        <item x="148"/>
        <item x="447"/>
        <item x="110"/>
        <item x="657"/>
        <item x="556"/>
        <item x="558"/>
        <item x="534"/>
        <item x="537"/>
        <item x="228"/>
        <item x="427"/>
        <item x="424"/>
        <item x="678"/>
        <item x="346"/>
        <item x="539"/>
        <item x="700"/>
        <item x="288"/>
        <item x="655"/>
        <item x="645"/>
        <item x="695"/>
        <item x="137"/>
        <item x="543"/>
        <item x="196"/>
        <item x="120"/>
        <item x="199"/>
        <item x="583"/>
        <item x="143"/>
        <item x="115"/>
        <item x="161"/>
        <item x="567"/>
        <item x="439"/>
        <item x="474"/>
        <item x="150"/>
        <item x="342"/>
        <item x="233"/>
        <item x="234"/>
        <item x="379"/>
        <item x="649"/>
        <item x="430"/>
        <item x="109"/>
        <item x="159"/>
        <item x="227"/>
        <item x="35"/>
        <item x="412"/>
        <item x="232"/>
        <item x="529"/>
        <item x="324"/>
        <item x="219"/>
        <item x="98"/>
        <item x="317"/>
        <item x="318"/>
        <item x="355"/>
        <item x="540"/>
        <item x="191"/>
        <item x="413"/>
        <item x="65"/>
        <item x="523"/>
        <item x="406"/>
        <item x="638"/>
        <item x="451"/>
        <item x="253"/>
        <item x="456"/>
        <item x="293"/>
        <item x="202"/>
        <item x="107"/>
        <item x="476"/>
        <item x="225"/>
        <item x="593"/>
        <item x="49"/>
        <item x="1"/>
        <item x="563"/>
        <item x="522"/>
        <item x="386"/>
        <item x="339"/>
        <item x="325"/>
        <item x="662"/>
        <item x="26"/>
        <item x="441"/>
        <item x="290"/>
        <item x="28"/>
        <item x="23"/>
        <item x="184"/>
        <item x="291"/>
        <item x="211"/>
        <item x="498"/>
        <item x="564"/>
        <item x="46"/>
        <item x="637"/>
        <item x="259"/>
        <item x="497"/>
        <item x="492"/>
        <item x="101"/>
        <item x="680"/>
        <item x="140"/>
        <item x="307"/>
        <item x="220"/>
        <item x="592"/>
        <item x="187"/>
        <item x="550"/>
        <item x="384"/>
        <item x="12"/>
        <item x="256"/>
        <item x="183"/>
        <item x="683"/>
        <item x="21"/>
        <item x="179"/>
        <item x="16"/>
        <item x="344"/>
        <item x="119"/>
        <item x="3"/>
        <item x="173"/>
        <item x="369"/>
        <item x="340"/>
        <item x="229"/>
        <item x="62"/>
        <item x="283"/>
        <item x="305"/>
        <item x="322"/>
        <item x="208"/>
        <item x="675"/>
        <item x="237"/>
        <item x="663"/>
        <item x="414"/>
        <item x="328"/>
        <item x="435"/>
        <item x="378"/>
        <item x="112"/>
        <item x="422"/>
        <item x="108"/>
        <item x="578"/>
        <item x="652"/>
        <item x="20"/>
        <item x="524"/>
        <item x="230"/>
        <item x="323"/>
        <item x="182"/>
        <item x="281"/>
        <item x="417"/>
        <item x="527"/>
        <item x="376"/>
        <item x="473"/>
        <item x="321"/>
        <item x="416"/>
        <item x="226"/>
        <item x="574"/>
        <item x="591"/>
        <item x="668"/>
        <item x="516"/>
        <item x="104"/>
        <item x="133"/>
        <item x="185"/>
        <item x="25"/>
        <item x="437"/>
        <item x="92"/>
        <item x="215"/>
        <item x="13"/>
        <item x="545"/>
        <item x="469"/>
        <item x="371"/>
        <item x="276"/>
        <item x="29"/>
        <item x="222"/>
        <item x="94"/>
        <item x="640"/>
        <item x="319"/>
        <item x="482"/>
        <item x="313"/>
        <item x="519"/>
        <item x="408"/>
        <item x="671"/>
        <item x="289"/>
        <item x="32"/>
        <item x="475"/>
        <item x="393"/>
        <item x="238"/>
        <item x="607"/>
        <item x="383"/>
        <item x="4"/>
        <item x="249"/>
        <item x="392"/>
        <item x="481"/>
        <item x="603"/>
        <item x="494"/>
        <item x="620"/>
        <item x="605"/>
        <item x="493"/>
        <item x="604"/>
        <item x="329"/>
        <item x="404"/>
        <item x="336"/>
        <item x="597"/>
        <item x="188"/>
        <item x="606"/>
        <item x="495"/>
        <item x="440"/>
        <item x="608"/>
        <item x="598"/>
        <item x="250"/>
        <item x="189"/>
        <item x="149"/>
        <item x="431"/>
        <item x="423"/>
        <item x="403"/>
        <item x="533"/>
        <item x="6"/>
        <item x="102"/>
        <item x="405"/>
        <item x="541"/>
        <item x="509"/>
        <item x="627"/>
        <item x="95"/>
        <item x="216"/>
        <item x="514"/>
        <item x="5"/>
        <item x="549"/>
        <item x="337"/>
        <item x="630"/>
        <item x="217"/>
        <item x="286"/>
        <item x="61"/>
        <item x="207"/>
        <item x="315"/>
        <item x="511"/>
        <item x="508"/>
        <item x="402"/>
        <item x="304"/>
        <item x="628"/>
        <item x="432"/>
        <item x="411"/>
        <item x="542"/>
        <item x="100"/>
        <item x="483"/>
        <item x="599"/>
        <item x="285"/>
        <item x="646"/>
        <item x="381"/>
        <item x="478"/>
        <item x="314"/>
        <item x="594"/>
        <item x="651"/>
        <item x="380"/>
        <item x="105"/>
        <item x="410"/>
        <item x="60"/>
        <item x="194"/>
        <item x="40"/>
        <item x="596"/>
        <item x="480"/>
        <item x="382"/>
        <item x="206"/>
        <item x="64"/>
        <item x="521"/>
        <item x="87"/>
        <item x="213"/>
        <item x="546"/>
        <item x="180"/>
        <item x="17"/>
        <item x="471"/>
        <item x="374"/>
        <item x="279"/>
        <item x="303"/>
        <item x="636"/>
        <item x="223"/>
        <item x="210"/>
        <item x="648"/>
        <item x="205"/>
        <item x="59"/>
        <item x="302"/>
        <item x="400"/>
        <item x="525"/>
        <item x="320"/>
        <item x="415"/>
        <item x="306"/>
        <item x="19"/>
        <item x="401"/>
        <item x="181"/>
        <item x="280"/>
        <item x="477"/>
        <item x="88"/>
        <item x="375"/>
        <item x="214"/>
        <item x="507"/>
        <item x="472"/>
        <item x="590"/>
        <item x="15"/>
        <item x="639"/>
        <item x="178"/>
        <item x="626"/>
        <item x="278"/>
        <item x="373"/>
        <item x="91"/>
        <item x="127"/>
        <item x="7"/>
        <item x="245"/>
        <item x="333"/>
        <item x="14"/>
        <item x="83"/>
        <item x="212"/>
        <item x="177"/>
        <item x="312"/>
        <item x="277"/>
        <item x="407"/>
        <item x="518"/>
        <item x="372"/>
        <item x="428"/>
        <item x="470"/>
        <item x="589"/>
        <item x="538"/>
        <item x="644"/>
        <item t="default"/>
      </items>
    </pivotField>
    <pivotField dataField="1" numFmtId="40" showAll="0"/>
    <pivotField dataField="1" numFmtId="40" showAll="0"/>
  </pivotFields>
  <rowFields count="2">
    <field x="3"/>
    <field x="-2"/>
  </rowFields>
  <rowItems count="19">
    <i>
      <x/>
    </i>
    <i r="1">
      <x/>
    </i>
    <i r="1" i="1">
      <x v="1"/>
    </i>
    <i r="1" i="2">
      <x v="2"/>
    </i>
    <i>
      <x v="2"/>
    </i>
    <i r="1">
      <x/>
    </i>
    <i r="1" i="1">
      <x v="1"/>
    </i>
    <i r="1" i="2">
      <x v="2"/>
    </i>
    <i>
      <x v="3"/>
    </i>
    <i r="1">
      <x/>
    </i>
    <i r="1" i="1">
      <x v="1"/>
    </i>
    <i r="1" i="2">
      <x v="2"/>
    </i>
    <i>
      <x v="4"/>
    </i>
    <i r="1">
      <x/>
    </i>
    <i r="1" i="1">
      <x v="1"/>
    </i>
    <i r="1" i="2">
      <x v="2"/>
    </i>
    <i t="grand">
      <x/>
    </i>
    <i t="grand" i="1">
      <x/>
    </i>
    <i t="grand" i="2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1" hier="-1"/>
  </pageFields>
  <dataFields count="3">
    <dataField name="Sum of Cwip Balance" fld="6" baseField="0" baseItem="0" numFmtId="40"/>
    <dataField name="Sum of AFUDC" fld="7" baseField="0" baseItem="0"/>
    <dataField name="Sum of Cwip bal w/o Afudc" fld="8" baseField="0" baseItem="0"/>
  </dataFields>
  <formats count="17">
    <format dxfId="16">
      <pivotArea collapsedLevelsAreSubtotals="1" fieldPosition="0">
        <references count="2">
          <reference field="4294967294" count="3">
            <x v="0"/>
            <x v="1"/>
            <x v="2"/>
          </reference>
          <reference field="3" count="1" selected="0">
            <x v="0"/>
          </reference>
        </references>
      </pivotArea>
    </format>
    <format dxfId="15">
      <pivotArea collapsedLevelsAreSubtotals="1" fieldPosition="0">
        <references count="1">
          <reference field="3" count="1">
            <x v="2"/>
          </reference>
        </references>
      </pivotArea>
    </format>
    <format dxfId="14">
      <pivotArea collapsedLevelsAreSubtotals="1" fieldPosition="0">
        <references count="2">
          <reference field="4294967294" count="3">
            <x v="0"/>
            <x v="1"/>
            <x v="2"/>
          </reference>
          <reference field="3" count="1" selected="0">
            <x v="2"/>
          </reference>
        </references>
      </pivotArea>
    </format>
    <format dxfId="13">
      <pivotArea collapsedLevelsAreSubtotals="1" fieldPosition="0">
        <references count="1">
          <reference field="3" count="1">
            <x v="3"/>
          </reference>
        </references>
      </pivotArea>
    </format>
    <format dxfId="12">
      <pivotArea collapsedLevelsAreSubtotals="1" fieldPosition="0">
        <references count="2">
          <reference field="4294967294" count="3">
            <x v="0"/>
            <x v="1"/>
            <x v="2"/>
          </reference>
          <reference field="3" count="1" selected="0">
            <x v="3"/>
          </reference>
        </references>
      </pivotArea>
    </format>
    <format dxfId="11">
      <pivotArea collapsedLevelsAreSubtotals="1" fieldPosition="0">
        <references count="1">
          <reference field="3" count="1">
            <x v="4"/>
          </reference>
        </references>
      </pivotArea>
    </format>
    <format dxfId="10">
      <pivotArea collapsedLevelsAreSubtotals="1" fieldPosition="0">
        <references count="2">
          <reference field="4294967294" count="3">
            <x v="0"/>
            <x v="1"/>
            <x v="2"/>
          </reference>
          <reference field="3" count="1" selected="0">
            <x v="4"/>
          </reference>
        </references>
      </pivotArea>
    </format>
    <format dxfId="9">
      <pivotArea field="3" grandRow="1" outline="0" collapsedLevelsAreSubtotals="1" axis="axisRow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8">
      <pivotArea outline="0" fieldPosition="0">
        <references count="1">
          <reference field="4294967294" count="1">
            <x v="0"/>
          </reference>
        </references>
      </pivotArea>
    </format>
    <format dxfId="7">
      <pivotArea collapsedLevelsAreSubtotals="1" fieldPosition="0">
        <references count="2">
          <reference field="4294967294" count="3">
            <x v="0"/>
            <x v="1"/>
            <x v="2"/>
          </reference>
          <reference field="3" count="1" selected="0">
            <x v="0"/>
          </reference>
        </references>
      </pivotArea>
    </format>
    <format dxfId="6">
      <pivotArea collapsedLevelsAreSubtotals="1" fieldPosition="0">
        <references count="1">
          <reference field="3" count="1">
            <x v="2"/>
          </reference>
        </references>
      </pivotArea>
    </format>
    <format dxfId="5">
      <pivotArea collapsedLevelsAreSubtotals="1" fieldPosition="0">
        <references count="2">
          <reference field="4294967294" count="3">
            <x v="0"/>
            <x v="1"/>
            <x v="2"/>
          </reference>
          <reference field="3" count="1" selected="0">
            <x v="2"/>
          </reference>
        </references>
      </pivotArea>
    </format>
    <format dxfId="4">
      <pivotArea collapsedLevelsAreSubtotals="1" fieldPosition="0">
        <references count="1">
          <reference field="3" count="1">
            <x v="3"/>
          </reference>
        </references>
      </pivotArea>
    </format>
    <format dxfId="3">
      <pivotArea collapsedLevelsAreSubtotals="1" fieldPosition="0">
        <references count="2">
          <reference field="4294967294" count="3">
            <x v="0"/>
            <x v="1"/>
            <x v="2"/>
          </reference>
          <reference field="3" count="1" selected="0">
            <x v="3"/>
          </reference>
        </references>
      </pivotArea>
    </format>
    <format dxfId="2">
      <pivotArea collapsedLevelsAreSubtotals="1" fieldPosition="0">
        <references count="1">
          <reference field="3" count="1">
            <x v="4"/>
          </reference>
        </references>
      </pivotArea>
    </format>
    <format dxfId="1">
      <pivotArea collapsedLevelsAreSubtotals="1" fieldPosition="0">
        <references count="2">
          <reference field="4294967294" count="3">
            <x v="0"/>
            <x v="1"/>
            <x v="2"/>
          </reference>
          <reference field="3" count="1" selected="0">
            <x v="4"/>
          </reference>
        </references>
      </pivotArea>
    </format>
    <format dxfId="0">
      <pivotArea field="3" grandRow="1" outline="0" collapsedLevelsAreSubtotals="1" axis="axisRow" fieldPosition="0">
        <references count="1">
          <reference field="4294967294" count="3" selected="0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abSelected="1" workbookViewId="0"/>
  </sheetViews>
  <sheetFormatPr defaultRowHeight="15" x14ac:dyDescent="0.25"/>
  <cols>
    <col min="1" max="1" width="30.28515625" customWidth="1"/>
    <col min="2" max="2" width="16.28515625" customWidth="1"/>
    <col min="3" max="7" width="13.5703125" customWidth="1"/>
    <col min="8" max="8" width="14.5703125" customWidth="1"/>
    <col min="9" max="9" width="8" customWidth="1"/>
    <col min="10" max="10" width="9" customWidth="1"/>
    <col min="11" max="11" width="30.85546875" customWidth="1"/>
    <col min="12" max="12" width="13.85546875" customWidth="1"/>
    <col min="13" max="13" width="14.5703125" customWidth="1"/>
    <col min="14" max="14" width="13.140625" customWidth="1"/>
    <col min="15" max="15" width="13.85546875" customWidth="1"/>
    <col min="16" max="16" width="11.85546875" customWidth="1"/>
    <col min="17" max="17" width="11.42578125" customWidth="1"/>
    <col min="18" max="18" width="13.85546875" bestFit="1" customWidth="1"/>
    <col min="19" max="19" width="25.140625" bestFit="1" customWidth="1"/>
    <col min="20" max="20" width="24.5703125" bestFit="1" customWidth="1"/>
    <col min="21" max="21" width="18.85546875" bestFit="1" customWidth="1"/>
    <col min="22" max="22" width="30.28515625" bestFit="1" customWidth="1"/>
  </cols>
  <sheetData>
    <row r="1" spans="1:19" x14ac:dyDescent="0.25">
      <c r="A1" s="19" t="s">
        <v>588</v>
      </c>
    </row>
    <row r="2" spans="1:19" x14ac:dyDescent="0.25">
      <c r="A2" s="19" t="s">
        <v>589</v>
      </c>
      <c r="L2" s="26" t="s">
        <v>593</v>
      </c>
    </row>
    <row r="3" spans="1:19" x14ac:dyDescent="0.25">
      <c r="A3" s="19" t="s">
        <v>591</v>
      </c>
    </row>
    <row r="4" spans="1:19" x14ac:dyDescent="0.25">
      <c r="A4" s="19" t="s">
        <v>590</v>
      </c>
    </row>
    <row r="5" spans="1:19" x14ac:dyDescent="0.25">
      <c r="A5" s="17" t="s">
        <v>0</v>
      </c>
      <c r="B5" s="15" t="s">
        <v>587</v>
      </c>
      <c r="K5" s="26" t="s">
        <v>592</v>
      </c>
    </row>
    <row r="7" spans="1:19" x14ac:dyDescent="0.25">
      <c r="B7" s="17" t="s">
        <v>583</v>
      </c>
      <c r="K7" s="11"/>
      <c r="L7" s="11" t="s">
        <v>583</v>
      </c>
      <c r="M7" s="11"/>
      <c r="N7" s="11"/>
      <c r="O7" s="11"/>
      <c r="P7" s="11"/>
      <c r="Q7" s="11"/>
      <c r="R7" s="11"/>
      <c r="S7" s="11"/>
    </row>
    <row r="8" spans="1:19" x14ac:dyDescent="0.25">
      <c r="A8" s="17" t="s">
        <v>578</v>
      </c>
      <c r="B8" s="18">
        <v>42036</v>
      </c>
      <c r="C8" s="18">
        <v>42064</v>
      </c>
      <c r="D8" s="18">
        <v>42095</v>
      </c>
      <c r="E8" s="18">
        <v>42125</v>
      </c>
      <c r="F8" s="18">
        <v>42156</v>
      </c>
      <c r="G8" s="18">
        <v>42186</v>
      </c>
      <c r="H8" s="18" t="s">
        <v>579</v>
      </c>
      <c r="K8" s="20" t="s">
        <v>578</v>
      </c>
      <c r="L8" s="21">
        <v>42036</v>
      </c>
      <c r="M8" s="21">
        <v>42064</v>
      </c>
      <c r="N8" s="21">
        <v>42095</v>
      </c>
      <c r="O8" s="21">
        <v>42125</v>
      </c>
      <c r="P8" s="21">
        <v>42156</v>
      </c>
      <c r="Q8" s="21">
        <v>42186</v>
      </c>
      <c r="R8" s="21">
        <v>42217</v>
      </c>
      <c r="S8" s="21" t="s">
        <v>579</v>
      </c>
    </row>
    <row r="9" spans="1:19" x14ac:dyDescent="0.25">
      <c r="A9" s="9" t="s">
        <v>7</v>
      </c>
      <c r="B9" s="16"/>
      <c r="C9" s="16"/>
      <c r="D9" s="16"/>
      <c r="E9" s="16"/>
      <c r="F9" s="16"/>
      <c r="G9" s="16"/>
      <c r="H9" s="16"/>
      <c r="K9" s="12" t="s">
        <v>7</v>
      </c>
      <c r="L9" s="22"/>
      <c r="M9" s="22"/>
      <c r="N9" s="22"/>
      <c r="O9" s="22"/>
      <c r="P9" s="22"/>
      <c r="Q9" s="22"/>
      <c r="R9" s="22"/>
      <c r="S9" s="22"/>
    </row>
    <row r="10" spans="1:19" x14ac:dyDescent="0.25">
      <c r="A10" s="13" t="s">
        <v>580</v>
      </c>
      <c r="B10" s="23">
        <v>13011861.35</v>
      </c>
      <c r="C10" s="23">
        <v>13723236.479999995</v>
      </c>
      <c r="D10" s="23">
        <v>14084414.289999997</v>
      </c>
      <c r="E10" s="23">
        <v>14179432.289999995</v>
      </c>
      <c r="F10" s="23">
        <v>16892399.329999994</v>
      </c>
      <c r="G10" s="23">
        <v>14041508.379999993</v>
      </c>
      <c r="H10" s="23">
        <v>85932852.119999975</v>
      </c>
      <c r="K10" s="13" t="s">
        <v>580</v>
      </c>
      <c r="L10" s="23">
        <v>13011861.35</v>
      </c>
      <c r="M10" s="23">
        <v>13723236.479999995</v>
      </c>
      <c r="N10" s="23">
        <v>14084414.289999997</v>
      </c>
      <c r="O10" s="23">
        <v>14179432.289999995</v>
      </c>
      <c r="P10" s="23">
        <v>16892399.329999994</v>
      </c>
      <c r="Q10" s="23">
        <v>14041508.379999993</v>
      </c>
      <c r="R10" s="27">
        <v>15960881.090000005</v>
      </c>
      <c r="S10" s="27">
        <v>101893733.20999998</v>
      </c>
    </row>
    <row r="11" spans="1:19" x14ac:dyDescent="0.25">
      <c r="A11" s="13" t="s">
        <v>581</v>
      </c>
      <c r="B11" s="23">
        <v>0</v>
      </c>
      <c r="C11" s="23">
        <v>0</v>
      </c>
      <c r="D11" s="23">
        <v>0</v>
      </c>
      <c r="E11" s="23">
        <v>0</v>
      </c>
      <c r="F11" s="23">
        <v>6299.48</v>
      </c>
      <c r="G11" s="23">
        <v>13240.39</v>
      </c>
      <c r="H11" s="23">
        <v>19539.87</v>
      </c>
      <c r="K11" s="13" t="s">
        <v>581</v>
      </c>
      <c r="L11" s="23">
        <v>0</v>
      </c>
      <c r="M11" s="23">
        <v>0</v>
      </c>
      <c r="N11" s="23">
        <v>0</v>
      </c>
      <c r="O11" s="23">
        <v>0</v>
      </c>
      <c r="P11" s="23">
        <v>6299.48</v>
      </c>
      <c r="Q11" s="23">
        <v>13240.39</v>
      </c>
      <c r="R11" s="27">
        <v>20664.73</v>
      </c>
      <c r="S11" s="27">
        <v>40204.6</v>
      </c>
    </row>
    <row r="12" spans="1:19" x14ac:dyDescent="0.25">
      <c r="A12" s="13" t="s">
        <v>582</v>
      </c>
      <c r="B12" s="23">
        <v>13011861.35</v>
      </c>
      <c r="C12" s="23">
        <v>13723236.479999995</v>
      </c>
      <c r="D12" s="23">
        <v>14084414.289999997</v>
      </c>
      <c r="E12" s="23">
        <v>14179432.289999995</v>
      </c>
      <c r="F12" s="23">
        <v>16886099.849999998</v>
      </c>
      <c r="G12" s="23">
        <v>14028267.989999993</v>
      </c>
      <c r="H12" s="23">
        <v>85913312.24999997</v>
      </c>
      <c r="K12" s="13" t="s">
        <v>582</v>
      </c>
      <c r="L12" s="23">
        <v>13011861.35</v>
      </c>
      <c r="M12" s="23">
        <v>13723236.479999995</v>
      </c>
      <c r="N12" s="23">
        <v>14084414.289999997</v>
      </c>
      <c r="O12" s="23">
        <v>14179432.289999995</v>
      </c>
      <c r="P12" s="23">
        <v>16886099.849999998</v>
      </c>
      <c r="Q12" s="23">
        <v>14028267.989999993</v>
      </c>
      <c r="R12" s="27">
        <v>15940216.360000005</v>
      </c>
      <c r="S12" s="27">
        <v>101853528.60999997</v>
      </c>
    </row>
    <row r="13" spans="1:19" x14ac:dyDescent="0.25">
      <c r="A13" s="9" t="s">
        <v>118</v>
      </c>
      <c r="B13" s="23"/>
      <c r="C13" s="23"/>
      <c r="D13" s="23"/>
      <c r="E13" s="23"/>
      <c r="F13" s="23"/>
      <c r="G13" s="23"/>
      <c r="H13" s="23"/>
      <c r="K13" s="12" t="s">
        <v>118</v>
      </c>
      <c r="L13" s="24"/>
      <c r="M13" s="24"/>
      <c r="N13" s="24"/>
      <c r="O13" s="24"/>
      <c r="P13" s="24"/>
      <c r="Q13" s="24"/>
      <c r="R13" s="24"/>
      <c r="S13" s="24"/>
    </row>
    <row r="14" spans="1:19" x14ac:dyDescent="0.25">
      <c r="A14" s="13" t="s">
        <v>580</v>
      </c>
      <c r="B14" s="23">
        <v>13029124.140000002</v>
      </c>
      <c r="C14" s="23">
        <v>12430188.850000003</v>
      </c>
      <c r="D14" s="23">
        <v>11800539.450000001</v>
      </c>
      <c r="E14" s="23">
        <v>14013773.6</v>
      </c>
      <c r="F14" s="23">
        <v>16412655.440000003</v>
      </c>
      <c r="G14" s="23">
        <v>12600976.350000011</v>
      </c>
      <c r="H14" s="23">
        <v>80287257.830000013</v>
      </c>
      <c r="K14" s="13" t="s">
        <v>580</v>
      </c>
      <c r="L14" s="23">
        <v>13029124.140000002</v>
      </c>
      <c r="M14" s="23">
        <v>12430188.850000003</v>
      </c>
      <c r="N14" s="23">
        <v>11800539.450000001</v>
      </c>
      <c r="O14" s="23">
        <v>14013773.6</v>
      </c>
      <c r="P14" s="23">
        <v>16412655.440000003</v>
      </c>
      <c r="Q14" s="23">
        <v>12600976.350000011</v>
      </c>
      <c r="R14" s="27">
        <v>14175989.290000008</v>
      </c>
      <c r="S14" s="27">
        <v>94463247.12000002</v>
      </c>
    </row>
    <row r="15" spans="1:19" x14ac:dyDescent="0.25">
      <c r="A15" s="13" t="s">
        <v>581</v>
      </c>
      <c r="B15" s="23">
        <v>82046.290000000037</v>
      </c>
      <c r="C15" s="23">
        <v>80465.029999999955</v>
      </c>
      <c r="D15" s="23">
        <v>80206.199999999983</v>
      </c>
      <c r="E15" s="23">
        <v>94380.770000000048</v>
      </c>
      <c r="F15" s="23">
        <v>107555.44999999994</v>
      </c>
      <c r="G15" s="23">
        <v>45153.72</v>
      </c>
      <c r="H15" s="23">
        <v>489807.45999999996</v>
      </c>
      <c r="K15" s="13" t="s">
        <v>581</v>
      </c>
      <c r="L15" s="23">
        <v>82046.290000000037</v>
      </c>
      <c r="M15" s="23">
        <v>80465.029999999955</v>
      </c>
      <c r="N15" s="23">
        <v>80206.199999999983</v>
      </c>
      <c r="O15" s="23">
        <v>94380.770000000048</v>
      </c>
      <c r="P15" s="23">
        <v>107555.44999999994</v>
      </c>
      <c r="Q15" s="23">
        <v>45153.72</v>
      </c>
      <c r="R15" s="27">
        <v>52969.119999999995</v>
      </c>
      <c r="S15" s="27">
        <v>542776.57999999996</v>
      </c>
    </row>
    <row r="16" spans="1:19" x14ac:dyDescent="0.25">
      <c r="A16" s="13" t="s">
        <v>582</v>
      </c>
      <c r="B16" s="23">
        <v>12947077.850000005</v>
      </c>
      <c r="C16" s="23">
        <v>12349723.819999995</v>
      </c>
      <c r="D16" s="23">
        <v>11720333.25</v>
      </c>
      <c r="E16" s="23">
        <v>13919392.829999996</v>
      </c>
      <c r="F16" s="23">
        <v>16305099.989999998</v>
      </c>
      <c r="G16" s="23">
        <v>12555822.630000003</v>
      </c>
      <c r="H16" s="23">
        <v>79797450.370000005</v>
      </c>
      <c r="K16" s="13" t="s">
        <v>582</v>
      </c>
      <c r="L16" s="23">
        <v>12947077.850000005</v>
      </c>
      <c r="M16" s="23">
        <v>12349723.819999995</v>
      </c>
      <c r="N16" s="23">
        <v>11720333.25</v>
      </c>
      <c r="O16" s="23">
        <v>13919392.829999996</v>
      </c>
      <c r="P16" s="23">
        <v>16305099.989999998</v>
      </c>
      <c r="Q16" s="23">
        <v>12555822.630000003</v>
      </c>
      <c r="R16" s="27">
        <v>14123020.170000006</v>
      </c>
      <c r="S16" s="27">
        <v>93920470.540000007</v>
      </c>
    </row>
    <row r="17" spans="1:19" x14ac:dyDescent="0.25">
      <c r="A17" s="9" t="s">
        <v>102</v>
      </c>
      <c r="B17" s="23"/>
      <c r="C17" s="23"/>
      <c r="D17" s="23"/>
      <c r="E17" s="23"/>
      <c r="F17" s="23"/>
      <c r="G17" s="23"/>
      <c r="H17" s="23"/>
      <c r="K17" s="12" t="s">
        <v>102</v>
      </c>
      <c r="L17" s="24"/>
      <c r="M17" s="24"/>
      <c r="N17" s="24"/>
      <c r="O17" s="24"/>
      <c r="P17" s="24"/>
      <c r="Q17" s="24"/>
      <c r="R17" s="24"/>
      <c r="S17" s="24"/>
    </row>
    <row r="18" spans="1:19" x14ac:dyDescent="0.25">
      <c r="A18" s="13" t="s">
        <v>580</v>
      </c>
      <c r="B18" s="23">
        <v>1527297.3399999999</v>
      </c>
      <c r="C18" s="23">
        <v>1739146.97</v>
      </c>
      <c r="D18" s="23">
        <v>2009230.28</v>
      </c>
      <c r="E18" s="23">
        <v>1968865.5999999999</v>
      </c>
      <c r="F18" s="23">
        <v>1620400.1400000004</v>
      </c>
      <c r="G18" s="23">
        <v>1656190.9399999997</v>
      </c>
      <c r="H18" s="23">
        <v>10521131.27</v>
      </c>
      <c r="K18" s="13" t="s">
        <v>580</v>
      </c>
      <c r="L18" s="23">
        <v>1527297.3399999999</v>
      </c>
      <c r="M18" s="23">
        <v>1739146.97</v>
      </c>
      <c r="N18" s="23">
        <v>2009230.28</v>
      </c>
      <c r="O18" s="23">
        <v>1968865.5999999999</v>
      </c>
      <c r="P18" s="23">
        <v>1620400.1400000004</v>
      </c>
      <c r="Q18" s="23">
        <v>1656190.9399999997</v>
      </c>
      <c r="R18" s="27">
        <v>2198098.25</v>
      </c>
      <c r="S18" s="27">
        <v>12719229.52</v>
      </c>
    </row>
    <row r="19" spans="1:19" x14ac:dyDescent="0.25">
      <c r="A19" s="13" t="s">
        <v>581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K19" s="13" t="s">
        <v>581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7">
        <v>0</v>
      </c>
      <c r="S19" s="27">
        <v>0</v>
      </c>
    </row>
    <row r="20" spans="1:19" x14ac:dyDescent="0.25">
      <c r="A20" s="13" t="s">
        <v>582</v>
      </c>
      <c r="B20" s="23">
        <v>1527297.3399999999</v>
      </c>
      <c r="C20" s="23">
        <v>1739146.97</v>
      </c>
      <c r="D20" s="23">
        <v>2009230.28</v>
      </c>
      <c r="E20" s="23">
        <v>1968865.5999999999</v>
      </c>
      <c r="F20" s="23">
        <v>1620400.1400000004</v>
      </c>
      <c r="G20" s="23">
        <v>1656190.9399999997</v>
      </c>
      <c r="H20" s="23">
        <v>10521131.27</v>
      </c>
      <c r="K20" s="13" t="s">
        <v>582</v>
      </c>
      <c r="L20" s="23">
        <v>1527297.3399999999</v>
      </c>
      <c r="M20" s="23">
        <v>1739146.97</v>
      </c>
      <c r="N20" s="23">
        <v>2009230.28</v>
      </c>
      <c r="O20" s="23">
        <v>1968865.5999999999</v>
      </c>
      <c r="P20" s="23">
        <v>1620400.1400000004</v>
      </c>
      <c r="Q20" s="23">
        <v>1656190.9399999997</v>
      </c>
      <c r="R20" s="27">
        <v>2198098.25</v>
      </c>
      <c r="S20" s="27">
        <v>12719229.52</v>
      </c>
    </row>
    <row r="21" spans="1:19" x14ac:dyDescent="0.25">
      <c r="A21" s="9" t="s">
        <v>287</v>
      </c>
      <c r="B21" s="23"/>
      <c r="C21" s="23"/>
      <c r="D21" s="23"/>
      <c r="E21" s="23"/>
      <c r="F21" s="23"/>
      <c r="G21" s="23"/>
      <c r="H21" s="23"/>
      <c r="K21" s="12" t="s">
        <v>287</v>
      </c>
      <c r="L21" s="24"/>
      <c r="M21" s="24"/>
      <c r="N21" s="24"/>
      <c r="O21" s="24"/>
      <c r="P21" s="24"/>
      <c r="Q21" s="24"/>
      <c r="R21" s="24"/>
      <c r="S21" s="24"/>
    </row>
    <row r="22" spans="1:19" x14ac:dyDescent="0.25">
      <c r="A22" s="13" t="s">
        <v>580</v>
      </c>
      <c r="B22" s="23">
        <v>107272.13999999998</v>
      </c>
      <c r="C22" s="23">
        <v>-36570.570000000007</v>
      </c>
      <c r="D22" s="23">
        <v>-39499.130000000005</v>
      </c>
      <c r="E22" s="23">
        <v>-59351.360000000001</v>
      </c>
      <c r="F22" s="23">
        <v>-36570.570000000007</v>
      </c>
      <c r="G22" s="23">
        <v>-308729.19</v>
      </c>
      <c r="H22" s="23">
        <v>-373448.68000000005</v>
      </c>
      <c r="K22" s="13" t="s">
        <v>580</v>
      </c>
      <c r="L22" s="23">
        <v>107272.13999999998</v>
      </c>
      <c r="M22" s="23">
        <v>-36570.570000000007</v>
      </c>
      <c r="N22" s="23">
        <v>-39499.130000000005</v>
      </c>
      <c r="O22" s="23">
        <v>-59351.360000000001</v>
      </c>
      <c r="P22" s="23">
        <v>-36570.570000000007</v>
      </c>
      <c r="Q22" s="23">
        <v>-308729.19</v>
      </c>
      <c r="R22" s="27">
        <v>42250.229999999996</v>
      </c>
      <c r="S22" s="27">
        <v>-331198.45000000007</v>
      </c>
    </row>
    <row r="23" spans="1:19" x14ac:dyDescent="0.25">
      <c r="A23" s="13" t="s">
        <v>581</v>
      </c>
      <c r="B23" s="23">
        <v>216744.13</v>
      </c>
      <c r="C23" s="23">
        <v>216744.13</v>
      </c>
      <c r="D23" s="23">
        <v>216744.13</v>
      </c>
      <c r="E23" s="23">
        <v>216744.13</v>
      </c>
      <c r="F23" s="23">
        <v>216744.13</v>
      </c>
      <c r="G23" s="23">
        <v>216744.13</v>
      </c>
      <c r="H23" s="23">
        <v>1300464.7799999998</v>
      </c>
      <c r="K23" s="13" t="s">
        <v>581</v>
      </c>
      <c r="L23" s="23">
        <v>216744.13</v>
      </c>
      <c r="M23" s="23">
        <v>216744.13</v>
      </c>
      <c r="N23" s="23">
        <v>216744.13</v>
      </c>
      <c r="O23" s="23">
        <v>216744.13</v>
      </c>
      <c r="P23" s="23">
        <v>216744.13</v>
      </c>
      <c r="Q23" s="23">
        <v>216744.13</v>
      </c>
      <c r="R23" s="27">
        <v>216744.13</v>
      </c>
      <c r="S23" s="27">
        <v>1517208.9099999997</v>
      </c>
    </row>
    <row r="24" spans="1:19" x14ac:dyDescent="0.25">
      <c r="A24" s="13" t="s">
        <v>582</v>
      </c>
      <c r="B24" s="23">
        <v>-109471.99</v>
      </c>
      <c r="C24" s="23">
        <v>-253314.7</v>
      </c>
      <c r="D24" s="23">
        <v>-256243.26</v>
      </c>
      <c r="E24" s="23">
        <v>-276095.49000000005</v>
      </c>
      <c r="F24" s="23">
        <v>-253314.7</v>
      </c>
      <c r="G24" s="23">
        <v>-525473.31999999995</v>
      </c>
      <c r="H24" s="23">
        <v>-1673913.46</v>
      </c>
      <c r="K24" s="13" t="s">
        <v>582</v>
      </c>
      <c r="L24" s="23">
        <v>-109471.99</v>
      </c>
      <c r="M24" s="23">
        <v>-253314.7</v>
      </c>
      <c r="N24" s="23">
        <v>-256243.26</v>
      </c>
      <c r="O24" s="23">
        <v>-276095.49000000005</v>
      </c>
      <c r="P24" s="23">
        <v>-253314.7</v>
      </c>
      <c r="Q24" s="23">
        <v>-525473.31999999995</v>
      </c>
      <c r="R24" s="27">
        <v>-174493.9</v>
      </c>
      <c r="S24" s="27">
        <v>-1848407.3599999999</v>
      </c>
    </row>
    <row r="25" spans="1:19" x14ac:dyDescent="0.25">
      <c r="A25" s="9" t="s">
        <v>584</v>
      </c>
      <c r="B25" s="23">
        <v>27675554.970000003</v>
      </c>
      <c r="C25" s="23">
        <v>27856001.729999997</v>
      </c>
      <c r="D25" s="23">
        <v>27854684.890000001</v>
      </c>
      <c r="E25" s="23">
        <v>30102720.129999995</v>
      </c>
      <c r="F25" s="23">
        <v>34888884.339999996</v>
      </c>
      <c r="G25" s="23">
        <v>27989946.480000004</v>
      </c>
      <c r="H25" s="23">
        <v>176367792.53999999</v>
      </c>
      <c r="K25" s="10" t="s">
        <v>584</v>
      </c>
      <c r="L25" s="25">
        <v>27675554.970000003</v>
      </c>
      <c r="M25" s="25">
        <v>27856001.729999997</v>
      </c>
      <c r="N25" s="25">
        <v>27854684.890000001</v>
      </c>
      <c r="O25" s="25">
        <v>30102720.129999995</v>
      </c>
      <c r="P25" s="25">
        <v>34888884.339999996</v>
      </c>
      <c r="Q25" s="25">
        <v>27989946.480000004</v>
      </c>
      <c r="R25" s="25">
        <v>32377218.860000014</v>
      </c>
      <c r="S25" s="25">
        <v>208745011.40000001</v>
      </c>
    </row>
    <row r="26" spans="1:19" x14ac:dyDescent="0.25">
      <c r="A26" s="9" t="s">
        <v>585</v>
      </c>
      <c r="B26" s="23">
        <v>298790.42000000004</v>
      </c>
      <c r="C26" s="23">
        <v>297209.15999999997</v>
      </c>
      <c r="D26" s="23">
        <v>296950.32999999996</v>
      </c>
      <c r="E26" s="23">
        <v>311124.90000000002</v>
      </c>
      <c r="F26" s="23">
        <v>330599.05999999994</v>
      </c>
      <c r="G26" s="23">
        <v>275138.24</v>
      </c>
      <c r="H26" s="23">
        <v>1809812.1099999999</v>
      </c>
      <c r="K26" s="14" t="s">
        <v>585</v>
      </c>
      <c r="L26" s="25">
        <v>298790.42000000004</v>
      </c>
      <c r="M26" s="25">
        <v>297209.15999999997</v>
      </c>
      <c r="N26" s="25">
        <v>296950.32999999996</v>
      </c>
      <c r="O26" s="25">
        <v>311124.90000000002</v>
      </c>
      <c r="P26" s="25">
        <v>330599.05999999994</v>
      </c>
      <c r="Q26" s="25">
        <v>275138.24</v>
      </c>
      <c r="R26" s="25">
        <v>290377.98</v>
      </c>
      <c r="S26" s="25">
        <v>2100190.09</v>
      </c>
    </row>
    <row r="27" spans="1:19" x14ac:dyDescent="0.25">
      <c r="A27" s="9" t="s">
        <v>586</v>
      </c>
      <c r="B27" s="23">
        <v>27376764.550000004</v>
      </c>
      <c r="C27" s="23">
        <v>27558792.569999989</v>
      </c>
      <c r="D27" s="23">
        <v>27557734.559999999</v>
      </c>
      <c r="E27" s="23">
        <v>29791595.229999993</v>
      </c>
      <c r="F27" s="23">
        <v>34558285.279999994</v>
      </c>
      <c r="G27" s="23">
        <v>27714808.239999998</v>
      </c>
      <c r="H27" s="23">
        <v>174557980.42999998</v>
      </c>
      <c r="K27" s="14" t="s">
        <v>586</v>
      </c>
      <c r="L27" s="25">
        <v>27376764.550000004</v>
      </c>
      <c r="M27" s="25">
        <v>27558792.569999989</v>
      </c>
      <c r="N27" s="25">
        <v>27557734.559999999</v>
      </c>
      <c r="O27" s="25">
        <v>29791595.229999993</v>
      </c>
      <c r="P27" s="25">
        <v>34558285.279999994</v>
      </c>
      <c r="Q27" s="25">
        <v>27714808.239999998</v>
      </c>
      <c r="R27" s="25">
        <v>32086840.88000001</v>
      </c>
      <c r="S27" s="25">
        <v>206644821.30999997</v>
      </c>
    </row>
  </sheetData>
  <pageMargins left="0.7" right="0.7" top="0.75" bottom="0.75" header="0.3" footer="0.3"/>
  <pageSetup scale="41" orientation="landscape" r:id="rId2"/>
  <headerFooter>
    <oddHeader xml:space="preserve">&amp;RCASE NO. 2015-00343
ATTACHMENT 25
TO STAFF DR NO. 1-59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8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8.5703125" bestFit="1" customWidth="1"/>
    <col min="2" max="2" width="9.140625" bestFit="1" customWidth="1"/>
    <col min="3" max="3" width="8" bestFit="1" customWidth="1"/>
    <col min="4" max="4" width="11.28515625" bestFit="1" customWidth="1"/>
    <col min="5" max="5" width="12.7109375" bestFit="1" customWidth="1"/>
    <col min="6" max="6" width="31.28515625" bestFit="1" customWidth="1"/>
    <col min="7" max="7" width="12.5703125" style="8" bestFit="1" customWidth="1"/>
    <col min="8" max="8" width="10.5703125" style="4" bestFit="1" customWidth="1"/>
    <col min="9" max="9" width="17.7109375" bestFit="1" customWidth="1"/>
  </cols>
  <sheetData>
    <row r="1" spans="1:9" x14ac:dyDescent="0.3">
      <c r="A1" s="5" t="s">
        <v>306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7" t="s">
        <v>314</v>
      </c>
      <c r="H1" s="5" t="s">
        <v>313</v>
      </c>
      <c r="I1" s="5" t="s">
        <v>315</v>
      </c>
    </row>
    <row r="2" spans="1:9" x14ac:dyDescent="0.3">
      <c r="A2" s="6">
        <v>42036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4">
        <v>-181.29</v>
      </c>
      <c r="H2" s="4">
        <v>0</v>
      </c>
      <c r="I2" s="4">
        <f>+G2-H2</f>
        <v>-181.29</v>
      </c>
    </row>
    <row r="3" spans="1:9" x14ac:dyDescent="0.3">
      <c r="A3" s="6">
        <v>42036</v>
      </c>
      <c r="B3" s="3" t="s">
        <v>5</v>
      </c>
      <c r="C3" s="3" t="s">
        <v>6</v>
      </c>
      <c r="D3" s="3" t="s">
        <v>7</v>
      </c>
      <c r="E3" s="3" t="s">
        <v>10</v>
      </c>
      <c r="F3" s="3" t="s">
        <v>11</v>
      </c>
      <c r="G3" s="4">
        <v>60147.73</v>
      </c>
      <c r="H3" s="4">
        <v>0</v>
      </c>
      <c r="I3" s="4">
        <f t="shared" ref="I3:I66" si="0">+G3-H3</f>
        <v>60147.73</v>
      </c>
    </row>
    <row r="4" spans="1:9" x14ac:dyDescent="0.3">
      <c r="A4" s="6">
        <v>42036</v>
      </c>
      <c r="B4" s="3" t="s">
        <v>5</v>
      </c>
      <c r="C4" s="3" t="s">
        <v>6</v>
      </c>
      <c r="D4" s="3" t="s">
        <v>7</v>
      </c>
      <c r="E4" s="3" t="s">
        <v>12</v>
      </c>
      <c r="F4" s="3" t="s">
        <v>13</v>
      </c>
      <c r="G4" s="4">
        <v>-58124.44</v>
      </c>
      <c r="H4" s="4">
        <v>0</v>
      </c>
      <c r="I4" s="4">
        <f t="shared" si="0"/>
        <v>-58124.44</v>
      </c>
    </row>
    <row r="5" spans="1:9" x14ac:dyDescent="0.3">
      <c r="A5" s="6">
        <v>42036</v>
      </c>
      <c r="B5" s="3" t="s">
        <v>5</v>
      </c>
      <c r="C5" s="3" t="s">
        <v>6</v>
      </c>
      <c r="D5" s="3" t="s">
        <v>7</v>
      </c>
      <c r="E5" s="3" t="s">
        <v>14</v>
      </c>
      <c r="F5" s="3" t="s">
        <v>15</v>
      </c>
      <c r="G5" s="4">
        <v>112738.13</v>
      </c>
      <c r="H5" s="4">
        <v>0</v>
      </c>
      <c r="I5" s="4">
        <f t="shared" si="0"/>
        <v>112738.13</v>
      </c>
    </row>
    <row r="6" spans="1:9" x14ac:dyDescent="0.3">
      <c r="A6" s="6">
        <v>42036</v>
      </c>
      <c r="B6" s="3" t="s">
        <v>5</v>
      </c>
      <c r="C6" s="3" t="s">
        <v>6</v>
      </c>
      <c r="D6" s="3" t="s">
        <v>7</v>
      </c>
      <c r="E6" s="3" t="s">
        <v>16</v>
      </c>
      <c r="F6" s="3" t="s">
        <v>17</v>
      </c>
      <c r="G6" s="4">
        <v>217697.56</v>
      </c>
      <c r="H6" s="4">
        <v>0</v>
      </c>
      <c r="I6" s="4">
        <f t="shared" si="0"/>
        <v>217697.56</v>
      </c>
    </row>
    <row r="7" spans="1:9" x14ac:dyDescent="0.3">
      <c r="A7" s="6">
        <v>42036</v>
      </c>
      <c r="B7" s="3" t="s">
        <v>5</v>
      </c>
      <c r="C7" s="3" t="s">
        <v>6</v>
      </c>
      <c r="D7" s="3" t="s">
        <v>7</v>
      </c>
      <c r="E7" s="3" t="s">
        <v>18</v>
      </c>
      <c r="F7" s="3" t="s">
        <v>19</v>
      </c>
      <c r="G7" s="4">
        <v>337172.54</v>
      </c>
      <c r="H7" s="4">
        <v>0</v>
      </c>
      <c r="I7" s="4">
        <f t="shared" si="0"/>
        <v>337172.54</v>
      </c>
    </row>
    <row r="8" spans="1:9" x14ac:dyDescent="0.3">
      <c r="A8" s="6">
        <v>42036</v>
      </c>
      <c r="B8" s="3" t="s">
        <v>5</v>
      </c>
      <c r="C8" s="3" t="s">
        <v>6</v>
      </c>
      <c r="D8" s="3" t="s">
        <v>7</v>
      </c>
      <c r="E8" s="3" t="s">
        <v>20</v>
      </c>
      <c r="F8" s="3" t="s">
        <v>21</v>
      </c>
      <c r="G8" s="4">
        <v>296859.96999999997</v>
      </c>
      <c r="H8" s="4">
        <v>0</v>
      </c>
      <c r="I8" s="4">
        <f t="shared" si="0"/>
        <v>296859.96999999997</v>
      </c>
    </row>
    <row r="9" spans="1:9" x14ac:dyDescent="0.3">
      <c r="A9" s="6">
        <v>42036</v>
      </c>
      <c r="B9" s="3" t="s">
        <v>5</v>
      </c>
      <c r="C9" s="3" t="s">
        <v>6</v>
      </c>
      <c r="D9" s="3" t="s">
        <v>7</v>
      </c>
      <c r="E9" s="3" t="s">
        <v>22</v>
      </c>
      <c r="F9" s="3" t="s">
        <v>23</v>
      </c>
      <c r="G9" s="4">
        <v>2383528.63</v>
      </c>
      <c r="H9" s="4">
        <v>0</v>
      </c>
      <c r="I9" s="4">
        <f t="shared" si="0"/>
        <v>2383528.63</v>
      </c>
    </row>
    <row r="10" spans="1:9" x14ac:dyDescent="0.3">
      <c r="A10" s="6">
        <v>42036</v>
      </c>
      <c r="B10" s="3" t="s">
        <v>5</v>
      </c>
      <c r="C10" s="3" t="s">
        <v>6</v>
      </c>
      <c r="D10" s="3" t="s">
        <v>7</v>
      </c>
      <c r="E10" s="3" t="s">
        <v>24</v>
      </c>
      <c r="F10" s="3" t="s">
        <v>25</v>
      </c>
      <c r="G10" s="4">
        <v>-8124.68</v>
      </c>
      <c r="H10" s="4">
        <v>0</v>
      </c>
      <c r="I10" s="4">
        <f t="shared" si="0"/>
        <v>-8124.68</v>
      </c>
    </row>
    <row r="11" spans="1:9" x14ac:dyDescent="0.3">
      <c r="A11" s="6">
        <v>42036</v>
      </c>
      <c r="B11" s="3" t="s">
        <v>5</v>
      </c>
      <c r="C11" s="3" t="s">
        <v>6</v>
      </c>
      <c r="D11" s="3" t="s">
        <v>7</v>
      </c>
      <c r="E11" s="3" t="s">
        <v>26</v>
      </c>
      <c r="F11" s="3" t="s">
        <v>27</v>
      </c>
      <c r="G11" s="4">
        <v>-5877.98</v>
      </c>
      <c r="H11" s="4">
        <v>0</v>
      </c>
      <c r="I11" s="4">
        <f t="shared" si="0"/>
        <v>-5877.98</v>
      </c>
    </row>
    <row r="12" spans="1:9" x14ac:dyDescent="0.3">
      <c r="A12" s="6">
        <v>42036</v>
      </c>
      <c r="B12" s="3" t="s">
        <v>5</v>
      </c>
      <c r="C12" s="3" t="s">
        <v>6</v>
      </c>
      <c r="D12" s="3" t="s">
        <v>7</v>
      </c>
      <c r="E12" s="3" t="s">
        <v>28</v>
      </c>
      <c r="F12" s="3" t="s">
        <v>29</v>
      </c>
      <c r="G12" s="4">
        <v>-5109.49</v>
      </c>
      <c r="H12" s="4">
        <v>0</v>
      </c>
      <c r="I12" s="4">
        <f t="shared" si="0"/>
        <v>-5109.49</v>
      </c>
    </row>
    <row r="13" spans="1:9" x14ac:dyDescent="0.3">
      <c r="A13" s="6">
        <v>42036</v>
      </c>
      <c r="B13" s="3" t="s">
        <v>5</v>
      </c>
      <c r="C13" s="3" t="s">
        <v>6</v>
      </c>
      <c r="D13" s="3" t="s">
        <v>7</v>
      </c>
      <c r="E13" s="3" t="s">
        <v>30</v>
      </c>
      <c r="F13" s="3" t="s">
        <v>31</v>
      </c>
      <c r="G13" s="4">
        <v>104.19</v>
      </c>
      <c r="H13" s="4">
        <v>0</v>
      </c>
      <c r="I13" s="4">
        <f t="shared" si="0"/>
        <v>104.19</v>
      </c>
    </row>
    <row r="14" spans="1:9" x14ac:dyDescent="0.3">
      <c r="A14" s="6">
        <v>42036</v>
      </c>
      <c r="B14" s="3" t="s">
        <v>5</v>
      </c>
      <c r="C14" s="3" t="s">
        <v>6</v>
      </c>
      <c r="D14" s="3" t="s">
        <v>7</v>
      </c>
      <c r="E14" s="3" t="s">
        <v>32</v>
      </c>
      <c r="F14" s="3" t="s">
        <v>33</v>
      </c>
      <c r="G14" s="4">
        <v>103165.37</v>
      </c>
      <c r="H14" s="4">
        <v>0</v>
      </c>
      <c r="I14" s="4">
        <f t="shared" si="0"/>
        <v>103165.37</v>
      </c>
    </row>
    <row r="15" spans="1:9" x14ac:dyDescent="0.3">
      <c r="A15" s="6">
        <v>42036</v>
      </c>
      <c r="B15" s="3" t="s">
        <v>5</v>
      </c>
      <c r="C15" s="3" t="s">
        <v>6</v>
      </c>
      <c r="D15" s="3" t="s">
        <v>7</v>
      </c>
      <c r="E15" s="3" t="s">
        <v>34</v>
      </c>
      <c r="F15" s="3" t="s">
        <v>35</v>
      </c>
      <c r="G15" s="4">
        <v>178185.48</v>
      </c>
      <c r="H15" s="4">
        <v>0</v>
      </c>
      <c r="I15" s="4">
        <f t="shared" si="0"/>
        <v>178185.48</v>
      </c>
    </row>
    <row r="16" spans="1:9" x14ac:dyDescent="0.3">
      <c r="A16" s="6">
        <v>42036</v>
      </c>
      <c r="B16" s="3" t="s">
        <v>5</v>
      </c>
      <c r="C16" s="3" t="s">
        <v>6</v>
      </c>
      <c r="D16" s="3" t="s">
        <v>7</v>
      </c>
      <c r="E16" s="3" t="s">
        <v>36</v>
      </c>
      <c r="F16" s="3" t="s">
        <v>37</v>
      </c>
      <c r="G16" s="4">
        <v>4704710.9400000004</v>
      </c>
      <c r="H16" s="4">
        <v>0</v>
      </c>
      <c r="I16" s="4">
        <f t="shared" si="0"/>
        <v>4704710.9400000004</v>
      </c>
    </row>
    <row r="17" spans="1:9" x14ac:dyDescent="0.3">
      <c r="A17" s="6">
        <v>42036</v>
      </c>
      <c r="B17" s="3" t="s">
        <v>5</v>
      </c>
      <c r="C17" s="3" t="s">
        <v>6</v>
      </c>
      <c r="D17" s="3" t="s">
        <v>7</v>
      </c>
      <c r="E17" s="3" t="s">
        <v>38</v>
      </c>
      <c r="F17" s="3" t="s">
        <v>39</v>
      </c>
      <c r="G17" s="4">
        <v>1116096.04</v>
      </c>
      <c r="H17" s="4">
        <v>0</v>
      </c>
      <c r="I17" s="4">
        <f t="shared" si="0"/>
        <v>1116096.04</v>
      </c>
    </row>
    <row r="18" spans="1:9" x14ac:dyDescent="0.3">
      <c r="A18" s="6">
        <v>42036</v>
      </c>
      <c r="B18" s="3" t="s">
        <v>5</v>
      </c>
      <c r="C18" s="3" t="s">
        <v>6</v>
      </c>
      <c r="D18" s="3" t="s">
        <v>7</v>
      </c>
      <c r="E18" s="3" t="s">
        <v>40</v>
      </c>
      <c r="F18" s="3" t="s">
        <v>41</v>
      </c>
      <c r="G18" s="4">
        <v>110737.12</v>
      </c>
      <c r="H18" s="4">
        <v>0</v>
      </c>
      <c r="I18" s="4">
        <f t="shared" si="0"/>
        <v>110737.12</v>
      </c>
    </row>
    <row r="19" spans="1:9" x14ac:dyDescent="0.3">
      <c r="A19" s="6">
        <v>42036</v>
      </c>
      <c r="B19" s="3" t="s">
        <v>5</v>
      </c>
      <c r="C19" s="3" t="s">
        <v>6</v>
      </c>
      <c r="D19" s="3" t="s">
        <v>7</v>
      </c>
      <c r="E19" s="3" t="s">
        <v>42</v>
      </c>
      <c r="F19" s="3" t="s">
        <v>43</v>
      </c>
      <c r="G19" s="4">
        <v>705188.05</v>
      </c>
      <c r="H19" s="4">
        <v>0</v>
      </c>
      <c r="I19" s="4">
        <f t="shared" si="0"/>
        <v>705188.05</v>
      </c>
    </row>
    <row r="20" spans="1:9" x14ac:dyDescent="0.3">
      <c r="A20" s="6">
        <v>42036</v>
      </c>
      <c r="B20" s="3" t="s">
        <v>5</v>
      </c>
      <c r="C20" s="3" t="s">
        <v>6</v>
      </c>
      <c r="D20" s="3" t="s">
        <v>7</v>
      </c>
      <c r="E20" s="3" t="s">
        <v>44</v>
      </c>
      <c r="F20" s="3" t="s">
        <v>45</v>
      </c>
      <c r="G20" s="4">
        <v>17737.5</v>
      </c>
      <c r="H20" s="4">
        <v>0</v>
      </c>
      <c r="I20" s="4">
        <f t="shared" si="0"/>
        <v>17737.5</v>
      </c>
    </row>
    <row r="21" spans="1:9" x14ac:dyDescent="0.3">
      <c r="A21" s="6">
        <v>42036</v>
      </c>
      <c r="B21" s="3" t="s">
        <v>5</v>
      </c>
      <c r="C21" s="3" t="s">
        <v>6</v>
      </c>
      <c r="D21" s="3" t="s">
        <v>7</v>
      </c>
      <c r="E21" s="3" t="s">
        <v>46</v>
      </c>
      <c r="F21" s="3" t="s">
        <v>47</v>
      </c>
      <c r="G21" s="4">
        <v>885369.91</v>
      </c>
      <c r="H21" s="4">
        <v>0</v>
      </c>
      <c r="I21" s="4">
        <f t="shared" si="0"/>
        <v>885369.91</v>
      </c>
    </row>
    <row r="22" spans="1:9" x14ac:dyDescent="0.3">
      <c r="A22" s="6">
        <v>42036</v>
      </c>
      <c r="B22" s="3" t="s">
        <v>5</v>
      </c>
      <c r="C22" s="3" t="s">
        <v>6</v>
      </c>
      <c r="D22" s="3" t="s">
        <v>7</v>
      </c>
      <c r="E22" s="3" t="s">
        <v>48</v>
      </c>
      <c r="F22" s="3" t="s">
        <v>49</v>
      </c>
      <c r="G22" s="4">
        <v>135583.54</v>
      </c>
      <c r="H22" s="4">
        <v>0</v>
      </c>
      <c r="I22" s="4">
        <f t="shared" si="0"/>
        <v>135583.54</v>
      </c>
    </row>
    <row r="23" spans="1:9" x14ac:dyDescent="0.3">
      <c r="A23" s="6">
        <v>42036</v>
      </c>
      <c r="B23" s="3" t="s">
        <v>5</v>
      </c>
      <c r="C23" s="3" t="s">
        <v>6</v>
      </c>
      <c r="D23" s="3" t="s">
        <v>7</v>
      </c>
      <c r="E23" s="3" t="s">
        <v>50</v>
      </c>
      <c r="F23" s="3" t="s">
        <v>51</v>
      </c>
      <c r="G23" s="4">
        <v>106938.1</v>
      </c>
      <c r="H23" s="4">
        <v>0</v>
      </c>
      <c r="I23" s="4">
        <f t="shared" si="0"/>
        <v>106938.1</v>
      </c>
    </row>
    <row r="24" spans="1:9" x14ac:dyDescent="0.25">
      <c r="A24" s="6">
        <v>42036</v>
      </c>
      <c r="B24" s="3" t="s">
        <v>5</v>
      </c>
      <c r="C24" s="3" t="s">
        <v>6</v>
      </c>
      <c r="D24" s="3" t="s">
        <v>7</v>
      </c>
      <c r="E24" s="3" t="s">
        <v>52</v>
      </c>
      <c r="F24" s="3" t="s">
        <v>53</v>
      </c>
      <c r="G24" s="4">
        <v>1397.75</v>
      </c>
      <c r="H24" s="4">
        <v>0</v>
      </c>
      <c r="I24" s="4">
        <f t="shared" si="0"/>
        <v>1397.75</v>
      </c>
    </row>
    <row r="25" spans="1:9" x14ac:dyDescent="0.25">
      <c r="A25" s="6">
        <v>42036</v>
      </c>
      <c r="B25" s="3" t="s">
        <v>5</v>
      </c>
      <c r="C25" s="3" t="s">
        <v>6</v>
      </c>
      <c r="D25" s="3" t="s">
        <v>7</v>
      </c>
      <c r="E25" s="3" t="s">
        <v>54</v>
      </c>
      <c r="F25" s="3" t="s">
        <v>55</v>
      </c>
      <c r="G25" s="4">
        <v>77081.33</v>
      </c>
      <c r="H25" s="4">
        <v>0</v>
      </c>
      <c r="I25" s="4">
        <f t="shared" si="0"/>
        <v>77081.33</v>
      </c>
    </row>
    <row r="26" spans="1:9" x14ac:dyDescent="0.25">
      <c r="A26" s="6">
        <v>42036</v>
      </c>
      <c r="B26" s="3" t="s">
        <v>5</v>
      </c>
      <c r="C26" s="3" t="s">
        <v>6</v>
      </c>
      <c r="D26" s="3" t="s">
        <v>7</v>
      </c>
      <c r="E26" s="3" t="s">
        <v>56</v>
      </c>
      <c r="F26" s="3" t="s">
        <v>57</v>
      </c>
      <c r="G26" s="4">
        <v>-613.4</v>
      </c>
      <c r="H26" s="4">
        <v>0</v>
      </c>
      <c r="I26" s="4">
        <f t="shared" si="0"/>
        <v>-613.4</v>
      </c>
    </row>
    <row r="27" spans="1:9" x14ac:dyDescent="0.25">
      <c r="A27" s="6">
        <v>42036</v>
      </c>
      <c r="B27" s="3" t="s">
        <v>5</v>
      </c>
      <c r="C27" s="3" t="s">
        <v>6</v>
      </c>
      <c r="D27" s="3" t="s">
        <v>7</v>
      </c>
      <c r="E27" s="3" t="s">
        <v>58</v>
      </c>
      <c r="F27" s="3" t="s">
        <v>59</v>
      </c>
      <c r="G27" s="4">
        <v>171518.55</v>
      </c>
      <c r="H27" s="4">
        <v>0</v>
      </c>
      <c r="I27" s="4">
        <f t="shared" si="0"/>
        <v>171518.55</v>
      </c>
    </row>
    <row r="28" spans="1:9" x14ac:dyDescent="0.25">
      <c r="A28" s="6">
        <v>42036</v>
      </c>
      <c r="B28" s="3" t="s">
        <v>5</v>
      </c>
      <c r="C28" s="3" t="s">
        <v>6</v>
      </c>
      <c r="D28" s="3" t="s">
        <v>7</v>
      </c>
      <c r="E28" s="3" t="s">
        <v>60</v>
      </c>
      <c r="F28" s="3" t="s">
        <v>61</v>
      </c>
      <c r="G28" s="4">
        <v>72391.61</v>
      </c>
      <c r="H28" s="4">
        <v>0</v>
      </c>
      <c r="I28" s="4">
        <f t="shared" si="0"/>
        <v>72391.61</v>
      </c>
    </row>
    <row r="29" spans="1:9" x14ac:dyDescent="0.25">
      <c r="A29" s="6">
        <v>42036</v>
      </c>
      <c r="B29" s="3" t="s">
        <v>5</v>
      </c>
      <c r="C29" s="3" t="s">
        <v>6</v>
      </c>
      <c r="D29" s="3" t="s">
        <v>7</v>
      </c>
      <c r="E29" s="3" t="s">
        <v>62</v>
      </c>
      <c r="F29" s="3" t="s">
        <v>63</v>
      </c>
      <c r="G29" s="4">
        <v>12889.72</v>
      </c>
      <c r="H29" s="4">
        <v>0</v>
      </c>
      <c r="I29" s="4">
        <f t="shared" si="0"/>
        <v>12889.72</v>
      </c>
    </row>
    <row r="30" spans="1:9" x14ac:dyDescent="0.25">
      <c r="A30" s="6">
        <v>42036</v>
      </c>
      <c r="B30" s="3" t="s">
        <v>5</v>
      </c>
      <c r="C30" s="3" t="s">
        <v>6</v>
      </c>
      <c r="D30" s="3" t="s">
        <v>7</v>
      </c>
      <c r="E30" s="3" t="s">
        <v>64</v>
      </c>
      <c r="F30" s="3" t="s">
        <v>65</v>
      </c>
      <c r="G30" s="4">
        <v>74694.73</v>
      </c>
      <c r="H30" s="4">
        <v>0</v>
      </c>
      <c r="I30" s="4">
        <f t="shared" si="0"/>
        <v>74694.73</v>
      </c>
    </row>
    <row r="31" spans="1:9" x14ac:dyDescent="0.25">
      <c r="A31" s="6">
        <v>42036</v>
      </c>
      <c r="B31" s="3" t="s">
        <v>5</v>
      </c>
      <c r="C31" s="3" t="s">
        <v>6</v>
      </c>
      <c r="D31" s="3" t="s">
        <v>7</v>
      </c>
      <c r="E31" s="3" t="s">
        <v>66</v>
      </c>
      <c r="F31" s="3" t="s">
        <v>67</v>
      </c>
      <c r="G31" s="4">
        <v>179418.46</v>
      </c>
      <c r="H31" s="4">
        <v>0</v>
      </c>
      <c r="I31" s="4">
        <f t="shared" si="0"/>
        <v>179418.46</v>
      </c>
    </row>
    <row r="32" spans="1:9" x14ac:dyDescent="0.25">
      <c r="A32" s="6">
        <v>42036</v>
      </c>
      <c r="B32" s="3" t="s">
        <v>5</v>
      </c>
      <c r="C32" s="3" t="s">
        <v>6</v>
      </c>
      <c r="D32" s="3" t="s">
        <v>7</v>
      </c>
      <c r="E32" s="3" t="s">
        <v>68</v>
      </c>
      <c r="F32" s="3" t="s">
        <v>69</v>
      </c>
      <c r="G32" s="4">
        <v>1367.23</v>
      </c>
      <c r="H32" s="4">
        <v>0</v>
      </c>
      <c r="I32" s="4">
        <f t="shared" si="0"/>
        <v>1367.23</v>
      </c>
    </row>
    <row r="33" spans="1:9" x14ac:dyDescent="0.25">
      <c r="A33" s="6">
        <v>42036</v>
      </c>
      <c r="B33" s="3" t="s">
        <v>5</v>
      </c>
      <c r="C33" s="3" t="s">
        <v>6</v>
      </c>
      <c r="D33" s="3" t="s">
        <v>7</v>
      </c>
      <c r="E33" s="3" t="s">
        <v>70</v>
      </c>
      <c r="F33" s="3" t="s">
        <v>71</v>
      </c>
      <c r="G33" s="4">
        <v>2572.8200000000002</v>
      </c>
      <c r="H33" s="4">
        <v>0</v>
      </c>
      <c r="I33" s="4">
        <f t="shared" si="0"/>
        <v>2572.8200000000002</v>
      </c>
    </row>
    <row r="34" spans="1:9" x14ac:dyDescent="0.25">
      <c r="A34" s="6">
        <v>42036</v>
      </c>
      <c r="B34" s="3" t="s">
        <v>5</v>
      </c>
      <c r="C34" s="3" t="s">
        <v>6</v>
      </c>
      <c r="D34" s="3" t="s">
        <v>7</v>
      </c>
      <c r="E34" s="3" t="s">
        <v>72</v>
      </c>
      <c r="F34" s="3" t="s">
        <v>73</v>
      </c>
      <c r="G34" s="4">
        <v>209618.99</v>
      </c>
      <c r="H34" s="4">
        <v>0</v>
      </c>
      <c r="I34" s="4">
        <f t="shared" si="0"/>
        <v>209618.99</v>
      </c>
    </row>
    <row r="35" spans="1:9" x14ac:dyDescent="0.25">
      <c r="A35" s="6">
        <v>42036</v>
      </c>
      <c r="B35" s="3" t="s">
        <v>5</v>
      </c>
      <c r="C35" s="3" t="s">
        <v>6</v>
      </c>
      <c r="D35" s="3" t="s">
        <v>7</v>
      </c>
      <c r="E35" s="3" t="s">
        <v>74</v>
      </c>
      <c r="F35" s="3" t="s">
        <v>75</v>
      </c>
      <c r="G35" s="4">
        <v>1542.84</v>
      </c>
      <c r="H35" s="4">
        <v>0</v>
      </c>
      <c r="I35" s="4">
        <f t="shared" si="0"/>
        <v>1542.84</v>
      </c>
    </row>
    <row r="36" spans="1:9" x14ac:dyDescent="0.25">
      <c r="A36" s="6">
        <v>42036</v>
      </c>
      <c r="B36" s="3" t="s">
        <v>5</v>
      </c>
      <c r="C36" s="3" t="s">
        <v>6</v>
      </c>
      <c r="D36" s="3" t="s">
        <v>7</v>
      </c>
      <c r="E36" s="3" t="s">
        <v>76</v>
      </c>
      <c r="F36" s="3" t="s">
        <v>77</v>
      </c>
      <c r="G36" s="4">
        <v>14692.75</v>
      </c>
      <c r="H36" s="4">
        <v>0</v>
      </c>
      <c r="I36" s="4">
        <f t="shared" si="0"/>
        <v>14692.75</v>
      </c>
    </row>
    <row r="37" spans="1:9" x14ac:dyDescent="0.25">
      <c r="A37" s="6">
        <v>42036</v>
      </c>
      <c r="B37" s="3" t="s">
        <v>5</v>
      </c>
      <c r="C37" s="3" t="s">
        <v>6</v>
      </c>
      <c r="D37" s="3" t="s">
        <v>7</v>
      </c>
      <c r="E37" s="3" t="s">
        <v>78</v>
      </c>
      <c r="F37" s="3" t="s">
        <v>79</v>
      </c>
      <c r="G37" s="4">
        <v>43730.25</v>
      </c>
      <c r="H37" s="4">
        <v>0</v>
      </c>
      <c r="I37" s="4">
        <f t="shared" si="0"/>
        <v>43730.25</v>
      </c>
    </row>
    <row r="38" spans="1:9" x14ac:dyDescent="0.25">
      <c r="A38" s="6">
        <v>42036</v>
      </c>
      <c r="B38" s="3" t="s">
        <v>5</v>
      </c>
      <c r="C38" s="3" t="s">
        <v>6</v>
      </c>
      <c r="D38" s="3" t="s">
        <v>7</v>
      </c>
      <c r="E38" s="3" t="s">
        <v>80</v>
      </c>
      <c r="F38" s="3" t="s">
        <v>81</v>
      </c>
      <c r="G38" s="4">
        <v>465.01</v>
      </c>
      <c r="H38" s="4">
        <v>0</v>
      </c>
      <c r="I38" s="4">
        <f t="shared" si="0"/>
        <v>465.01</v>
      </c>
    </row>
    <row r="39" spans="1:9" x14ac:dyDescent="0.25">
      <c r="A39" s="6">
        <v>42036</v>
      </c>
      <c r="B39" s="3" t="s">
        <v>5</v>
      </c>
      <c r="C39" s="3" t="s">
        <v>6</v>
      </c>
      <c r="D39" s="3" t="s">
        <v>7</v>
      </c>
      <c r="E39" s="3" t="s">
        <v>82</v>
      </c>
      <c r="F39" s="3" t="s">
        <v>83</v>
      </c>
      <c r="G39" s="4">
        <v>1653.4</v>
      </c>
      <c r="H39" s="4">
        <v>0</v>
      </c>
      <c r="I39" s="4">
        <f t="shared" si="0"/>
        <v>1653.4</v>
      </c>
    </row>
    <row r="40" spans="1:9" x14ac:dyDescent="0.25">
      <c r="A40" s="6">
        <v>42036</v>
      </c>
      <c r="B40" s="3" t="s">
        <v>5</v>
      </c>
      <c r="C40" s="3" t="s">
        <v>6</v>
      </c>
      <c r="D40" s="3" t="s">
        <v>7</v>
      </c>
      <c r="E40" s="3" t="s">
        <v>84</v>
      </c>
      <c r="F40" s="3" t="s">
        <v>85</v>
      </c>
      <c r="G40" s="4">
        <v>7550.73</v>
      </c>
      <c r="H40" s="4">
        <v>0</v>
      </c>
      <c r="I40" s="4">
        <f t="shared" si="0"/>
        <v>7550.73</v>
      </c>
    </row>
    <row r="41" spans="1:9" x14ac:dyDescent="0.25">
      <c r="A41" s="6">
        <v>42036</v>
      </c>
      <c r="B41" s="3" t="s">
        <v>5</v>
      </c>
      <c r="C41" s="3" t="s">
        <v>6</v>
      </c>
      <c r="D41" s="3" t="s">
        <v>7</v>
      </c>
      <c r="E41" s="3" t="s">
        <v>86</v>
      </c>
      <c r="F41" s="3" t="s">
        <v>87</v>
      </c>
      <c r="G41" s="4">
        <v>1684.64</v>
      </c>
      <c r="H41" s="4">
        <v>0</v>
      </c>
      <c r="I41" s="4">
        <f t="shared" si="0"/>
        <v>1684.64</v>
      </c>
    </row>
    <row r="42" spans="1:9" x14ac:dyDescent="0.25">
      <c r="A42" s="6">
        <v>42036</v>
      </c>
      <c r="B42" s="3" t="s">
        <v>5</v>
      </c>
      <c r="C42" s="3" t="s">
        <v>6</v>
      </c>
      <c r="D42" s="3" t="s">
        <v>7</v>
      </c>
      <c r="E42" s="3" t="s">
        <v>88</v>
      </c>
      <c r="F42" s="3" t="s">
        <v>89</v>
      </c>
      <c r="G42" s="4">
        <v>627391.82999999996</v>
      </c>
      <c r="H42" s="4">
        <v>0</v>
      </c>
      <c r="I42" s="4">
        <f t="shared" si="0"/>
        <v>627391.82999999996</v>
      </c>
    </row>
    <row r="43" spans="1:9" x14ac:dyDescent="0.25">
      <c r="A43" s="6">
        <v>42036</v>
      </c>
      <c r="B43" s="3" t="s">
        <v>5</v>
      </c>
      <c r="C43" s="3" t="s">
        <v>6</v>
      </c>
      <c r="D43" s="3" t="s">
        <v>7</v>
      </c>
      <c r="E43" s="3" t="s">
        <v>90</v>
      </c>
      <c r="F43" s="3" t="s">
        <v>91</v>
      </c>
      <c r="G43" s="4">
        <v>1947.35</v>
      </c>
      <c r="H43" s="4">
        <v>0</v>
      </c>
      <c r="I43" s="4">
        <f t="shared" si="0"/>
        <v>1947.35</v>
      </c>
    </row>
    <row r="44" spans="1:9" x14ac:dyDescent="0.25">
      <c r="A44" s="6">
        <v>42036</v>
      </c>
      <c r="B44" s="3" t="s">
        <v>5</v>
      </c>
      <c r="C44" s="3" t="s">
        <v>6</v>
      </c>
      <c r="D44" s="3" t="s">
        <v>7</v>
      </c>
      <c r="E44" s="3" t="s">
        <v>92</v>
      </c>
      <c r="F44" s="3" t="s">
        <v>93</v>
      </c>
      <c r="G44" s="4">
        <v>26343.94</v>
      </c>
      <c r="H44" s="4">
        <v>0</v>
      </c>
      <c r="I44" s="4">
        <f t="shared" si="0"/>
        <v>26343.94</v>
      </c>
    </row>
    <row r="45" spans="1:9" x14ac:dyDescent="0.25">
      <c r="A45" s="6">
        <v>42036</v>
      </c>
      <c r="B45" s="3" t="s">
        <v>5</v>
      </c>
      <c r="C45" s="3" t="s">
        <v>6</v>
      </c>
      <c r="D45" s="3" t="s">
        <v>7</v>
      </c>
      <c r="E45" s="3" t="s">
        <v>94</v>
      </c>
      <c r="F45" s="3" t="s">
        <v>95</v>
      </c>
      <c r="G45" s="4">
        <v>1997.31</v>
      </c>
      <c r="H45" s="4">
        <v>0</v>
      </c>
      <c r="I45" s="4">
        <f t="shared" si="0"/>
        <v>1997.31</v>
      </c>
    </row>
    <row r="46" spans="1:9" x14ac:dyDescent="0.25">
      <c r="A46" s="6">
        <v>42036</v>
      </c>
      <c r="B46" s="3" t="s">
        <v>5</v>
      </c>
      <c r="C46" s="3" t="s">
        <v>6</v>
      </c>
      <c r="D46" s="3" t="s">
        <v>7</v>
      </c>
      <c r="E46" s="3" t="s">
        <v>96</v>
      </c>
      <c r="F46" s="3" t="s">
        <v>97</v>
      </c>
      <c r="G46" s="4">
        <v>1137.43</v>
      </c>
      <c r="H46" s="4">
        <v>0</v>
      </c>
      <c r="I46" s="4">
        <f t="shared" si="0"/>
        <v>1137.43</v>
      </c>
    </row>
    <row r="47" spans="1:9" x14ac:dyDescent="0.25">
      <c r="A47" s="6">
        <v>42036</v>
      </c>
      <c r="B47" s="3" t="s">
        <v>5</v>
      </c>
      <c r="C47" s="3" t="s">
        <v>6</v>
      </c>
      <c r="D47" s="3" t="s">
        <v>7</v>
      </c>
      <c r="E47" s="3" t="s">
        <v>98</v>
      </c>
      <c r="F47" s="3" t="s">
        <v>99</v>
      </c>
      <c r="G47" s="4">
        <v>2485.0300000000002</v>
      </c>
      <c r="H47" s="4">
        <v>0</v>
      </c>
      <c r="I47" s="4">
        <f t="shared" si="0"/>
        <v>2485.0300000000002</v>
      </c>
    </row>
    <row r="48" spans="1:9" x14ac:dyDescent="0.25">
      <c r="A48" s="6">
        <v>42036</v>
      </c>
      <c r="B48" s="3" t="s">
        <v>5</v>
      </c>
      <c r="C48" s="3" t="s">
        <v>6</v>
      </c>
      <c r="D48" s="3" t="s">
        <v>7</v>
      </c>
      <c r="E48" s="3" t="s">
        <v>100</v>
      </c>
      <c r="F48" s="3" t="s">
        <v>101</v>
      </c>
      <c r="G48" s="4">
        <v>82176.84</v>
      </c>
      <c r="H48" s="4">
        <v>0</v>
      </c>
      <c r="I48" s="4">
        <f t="shared" si="0"/>
        <v>82176.84</v>
      </c>
    </row>
    <row r="49" spans="1:9" x14ac:dyDescent="0.25">
      <c r="A49" s="6">
        <v>42036</v>
      </c>
      <c r="B49" s="3" t="s">
        <v>5</v>
      </c>
      <c r="C49" s="3" t="s">
        <v>6</v>
      </c>
      <c r="D49" s="3" t="s">
        <v>7</v>
      </c>
      <c r="E49" s="3" t="s">
        <v>8</v>
      </c>
      <c r="F49" s="3" t="s">
        <v>9</v>
      </c>
      <c r="G49" s="4">
        <v>181.29</v>
      </c>
      <c r="H49" s="4">
        <v>0</v>
      </c>
      <c r="I49" s="4">
        <f t="shared" si="0"/>
        <v>181.29</v>
      </c>
    </row>
    <row r="50" spans="1:9" x14ac:dyDescent="0.25">
      <c r="A50" s="6">
        <v>42036</v>
      </c>
      <c r="B50" s="3" t="s">
        <v>5</v>
      </c>
      <c r="C50" s="3" t="s">
        <v>6</v>
      </c>
      <c r="D50" s="3" t="s">
        <v>102</v>
      </c>
      <c r="E50" s="3" t="s">
        <v>10</v>
      </c>
      <c r="F50" s="3" t="s">
        <v>11</v>
      </c>
      <c r="G50" s="4">
        <v>-60147.73</v>
      </c>
      <c r="H50" s="4">
        <v>0</v>
      </c>
      <c r="I50" s="4">
        <f t="shared" si="0"/>
        <v>-60147.73</v>
      </c>
    </row>
    <row r="51" spans="1:9" x14ac:dyDescent="0.25">
      <c r="A51" s="6">
        <v>42036</v>
      </c>
      <c r="B51" s="3" t="s">
        <v>5</v>
      </c>
      <c r="C51" s="3" t="s">
        <v>6</v>
      </c>
      <c r="D51" s="3" t="s">
        <v>102</v>
      </c>
      <c r="E51" s="3" t="s">
        <v>12</v>
      </c>
      <c r="F51" s="3" t="s">
        <v>13</v>
      </c>
      <c r="G51" s="4">
        <v>58124.44</v>
      </c>
      <c r="H51" s="4">
        <v>0</v>
      </c>
      <c r="I51" s="4">
        <f t="shared" si="0"/>
        <v>58124.44</v>
      </c>
    </row>
    <row r="52" spans="1:9" x14ac:dyDescent="0.25">
      <c r="A52" s="6">
        <v>42036</v>
      </c>
      <c r="B52" s="3" t="s">
        <v>5</v>
      </c>
      <c r="C52" s="3" t="s">
        <v>6</v>
      </c>
      <c r="D52" s="3" t="s">
        <v>102</v>
      </c>
      <c r="E52" s="3" t="s">
        <v>14</v>
      </c>
      <c r="F52" s="3" t="s">
        <v>15</v>
      </c>
      <c r="G52" s="4">
        <v>-112738.13</v>
      </c>
      <c r="H52" s="4">
        <v>0</v>
      </c>
      <c r="I52" s="4">
        <f t="shared" si="0"/>
        <v>-112738.13</v>
      </c>
    </row>
    <row r="53" spans="1:9" x14ac:dyDescent="0.25">
      <c r="A53" s="6">
        <v>42036</v>
      </c>
      <c r="B53" s="3" t="s">
        <v>5</v>
      </c>
      <c r="C53" s="3" t="s">
        <v>6</v>
      </c>
      <c r="D53" s="3" t="s">
        <v>102</v>
      </c>
      <c r="E53" s="3" t="s">
        <v>16</v>
      </c>
      <c r="F53" s="3" t="s">
        <v>17</v>
      </c>
      <c r="G53" s="4">
        <v>-217697.56</v>
      </c>
      <c r="H53" s="4">
        <v>0</v>
      </c>
      <c r="I53" s="4">
        <f t="shared" si="0"/>
        <v>-217697.56</v>
      </c>
    </row>
    <row r="54" spans="1:9" x14ac:dyDescent="0.25">
      <c r="A54" s="6">
        <v>42036</v>
      </c>
      <c r="B54" s="3" t="s">
        <v>5</v>
      </c>
      <c r="C54" s="3" t="s">
        <v>6</v>
      </c>
      <c r="D54" s="3" t="s">
        <v>102</v>
      </c>
      <c r="E54" s="3" t="s">
        <v>18</v>
      </c>
      <c r="F54" s="3" t="s">
        <v>19</v>
      </c>
      <c r="G54" s="4">
        <v>-337172.54</v>
      </c>
      <c r="H54" s="4">
        <v>0</v>
      </c>
      <c r="I54" s="4">
        <f t="shared" si="0"/>
        <v>-337172.54</v>
      </c>
    </row>
    <row r="55" spans="1:9" x14ac:dyDescent="0.25">
      <c r="A55" s="6">
        <v>42036</v>
      </c>
      <c r="B55" s="3" t="s">
        <v>5</v>
      </c>
      <c r="C55" s="3" t="s">
        <v>6</v>
      </c>
      <c r="D55" s="3" t="s">
        <v>102</v>
      </c>
      <c r="E55" s="3" t="s">
        <v>20</v>
      </c>
      <c r="F55" s="3" t="s">
        <v>21</v>
      </c>
      <c r="G55" s="4">
        <v>-296859.96999999997</v>
      </c>
      <c r="H55" s="4">
        <v>0</v>
      </c>
      <c r="I55" s="4">
        <f t="shared" si="0"/>
        <v>-296859.96999999997</v>
      </c>
    </row>
    <row r="56" spans="1:9" x14ac:dyDescent="0.25">
      <c r="A56" s="6">
        <v>42036</v>
      </c>
      <c r="B56" s="3" t="s">
        <v>5</v>
      </c>
      <c r="C56" s="3" t="s">
        <v>6</v>
      </c>
      <c r="D56" s="3" t="s">
        <v>102</v>
      </c>
      <c r="E56" s="3" t="s">
        <v>24</v>
      </c>
      <c r="F56" s="3" t="s">
        <v>25</v>
      </c>
      <c r="G56" s="4">
        <v>8124.68</v>
      </c>
      <c r="H56" s="4">
        <v>0</v>
      </c>
      <c r="I56" s="4">
        <f t="shared" si="0"/>
        <v>8124.68</v>
      </c>
    </row>
    <row r="57" spans="1:9" x14ac:dyDescent="0.25">
      <c r="A57" s="6">
        <v>42036</v>
      </c>
      <c r="B57" s="3" t="s">
        <v>5</v>
      </c>
      <c r="C57" s="3" t="s">
        <v>6</v>
      </c>
      <c r="D57" s="3" t="s">
        <v>102</v>
      </c>
      <c r="E57" s="3" t="s">
        <v>26</v>
      </c>
      <c r="F57" s="3" t="s">
        <v>27</v>
      </c>
      <c r="G57" s="4">
        <v>5877.98</v>
      </c>
      <c r="H57" s="4">
        <v>0</v>
      </c>
      <c r="I57" s="4">
        <f t="shared" si="0"/>
        <v>5877.98</v>
      </c>
    </row>
    <row r="58" spans="1:9" x14ac:dyDescent="0.25">
      <c r="A58" s="6">
        <v>42036</v>
      </c>
      <c r="B58" s="3" t="s">
        <v>5</v>
      </c>
      <c r="C58" s="3" t="s">
        <v>6</v>
      </c>
      <c r="D58" s="3" t="s">
        <v>102</v>
      </c>
      <c r="E58" s="3" t="s">
        <v>28</v>
      </c>
      <c r="F58" s="3" t="s">
        <v>29</v>
      </c>
      <c r="G58" s="4">
        <v>5109.49</v>
      </c>
      <c r="H58" s="4">
        <v>0</v>
      </c>
      <c r="I58" s="4">
        <f t="shared" si="0"/>
        <v>5109.49</v>
      </c>
    </row>
    <row r="59" spans="1:9" x14ac:dyDescent="0.25">
      <c r="A59" s="6">
        <v>42036</v>
      </c>
      <c r="B59" s="3" t="s">
        <v>5</v>
      </c>
      <c r="C59" s="3" t="s">
        <v>6</v>
      </c>
      <c r="D59" s="3" t="s">
        <v>102</v>
      </c>
      <c r="E59" s="3" t="s">
        <v>30</v>
      </c>
      <c r="F59" s="3" t="s">
        <v>31</v>
      </c>
      <c r="G59" s="4">
        <v>-104.19</v>
      </c>
      <c r="H59" s="4">
        <v>0</v>
      </c>
      <c r="I59" s="4">
        <f t="shared" si="0"/>
        <v>-104.19</v>
      </c>
    </row>
    <row r="60" spans="1:9" x14ac:dyDescent="0.25">
      <c r="A60" s="6">
        <v>42036</v>
      </c>
      <c r="B60" s="3" t="s">
        <v>5</v>
      </c>
      <c r="C60" s="3" t="s">
        <v>6</v>
      </c>
      <c r="D60" s="3" t="s">
        <v>102</v>
      </c>
      <c r="E60" s="3" t="s">
        <v>32</v>
      </c>
      <c r="F60" s="3" t="s">
        <v>33</v>
      </c>
      <c r="G60" s="4">
        <v>-103165.37</v>
      </c>
      <c r="H60" s="4">
        <v>0</v>
      </c>
      <c r="I60" s="4">
        <f t="shared" si="0"/>
        <v>-103165.37</v>
      </c>
    </row>
    <row r="61" spans="1:9" x14ac:dyDescent="0.25">
      <c r="A61" s="6">
        <v>42036</v>
      </c>
      <c r="B61" s="3" t="s">
        <v>5</v>
      </c>
      <c r="C61" s="3" t="s">
        <v>6</v>
      </c>
      <c r="D61" s="3" t="s">
        <v>102</v>
      </c>
      <c r="E61" s="3" t="s">
        <v>103</v>
      </c>
      <c r="F61" s="3" t="s">
        <v>104</v>
      </c>
      <c r="G61" s="4">
        <v>797172.23</v>
      </c>
      <c r="H61" s="4">
        <v>0</v>
      </c>
      <c r="I61" s="4">
        <f t="shared" si="0"/>
        <v>797172.23</v>
      </c>
    </row>
    <row r="62" spans="1:9" x14ac:dyDescent="0.25">
      <c r="A62" s="6">
        <v>42036</v>
      </c>
      <c r="B62" s="3" t="s">
        <v>5</v>
      </c>
      <c r="C62" s="3" t="s">
        <v>6</v>
      </c>
      <c r="D62" s="3" t="s">
        <v>102</v>
      </c>
      <c r="E62" s="3" t="s">
        <v>105</v>
      </c>
      <c r="F62" s="3" t="s">
        <v>106</v>
      </c>
      <c r="G62" s="4">
        <v>594065.21</v>
      </c>
      <c r="H62" s="4">
        <v>0</v>
      </c>
      <c r="I62" s="4">
        <f t="shared" si="0"/>
        <v>594065.21</v>
      </c>
    </row>
    <row r="63" spans="1:9" x14ac:dyDescent="0.25">
      <c r="A63" s="6">
        <v>42036</v>
      </c>
      <c r="B63" s="3" t="s">
        <v>5</v>
      </c>
      <c r="C63" s="3" t="s">
        <v>6</v>
      </c>
      <c r="D63" s="3" t="s">
        <v>102</v>
      </c>
      <c r="E63" s="3" t="s">
        <v>107</v>
      </c>
      <c r="F63" s="3" t="s">
        <v>108</v>
      </c>
      <c r="G63" s="4">
        <v>360141.52</v>
      </c>
      <c r="H63" s="4">
        <v>0</v>
      </c>
      <c r="I63" s="4">
        <f t="shared" si="0"/>
        <v>360141.52</v>
      </c>
    </row>
    <row r="64" spans="1:9" x14ac:dyDescent="0.25">
      <c r="A64" s="6">
        <v>42036</v>
      </c>
      <c r="B64" s="3" t="s">
        <v>5</v>
      </c>
      <c r="C64" s="3" t="s">
        <v>6</v>
      </c>
      <c r="D64" s="3" t="s">
        <v>102</v>
      </c>
      <c r="E64" s="3" t="s">
        <v>109</v>
      </c>
      <c r="F64" s="3" t="s">
        <v>110</v>
      </c>
      <c r="G64" s="4">
        <v>118068.36</v>
      </c>
      <c r="H64" s="4">
        <v>0</v>
      </c>
      <c r="I64" s="4">
        <f t="shared" si="0"/>
        <v>118068.36</v>
      </c>
    </row>
    <row r="65" spans="1:9" x14ac:dyDescent="0.25">
      <c r="A65" s="6">
        <v>42036</v>
      </c>
      <c r="B65" s="3" t="s">
        <v>5</v>
      </c>
      <c r="C65" s="3" t="s">
        <v>6</v>
      </c>
      <c r="D65" s="3" t="s">
        <v>102</v>
      </c>
      <c r="E65" s="3" t="s">
        <v>111</v>
      </c>
      <c r="F65" s="3" t="s">
        <v>112</v>
      </c>
      <c r="G65" s="4">
        <v>1586.71</v>
      </c>
      <c r="H65" s="4">
        <v>0</v>
      </c>
      <c r="I65" s="4">
        <f t="shared" si="0"/>
        <v>1586.71</v>
      </c>
    </row>
    <row r="66" spans="1:9" x14ac:dyDescent="0.25">
      <c r="A66" s="6">
        <v>42036</v>
      </c>
      <c r="B66" s="3" t="s">
        <v>5</v>
      </c>
      <c r="C66" s="3" t="s">
        <v>6</v>
      </c>
      <c r="D66" s="3" t="s">
        <v>102</v>
      </c>
      <c r="E66" s="3" t="s">
        <v>113</v>
      </c>
      <c r="F66" s="3" t="s">
        <v>114</v>
      </c>
      <c r="G66" s="4">
        <v>657668.56000000006</v>
      </c>
      <c r="H66" s="4">
        <v>0</v>
      </c>
      <c r="I66" s="4">
        <f t="shared" si="0"/>
        <v>657668.56000000006</v>
      </c>
    </row>
    <row r="67" spans="1:9" x14ac:dyDescent="0.25">
      <c r="A67" s="6">
        <v>42036</v>
      </c>
      <c r="B67" s="3" t="s">
        <v>5</v>
      </c>
      <c r="C67" s="3" t="s">
        <v>6</v>
      </c>
      <c r="D67" s="3" t="s">
        <v>102</v>
      </c>
      <c r="E67" s="3" t="s">
        <v>115</v>
      </c>
      <c r="F67" s="3" t="s">
        <v>116</v>
      </c>
      <c r="G67" s="4">
        <v>49243.65</v>
      </c>
      <c r="H67" s="4">
        <v>0</v>
      </c>
      <c r="I67" s="4">
        <f t="shared" ref="I67:I130" si="1">+G67-H67</f>
        <v>49243.65</v>
      </c>
    </row>
    <row r="68" spans="1:9" x14ac:dyDescent="0.25">
      <c r="A68" s="6">
        <v>42036</v>
      </c>
      <c r="B68" s="3" t="s">
        <v>117</v>
      </c>
      <c r="C68" s="3" t="s">
        <v>6</v>
      </c>
      <c r="D68" s="3" t="s">
        <v>118</v>
      </c>
      <c r="E68" s="3" t="s">
        <v>119</v>
      </c>
      <c r="F68" s="3" t="s">
        <v>120</v>
      </c>
      <c r="G68" s="4">
        <v>-38411.050000000003</v>
      </c>
      <c r="H68" s="4">
        <v>0</v>
      </c>
      <c r="I68" s="4">
        <f t="shared" si="1"/>
        <v>-38411.050000000003</v>
      </c>
    </row>
    <row r="69" spans="1:9" x14ac:dyDescent="0.25">
      <c r="A69" s="6">
        <v>42036</v>
      </c>
      <c r="B69" s="3" t="s">
        <v>117</v>
      </c>
      <c r="C69" s="3" t="s">
        <v>6</v>
      </c>
      <c r="D69" s="3" t="s">
        <v>118</v>
      </c>
      <c r="E69" s="3" t="s">
        <v>121</v>
      </c>
      <c r="F69" s="3" t="s">
        <v>122</v>
      </c>
      <c r="G69" s="4">
        <v>-1135</v>
      </c>
      <c r="H69" s="4">
        <v>0</v>
      </c>
      <c r="I69" s="4">
        <f t="shared" si="1"/>
        <v>-1135</v>
      </c>
    </row>
    <row r="70" spans="1:9" x14ac:dyDescent="0.25">
      <c r="A70" s="6">
        <v>42036</v>
      </c>
      <c r="B70" s="3" t="s">
        <v>117</v>
      </c>
      <c r="C70" s="3" t="s">
        <v>6</v>
      </c>
      <c r="D70" s="3" t="s">
        <v>118</v>
      </c>
      <c r="E70" s="3" t="s">
        <v>123</v>
      </c>
      <c r="F70" s="3" t="s">
        <v>124</v>
      </c>
      <c r="G70" s="4">
        <v>-21663.43</v>
      </c>
      <c r="H70" s="4">
        <v>0</v>
      </c>
      <c r="I70" s="4">
        <f t="shared" si="1"/>
        <v>-21663.43</v>
      </c>
    </row>
    <row r="71" spans="1:9" x14ac:dyDescent="0.25">
      <c r="A71" s="6">
        <v>42036</v>
      </c>
      <c r="B71" s="3" t="s">
        <v>117</v>
      </c>
      <c r="C71" s="3" t="s">
        <v>6</v>
      </c>
      <c r="D71" s="3" t="s">
        <v>118</v>
      </c>
      <c r="E71" s="3" t="s">
        <v>125</v>
      </c>
      <c r="F71" s="3" t="s">
        <v>126</v>
      </c>
      <c r="G71" s="4">
        <v>-28060.32</v>
      </c>
      <c r="H71" s="4">
        <v>0</v>
      </c>
      <c r="I71" s="4">
        <f t="shared" si="1"/>
        <v>-28060.32</v>
      </c>
    </row>
    <row r="72" spans="1:9" x14ac:dyDescent="0.25">
      <c r="A72" s="6">
        <v>42036</v>
      </c>
      <c r="B72" s="3" t="s">
        <v>117</v>
      </c>
      <c r="C72" s="3" t="s">
        <v>6</v>
      </c>
      <c r="D72" s="3" t="s">
        <v>118</v>
      </c>
      <c r="E72" s="3" t="s">
        <v>127</v>
      </c>
      <c r="F72" s="3" t="s">
        <v>128</v>
      </c>
      <c r="G72" s="4">
        <v>-8318.51</v>
      </c>
      <c r="H72" s="4">
        <v>0</v>
      </c>
      <c r="I72" s="4">
        <f t="shared" si="1"/>
        <v>-8318.51</v>
      </c>
    </row>
    <row r="73" spans="1:9" x14ac:dyDescent="0.25">
      <c r="A73" s="6">
        <v>42036</v>
      </c>
      <c r="B73" s="3" t="s">
        <v>117</v>
      </c>
      <c r="C73" s="3" t="s">
        <v>6</v>
      </c>
      <c r="D73" s="3" t="s">
        <v>118</v>
      </c>
      <c r="E73" s="3" t="s">
        <v>129</v>
      </c>
      <c r="F73" s="3" t="s">
        <v>130</v>
      </c>
      <c r="G73" s="4">
        <v>-6250.8</v>
      </c>
      <c r="H73" s="4">
        <v>0</v>
      </c>
      <c r="I73" s="4">
        <f t="shared" si="1"/>
        <v>-6250.8</v>
      </c>
    </row>
    <row r="74" spans="1:9" x14ac:dyDescent="0.25">
      <c r="A74" s="6">
        <v>42036</v>
      </c>
      <c r="B74" s="3" t="s">
        <v>117</v>
      </c>
      <c r="C74" s="3" t="s">
        <v>6</v>
      </c>
      <c r="D74" s="3" t="s">
        <v>118</v>
      </c>
      <c r="E74" s="3" t="s">
        <v>131</v>
      </c>
      <c r="F74" s="3" t="s">
        <v>132</v>
      </c>
      <c r="G74" s="4">
        <v>-10000</v>
      </c>
      <c r="H74" s="4">
        <v>0</v>
      </c>
      <c r="I74" s="4">
        <f t="shared" si="1"/>
        <v>-10000</v>
      </c>
    </row>
    <row r="75" spans="1:9" x14ac:dyDescent="0.25">
      <c r="A75" s="6">
        <v>42036</v>
      </c>
      <c r="B75" s="3" t="s">
        <v>117</v>
      </c>
      <c r="C75" s="3" t="s">
        <v>6</v>
      </c>
      <c r="D75" s="3" t="s">
        <v>118</v>
      </c>
      <c r="E75" s="3" t="s">
        <v>133</v>
      </c>
      <c r="F75" s="3" t="s">
        <v>134</v>
      </c>
      <c r="G75" s="4">
        <v>-36578.06</v>
      </c>
      <c r="H75" s="4">
        <v>0</v>
      </c>
      <c r="I75" s="4">
        <f t="shared" si="1"/>
        <v>-36578.06</v>
      </c>
    </row>
    <row r="76" spans="1:9" x14ac:dyDescent="0.25">
      <c r="A76" s="6">
        <v>42036</v>
      </c>
      <c r="B76" s="3" t="s">
        <v>117</v>
      </c>
      <c r="C76" s="3" t="s">
        <v>6</v>
      </c>
      <c r="D76" s="3" t="s">
        <v>118</v>
      </c>
      <c r="E76" s="3" t="s">
        <v>135</v>
      </c>
      <c r="F76" s="3" t="s">
        <v>136</v>
      </c>
      <c r="G76" s="4">
        <v>-17261.259999999998</v>
      </c>
      <c r="H76" s="4">
        <v>0</v>
      </c>
      <c r="I76" s="4">
        <f t="shared" si="1"/>
        <v>-17261.259999999998</v>
      </c>
    </row>
    <row r="77" spans="1:9" x14ac:dyDescent="0.25">
      <c r="A77" s="6">
        <v>42036</v>
      </c>
      <c r="B77" s="3" t="s">
        <v>117</v>
      </c>
      <c r="C77" s="3" t="s">
        <v>6</v>
      </c>
      <c r="D77" s="3" t="s">
        <v>118</v>
      </c>
      <c r="E77" s="3" t="s">
        <v>137</v>
      </c>
      <c r="F77" s="3" t="s">
        <v>138</v>
      </c>
      <c r="G77" s="4">
        <v>-3550</v>
      </c>
      <c r="H77" s="4">
        <v>0</v>
      </c>
      <c r="I77" s="4">
        <f t="shared" si="1"/>
        <v>-3550</v>
      </c>
    </row>
    <row r="78" spans="1:9" x14ac:dyDescent="0.25">
      <c r="A78" s="6">
        <v>42036</v>
      </c>
      <c r="B78" s="3" t="s">
        <v>117</v>
      </c>
      <c r="C78" s="3" t="s">
        <v>6</v>
      </c>
      <c r="D78" s="3" t="s">
        <v>118</v>
      </c>
      <c r="E78" s="3" t="s">
        <v>139</v>
      </c>
      <c r="F78" s="3" t="s">
        <v>140</v>
      </c>
      <c r="G78" s="4">
        <v>-1575</v>
      </c>
      <c r="H78" s="4">
        <v>0</v>
      </c>
      <c r="I78" s="4">
        <f t="shared" si="1"/>
        <v>-1575</v>
      </c>
    </row>
    <row r="79" spans="1:9" x14ac:dyDescent="0.25">
      <c r="A79" s="6">
        <v>42036</v>
      </c>
      <c r="B79" s="3" t="s">
        <v>117</v>
      </c>
      <c r="C79" s="3" t="s">
        <v>6</v>
      </c>
      <c r="D79" s="3" t="s">
        <v>118</v>
      </c>
      <c r="E79" s="3" t="s">
        <v>141</v>
      </c>
      <c r="F79" s="3" t="s">
        <v>142</v>
      </c>
      <c r="G79" s="4">
        <v>-9670</v>
      </c>
      <c r="H79" s="4">
        <v>0</v>
      </c>
      <c r="I79" s="4">
        <f t="shared" si="1"/>
        <v>-9670</v>
      </c>
    </row>
    <row r="80" spans="1:9" x14ac:dyDescent="0.25">
      <c r="A80" s="6">
        <v>42036</v>
      </c>
      <c r="B80" s="3" t="s">
        <v>117</v>
      </c>
      <c r="C80" s="3" t="s">
        <v>6</v>
      </c>
      <c r="D80" s="3" t="s">
        <v>118</v>
      </c>
      <c r="E80" s="3" t="s">
        <v>143</v>
      </c>
      <c r="F80" s="3" t="s">
        <v>144</v>
      </c>
      <c r="G80" s="4">
        <v>-42172.160000000003</v>
      </c>
      <c r="H80" s="4">
        <v>0</v>
      </c>
      <c r="I80" s="4">
        <f t="shared" si="1"/>
        <v>-42172.160000000003</v>
      </c>
    </row>
    <row r="81" spans="1:9" x14ac:dyDescent="0.25">
      <c r="A81" s="6">
        <v>42036</v>
      </c>
      <c r="B81" s="3" t="s">
        <v>117</v>
      </c>
      <c r="C81" s="3" t="s">
        <v>6</v>
      </c>
      <c r="D81" s="3" t="s">
        <v>118</v>
      </c>
      <c r="E81" s="3" t="s">
        <v>145</v>
      </c>
      <c r="F81" s="3" t="s">
        <v>146</v>
      </c>
      <c r="G81" s="4">
        <v>-4575</v>
      </c>
      <c r="H81" s="4">
        <v>0</v>
      </c>
      <c r="I81" s="4">
        <f t="shared" si="1"/>
        <v>-4575</v>
      </c>
    </row>
    <row r="82" spans="1:9" x14ac:dyDescent="0.25">
      <c r="A82" s="6">
        <v>42036</v>
      </c>
      <c r="B82" s="3" t="s">
        <v>117</v>
      </c>
      <c r="C82" s="3" t="s">
        <v>6</v>
      </c>
      <c r="D82" s="3" t="s">
        <v>118</v>
      </c>
      <c r="E82" s="3" t="s">
        <v>147</v>
      </c>
      <c r="F82" s="3" t="s">
        <v>148</v>
      </c>
      <c r="G82" s="4">
        <v>-7080</v>
      </c>
      <c r="H82" s="4">
        <v>0</v>
      </c>
      <c r="I82" s="4">
        <f t="shared" si="1"/>
        <v>-7080</v>
      </c>
    </row>
    <row r="83" spans="1:9" x14ac:dyDescent="0.25">
      <c r="A83" s="6">
        <v>42036</v>
      </c>
      <c r="B83" s="3" t="s">
        <v>117</v>
      </c>
      <c r="C83" s="3" t="s">
        <v>6</v>
      </c>
      <c r="D83" s="3" t="s">
        <v>118</v>
      </c>
      <c r="E83" s="3" t="s">
        <v>149</v>
      </c>
      <c r="F83" s="3" t="s">
        <v>150</v>
      </c>
      <c r="G83" s="4">
        <v>-5290</v>
      </c>
      <c r="H83" s="4">
        <v>0</v>
      </c>
      <c r="I83" s="4">
        <f t="shared" si="1"/>
        <v>-5290</v>
      </c>
    </row>
    <row r="84" spans="1:9" x14ac:dyDescent="0.25">
      <c r="A84" s="6">
        <v>42036</v>
      </c>
      <c r="B84" s="3" t="s">
        <v>117</v>
      </c>
      <c r="C84" s="3" t="s">
        <v>6</v>
      </c>
      <c r="D84" s="3" t="s">
        <v>118</v>
      </c>
      <c r="E84" s="3" t="s">
        <v>151</v>
      </c>
      <c r="F84" s="3" t="s">
        <v>152</v>
      </c>
      <c r="G84" s="4">
        <v>10736.28</v>
      </c>
      <c r="H84" s="4">
        <v>20.71</v>
      </c>
      <c r="I84" s="4">
        <f t="shared" si="1"/>
        <v>10715.570000000002</v>
      </c>
    </row>
    <row r="85" spans="1:9" x14ac:dyDescent="0.25">
      <c r="A85" s="6">
        <v>42036</v>
      </c>
      <c r="B85" s="3" t="s">
        <v>117</v>
      </c>
      <c r="C85" s="3" t="s">
        <v>6</v>
      </c>
      <c r="D85" s="3" t="s">
        <v>118</v>
      </c>
      <c r="E85" s="3" t="s">
        <v>153</v>
      </c>
      <c r="F85" s="3" t="s">
        <v>154</v>
      </c>
      <c r="G85" s="4">
        <v>4949906.13</v>
      </c>
      <c r="H85" s="4">
        <v>48766.91</v>
      </c>
      <c r="I85" s="4">
        <f t="shared" si="1"/>
        <v>4901139.22</v>
      </c>
    </row>
    <row r="86" spans="1:9" x14ac:dyDescent="0.25">
      <c r="A86" s="6">
        <v>42036</v>
      </c>
      <c r="B86" s="3" t="s">
        <v>117</v>
      </c>
      <c r="C86" s="3" t="s">
        <v>6</v>
      </c>
      <c r="D86" s="3" t="s">
        <v>118</v>
      </c>
      <c r="E86" s="3" t="s">
        <v>155</v>
      </c>
      <c r="F86" s="3" t="s">
        <v>156</v>
      </c>
      <c r="G86" s="4">
        <v>16689.490000000002</v>
      </c>
      <c r="H86" s="4">
        <v>106.91</v>
      </c>
      <c r="I86" s="4">
        <f t="shared" si="1"/>
        <v>16582.580000000002</v>
      </c>
    </row>
    <row r="87" spans="1:9" x14ac:dyDescent="0.25">
      <c r="A87" s="6">
        <v>42036</v>
      </c>
      <c r="B87" s="3" t="s">
        <v>117</v>
      </c>
      <c r="C87" s="3" t="s">
        <v>6</v>
      </c>
      <c r="D87" s="3" t="s">
        <v>118</v>
      </c>
      <c r="E87" s="3" t="s">
        <v>157</v>
      </c>
      <c r="F87" s="3" t="s">
        <v>158</v>
      </c>
      <c r="G87" s="4">
        <v>372.9</v>
      </c>
      <c r="H87" s="4">
        <v>0</v>
      </c>
      <c r="I87" s="4">
        <f t="shared" si="1"/>
        <v>372.9</v>
      </c>
    </row>
    <row r="88" spans="1:9" x14ac:dyDescent="0.25">
      <c r="A88" s="6">
        <v>42036</v>
      </c>
      <c r="B88" s="3" t="s">
        <v>117</v>
      </c>
      <c r="C88" s="3" t="s">
        <v>6</v>
      </c>
      <c r="D88" s="3" t="s">
        <v>118</v>
      </c>
      <c r="E88" s="3" t="s">
        <v>159</v>
      </c>
      <c r="F88" s="3" t="s">
        <v>160</v>
      </c>
      <c r="G88" s="4">
        <v>1971.61</v>
      </c>
      <c r="H88" s="4">
        <v>6.47</v>
      </c>
      <c r="I88" s="4">
        <f t="shared" si="1"/>
        <v>1965.1399999999999</v>
      </c>
    </row>
    <row r="89" spans="1:9" x14ac:dyDescent="0.25">
      <c r="A89" s="6">
        <v>42036</v>
      </c>
      <c r="B89" s="3" t="s">
        <v>117</v>
      </c>
      <c r="C89" s="3" t="s">
        <v>6</v>
      </c>
      <c r="D89" s="3" t="s">
        <v>118</v>
      </c>
      <c r="E89" s="3" t="s">
        <v>161</v>
      </c>
      <c r="F89" s="3" t="s">
        <v>162</v>
      </c>
      <c r="G89" s="4">
        <v>677389.85</v>
      </c>
      <c r="H89" s="4">
        <v>4657.7299999999996</v>
      </c>
      <c r="I89" s="4">
        <f t="shared" si="1"/>
        <v>672732.12</v>
      </c>
    </row>
    <row r="90" spans="1:9" x14ac:dyDescent="0.25">
      <c r="A90" s="6">
        <v>42036</v>
      </c>
      <c r="B90" s="3" t="s">
        <v>117</v>
      </c>
      <c r="C90" s="3" t="s">
        <v>6</v>
      </c>
      <c r="D90" s="3" t="s">
        <v>118</v>
      </c>
      <c r="E90" s="3" t="s">
        <v>163</v>
      </c>
      <c r="F90" s="3" t="s">
        <v>164</v>
      </c>
      <c r="G90" s="4">
        <v>992273.12</v>
      </c>
      <c r="H90" s="4">
        <v>6025.99</v>
      </c>
      <c r="I90" s="4">
        <f t="shared" si="1"/>
        <v>986247.13</v>
      </c>
    </row>
    <row r="91" spans="1:9" x14ac:dyDescent="0.25">
      <c r="A91" s="6">
        <v>42036</v>
      </c>
      <c r="B91" s="3" t="s">
        <v>117</v>
      </c>
      <c r="C91" s="3" t="s">
        <v>6</v>
      </c>
      <c r="D91" s="3" t="s">
        <v>118</v>
      </c>
      <c r="E91" s="3" t="s">
        <v>165</v>
      </c>
      <c r="F91" s="3" t="s">
        <v>166</v>
      </c>
      <c r="G91" s="4">
        <v>453.46</v>
      </c>
      <c r="H91" s="4">
        <v>5.27</v>
      </c>
      <c r="I91" s="4">
        <f t="shared" si="1"/>
        <v>448.19</v>
      </c>
    </row>
    <row r="92" spans="1:9" x14ac:dyDescent="0.25">
      <c r="A92" s="6">
        <v>42036</v>
      </c>
      <c r="B92" s="3" t="s">
        <v>117</v>
      </c>
      <c r="C92" s="3" t="s">
        <v>6</v>
      </c>
      <c r="D92" s="3" t="s">
        <v>118</v>
      </c>
      <c r="E92" s="3" t="s">
        <v>167</v>
      </c>
      <c r="F92" s="3" t="s">
        <v>168</v>
      </c>
      <c r="G92" s="4">
        <v>9367.2999999999993</v>
      </c>
      <c r="H92" s="4">
        <v>0</v>
      </c>
      <c r="I92" s="4">
        <f t="shared" si="1"/>
        <v>9367.2999999999993</v>
      </c>
    </row>
    <row r="93" spans="1:9" x14ac:dyDescent="0.25">
      <c r="A93" s="6">
        <v>42036</v>
      </c>
      <c r="B93" s="3" t="s">
        <v>117</v>
      </c>
      <c r="C93" s="3" t="s">
        <v>6</v>
      </c>
      <c r="D93" s="3" t="s">
        <v>118</v>
      </c>
      <c r="E93" s="3" t="s">
        <v>169</v>
      </c>
      <c r="F93" s="3" t="s">
        <v>170</v>
      </c>
      <c r="G93" s="4">
        <v>1675014.6</v>
      </c>
      <c r="H93" s="4">
        <v>11719.87</v>
      </c>
      <c r="I93" s="4">
        <f t="shared" si="1"/>
        <v>1663294.73</v>
      </c>
    </row>
    <row r="94" spans="1:9" x14ac:dyDescent="0.25">
      <c r="A94" s="6">
        <v>42036</v>
      </c>
      <c r="B94" s="3" t="s">
        <v>117</v>
      </c>
      <c r="C94" s="3" t="s">
        <v>6</v>
      </c>
      <c r="D94" s="3" t="s">
        <v>118</v>
      </c>
      <c r="E94" s="3" t="s">
        <v>171</v>
      </c>
      <c r="F94" s="3" t="s">
        <v>172</v>
      </c>
      <c r="G94" s="4">
        <v>173398.21</v>
      </c>
      <c r="H94" s="4">
        <v>1386.82</v>
      </c>
      <c r="I94" s="4">
        <f t="shared" si="1"/>
        <v>172011.38999999998</v>
      </c>
    </row>
    <row r="95" spans="1:9" x14ac:dyDescent="0.25">
      <c r="A95" s="6">
        <v>42036</v>
      </c>
      <c r="B95" s="3" t="s">
        <v>117</v>
      </c>
      <c r="C95" s="3" t="s">
        <v>6</v>
      </c>
      <c r="D95" s="3" t="s">
        <v>118</v>
      </c>
      <c r="E95" s="3" t="s">
        <v>173</v>
      </c>
      <c r="F95" s="3" t="s">
        <v>174</v>
      </c>
      <c r="G95" s="4">
        <v>11798.32</v>
      </c>
      <c r="H95" s="4">
        <v>25.39</v>
      </c>
      <c r="I95" s="4">
        <f t="shared" si="1"/>
        <v>11772.93</v>
      </c>
    </row>
    <row r="96" spans="1:9" x14ac:dyDescent="0.25">
      <c r="A96" s="6">
        <v>42036</v>
      </c>
      <c r="B96" s="3" t="s">
        <v>117</v>
      </c>
      <c r="C96" s="3" t="s">
        <v>6</v>
      </c>
      <c r="D96" s="3" t="s">
        <v>118</v>
      </c>
      <c r="E96" s="3" t="s">
        <v>175</v>
      </c>
      <c r="F96" s="3" t="s">
        <v>176</v>
      </c>
      <c r="G96" s="4">
        <v>183399.75</v>
      </c>
      <c r="H96" s="4">
        <v>706.89</v>
      </c>
      <c r="I96" s="4">
        <f t="shared" si="1"/>
        <v>182692.86</v>
      </c>
    </row>
    <row r="97" spans="1:9" x14ac:dyDescent="0.25">
      <c r="A97" s="6">
        <v>42036</v>
      </c>
      <c r="B97" s="3" t="s">
        <v>117</v>
      </c>
      <c r="C97" s="3" t="s">
        <v>6</v>
      </c>
      <c r="D97" s="3" t="s">
        <v>118</v>
      </c>
      <c r="E97" s="3" t="s">
        <v>177</v>
      </c>
      <c r="F97" s="3" t="s">
        <v>178</v>
      </c>
      <c r="G97" s="4">
        <v>328895.52</v>
      </c>
      <c r="H97" s="4">
        <v>1177.6199999999999</v>
      </c>
      <c r="I97" s="4">
        <f t="shared" si="1"/>
        <v>327717.90000000002</v>
      </c>
    </row>
    <row r="98" spans="1:9" x14ac:dyDescent="0.25">
      <c r="A98" s="6">
        <v>42036</v>
      </c>
      <c r="B98" s="3" t="s">
        <v>117</v>
      </c>
      <c r="C98" s="3" t="s">
        <v>6</v>
      </c>
      <c r="D98" s="3" t="s">
        <v>118</v>
      </c>
      <c r="E98" s="3" t="s">
        <v>179</v>
      </c>
      <c r="F98" s="3" t="s">
        <v>180</v>
      </c>
      <c r="G98" s="4">
        <v>1513.49</v>
      </c>
      <c r="H98" s="4">
        <v>3.92</v>
      </c>
      <c r="I98" s="4">
        <f t="shared" si="1"/>
        <v>1509.57</v>
      </c>
    </row>
    <row r="99" spans="1:9" x14ac:dyDescent="0.25">
      <c r="A99" s="6">
        <v>42036</v>
      </c>
      <c r="B99" s="3" t="s">
        <v>117</v>
      </c>
      <c r="C99" s="3" t="s">
        <v>6</v>
      </c>
      <c r="D99" s="3" t="s">
        <v>118</v>
      </c>
      <c r="E99" s="3" t="s">
        <v>181</v>
      </c>
      <c r="F99" s="3" t="s">
        <v>182</v>
      </c>
      <c r="G99" s="4">
        <v>11194.9</v>
      </c>
      <c r="H99" s="4">
        <v>15.55</v>
      </c>
      <c r="I99" s="4">
        <f t="shared" si="1"/>
        <v>11179.35</v>
      </c>
    </row>
    <row r="100" spans="1:9" x14ac:dyDescent="0.25">
      <c r="A100" s="6">
        <v>42036</v>
      </c>
      <c r="B100" s="3" t="s">
        <v>117</v>
      </c>
      <c r="C100" s="3" t="s">
        <v>6</v>
      </c>
      <c r="D100" s="3" t="s">
        <v>118</v>
      </c>
      <c r="E100" s="3" t="s">
        <v>183</v>
      </c>
      <c r="F100" s="3" t="s">
        <v>184</v>
      </c>
      <c r="G100" s="4">
        <v>44514.98</v>
      </c>
      <c r="H100" s="4">
        <v>0</v>
      </c>
      <c r="I100" s="4">
        <f t="shared" si="1"/>
        <v>44514.98</v>
      </c>
    </row>
    <row r="101" spans="1:9" x14ac:dyDescent="0.25">
      <c r="A101" s="6">
        <v>42036</v>
      </c>
      <c r="B101" s="3" t="s">
        <v>117</v>
      </c>
      <c r="C101" s="3" t="s">
        <v>6</v>
      </c>
      <c r="D101" s="3" t="s">
        <v>118</v>
      </c>
      <c r="E101" s="3" t="s">
        <v>185</v>
      </c>
      <c r="F101" s="3" t="s">
        <v>186</v>
      </c>
      <c r="G101" s="4">
        <v>-898339.54</v>
      </c>
      <c r="H101" s="4">
        <v>0</v>
      </c>
      <c r="I101" s="4">
        <f t="shared" si="1"/>
        <v>-898339.54</v>
      </c>
    </row>
    <row r="102" spans="1:9" x14ac:dyDescent="0.25">
      <c r="A102" s="6">
        <v>42036</v>
      </c>
      <c r="B102" s="3" t="s">
        <v>117</v>
      </c>
      <c r="C102" s="3" t="s">
        <v>6</v>
      </c>
      <c r="D102" s="3" t="s">
        <v>118</v>
      </c>
      <c r="E102" s="3" t="s">
        <v>187</v>
      </c>
      <c r="F102" s="3" t="s">
        <v>188</v>
      </c>
      <c r="G102" s="4">
        <v>409994.03</v>
      </c>
      <c r="H102" s="4">
        <v>1616.5</v>
      </c>
      <c r="I102" s="4">
        <f t="shared" si="1"/>
        <v>408377.53</v>
      </c>
    </row>
    <row r="103" spans="1:9" x14ac:dyDescent="0.25">
      <c r="A103" s="6">
        <v>42036</v>
      </c>
      <c r="B103" s="3" t="s">
        <v>117</v>
      </c>
      <c r="C103" s="3" t="s">
        <v>6</v>
      </c>
      <c r="D103" s="3" t="s">
        <v>118</v>
      </c>
      <c r="E103" s="3" t="s">
        <v>189</v>
      </c>
      <c r="F103" s="3" t="s">
        <v>190</v>
      </c>
      <c r="G103" s="4">
        <v>88121.42</v>
      </c>
      <c r="H103" s="4">
        <v>200.17</v>
      </c>
      <c r="I103" s="4">
        <f t="shared" si="1"/>
        <v>87921.25</v>
      </c>
    </row>
    <row r="104" spans="1:9" x14ac:dyDescent="0.25">
      <c r="A104" s="6">
        <v>42036</v>
      </c>
      <c r="B104" s="3" t="s">
        <v>117</v>
      </c>
      <c r="C104" s="3" t="s">
        <v>6</v>
      </c>
      <c r="D104" s="3" t="s">
        <v>118</v>
      </c>
      <c r="E104" s="3" t="s">
        <v>191</v>
      </c>
      <c r="F104" s="3" t="s">
        <v>192</v>
      </c>
      <c r="G104" s="4">
        <v>298350.7</v>
      </c>
      <c r="H104" s="4">
        <v>958.85</v>
      </c>
      <c r="I104" s="4">
        <f t="shared" si="1"/>
        <v>297391.85000000003</v>
      </c>
    </row>
    <row r="105" spans="1:9" x14ac:dyDescent="0.25">
      <c r="A105" s="6">
        <v>42036</v>
      </c>
      <c r="B105" s="3" t="s">
        <v>117</v>
      </c>
      <c r="C105" s="3" t="s">
        <v>6</v>
      </c>
      <c r="D105" s="3" t="s">
        <v>118</v>
      </c>
      <c r="E105" s="3" t="s">
        <v>193</v>
      </c>
      <c r="F105" s="3" t="s">
        <v>194</v>
      </c>
      <c r="G105" s="4">
        <v>1673.88</v>
      </c>
      <c r="H105" s="4">
        <v>2.36</v>
      </c>
      <c r="I105" s="4">
        <f t="shared" si="1"/>
        <v>1671.5200000000002</v>
      </c>
    </row>
    <row r="106" spans="1:9" x14ac:dyDescent="0.25">
      <c r="A106" s="6">
        <v>42036</v>
      </c>
      <c r="B106" s="3" t="s">
        <v>117</v>
      </c>
      <c r="C106" s="3" t="s">
        <v>6</v>
      </c>
      <c r="D106" s="3" t="s">
        <v>118</v>
      </c>
      <c r="E106" s="3" t="s">
        <v>195</v>
      </c>
      <c r="F106" s="3" t="s">
        <v>196</v>
      </c>
      <c r="G106" s="4">
        <v>167148</v>
      </c>
      <c r="H106" s="4">
        <v>544.6</v>
      </c>
      <c r="I106" s="4">
        <f t="shared" si="1"/>
        <v>166603.4</v>
      </c>
    </row>
    <row r="107" spans="1:9" x14ac:dyDescent="0.25">
      <c r="A107" s="6">
        <v>42036</v>
      </c>
      <c r="B107" s="3" t="s">
        <v>117</v>
      </c>
      <c r="C107" s="3" t="s">
        <v>6</v>
      </c>
      <c r="D107" s="3" t="s">
        <v>118</v>
      </c>
      <c r="E107" s="3" t="s">
        <v>197</v>
      </c>
      <c r="F107" s="3" t="s">
        <v>198</v>
      </c>
      <c r="G107" s="4">
        <v>564816.98</v>
      </c>
      <c r="H107" s="4">
        <v>1401.3</v>
      </c>
      <c r="I107" s="4">
        <f t="shared" si="1"/>
        <v>563415.67999999993</v>
      </c>
    </row>
    <row r="108" spans="1:9" x14ac:dyDescent="0.25">
      <c r="A108" s="6">
        <v>42036</v>
      </c>
      <c r="B108" s="3" t="s">
        <v>117</v>
      </c>
      <c r="C108" s="3" t="s">
        <v>6</v>
      </c>
      <c r="D108" s="3" t="s">
        <v>118</v>
      </c>
      <c r="E108" s="3" t="s">
        <v>199</v>
      </c>
      <c r="F108" s="3" t="s">
        <v>200</v>
      </c>
      <c r="G108" s="4">
        <v>18327.43</v>
      </c>
      <c r="H108" s="4">
        <v>19.63</v>
      </c>
      <c r="I108" s="4">
        <f t="shared" si="1"/>
        <v>18307.8</v>
      </c>
    </row>
    <row r="109" spans="1:9" x14ac:dyDescent="0.25">
      <c r="A109" s="6">
        <v>42036</v>
      </c>
      <c r="B109" s="3" t="s">
        <v>117</v>
      </c>
      <c r="C109" s="3" t="s">
        <v>6</v>
      </c>
      <c r="D109" s="3" t="s">
        <v>118</v>
      </c>
      <c r="E109" s="3" t="s">
        <v>201</v>
      </c>
      <c r="F109" s="3" t="s">
        <v>202</v>
      </c>
      <c r="G109" s="4">
        <v>56731.56</v>
      </c>
      <c r="H109" s="4">
        <v>204.19</v>
      </c>
      <c r="I109" s="4">
        <f t="shared" si="1"/>
        <v>56527.369999999995</v>
      </c>
    </row>
    <row r="110" spans="1:9" x14ac:dyDescent="0.25">
      <c r="A110" s="6">
        <v>42036</v>
      </c>
      <c r="B110" s="3" t="s">
        <v>117</v>
      </c>
      <c r="C110" s="3" t="s">
        <v>6</v>
      </c>
      <c r="D110" s="3" t="s">
        <v>118</v>
      </c>
      <c r="E110" s="3" t="s">
        <v>203</v>
      </c>
      <c r="F110" s="3" t="s">
        <v>204</v>
      </c>
      <c r="G110" s="4">
        <v>134351.79</v>
      </c>
      <c r="H110" s="4">
        <v>228.99</v>
      </c>
      <c r="I110" s="4">
        <f t="shared" si="1"/>
        <v>134122.80000000002</v>
      </c>
    </row>
    <row r="111" spans="1:9" x14ac:dyDescent="0.25">
      <c r="A111" s="6">
        <v>42036</v>
      </c>
      <c r="B111" s="3" t="s">
        <v>117</v>
      </c>
      <c r="C111" s="3" t="s">
        <v>6</v>
      </c>
      <c r="D111" s="3" t="s">
        <v>118</v>
      </c>
      <c r="E111" s="3" t="s">
        <v>205</v>
      </c>
      <c r="F111" s="3" t="s">
        <v>206</v>
      </c>
      <c r="G111" s="4">
        <v>42056.34</v>
      </c>
      <c r="H111" s="4">
        <v>0</v>
      </c>
      <c r="I111" s="4">
        <f t="shared" si="1"/>
        <v>42056.34</v>
      </c>
    </row>
    <row r="112" spans="1:9" x14ac:dyDescent="0.25">
      <c r="A112" s="6">
        <v>42036</v>
      </c>
      <c r="B112" s="3" t="s">
        <v>117</v>
      </c>
      <c r="C112" s="3" t="s">
        <v>6</v>
      </c>
      <c r="D112" s="3" t="s">
        <v>118</v>
      </c>
      <c r="E112" s="3" t="s">
        <v>207</v>
      </c>
      <c r="F112" s="3" t="s">
        <v>208</v>
      </c>
      <c r="G112" s="4">
        <v>28710.69</v>
      </c>
      <c r="H112" s="4">
        <v>0</v>
      </c>
      <c r="I112" s="4">
        <f t="shared" si="1"/>
        <v>28710.69</v>
      </c>
    </row>
    <row r="113" spans="1:9" x14ac:dyDescent="0.25">
      <c r="A113" s="6">
        <v>42036</v>
      </c>
      <c r="B113" s="3" t="s">
        <v>117</v>
      </c>
      <c r="C113" s="3" t="s">
        <v>6</v>
      </c>
      <c r="D113" s="3" t="s">
        <v>118</v>
      </c>
      <c r="E113" s="3" t="s">
        <v>209</v>
      </c>
      <c r="F113" s="3" t="s">
        <v>210</v>
      </c>
      <c r="G113" s="4">
        <v>-915.75</v>
      </c>
      <c r="H113" s="4">
        <v>1.21</v>
      </c>
      <c r="I113" s="4">
        <f t="shared" si="1"/>
        <v>-916.96</v>
      </c>
    </row>
    <row r="114" spans="1:9" x14ac:dyDescent="0.25">
      <c r="A114" s="6">
        <v>42036</v>
      </c>
      <c r="B114" s="3" t="s">
        <v>117</v>
      </c>
      <c r="C114" s="3" t="s">
        <v>6</v>
      </c>
      <c r="D114" s="3" t="s">
        <v>118</v>
      </c>
      <c r="E114" s="3" t="s">
        <v>211</v>
      </c>
      <c r="F114" s="3" t="s">
        <v>212</v>
      </c>
      <c r="G114" s="4">
        <v>132034.84</v>
      </c>
      <c r="H114" s="4">
        <v>293.04000000000002</v>
      </c>
      <c r="I114" s="4">
        <f t="shared" si="1"/>
        <v>131741.79999999999</v>
      </c>
    </row>
    <row r="115" spans="1:9" x14ac:dyDescent="0.25">
      <c r="A115" s="6">
        <v>42036</v>
      </c>
      <c r="B115" s="3" t="s">
        <v>117</v>
      </c>
      <c r="C115" s="3" t="s">
        <v>6</v>
      </c>
      <c r="D115" s="3" t="s">
        <v>118</v>
      </c>
      <c r="E115" s="3" t="s">
        <v>213</v>
      </c>
      <c r="F115" s="3" t="s">
        <v>214</v>
      </c>
      <c r="G115" s="4">
        <v>18395.650000000001</v>
      </c>
      <c r="H115" s="4">
        <v>0</v>
      </c>
      <c r="I115" s="4">
        <f t="shared" si="1"/>
        <v>18395.650000000001</v>
      </c>
    </row>
    <row r="116" spans="1:9" x14ac:dyDescent="0.25">
      <c r="A116" s="6">
        <v>42036</v>
      </c>
      <c r="B116" s="3" t="s">
        <v>117</v>
      </c>
      <c r="C116" s="3" t="s">
        <v>6</v>
      </c>
      <c r="D116" s="3" t="s">
        <v>118</v>
      </c>
      <c r="E116" s="3" t="s">
        <v>215</v>
      </c>
      <c r="F116" s="3" t="s">
        <v>216</v>
      </c>
      <c r="G116" s="4">
        <v>19101.599999999999</v>
      </c>
      <c r="H116" s="4">
        <v>0</v>
      </c>
      <c r="I116" s="4">
        <f t="shared" si="1"/>
        <v>19101.599999999999</v>
      </c>
    </row>
    <row r="117" spans="1:9" x14ac:dyDescent="0.25">
      <c r="A117" s="6">
        <v>42036</v>
      </c>
      <c r="B117" s="3" t="s">
        <v>117</v>
      </c>
      <c r="C117" s="3" t="s">
        <v>6</v>
      </c>
      <c r="D117" s="3" t="s">
        <v>118</v>
      </c>
      <c r="E117" s="3" t="s">
        <v>217</v>
      </c>
      <c r="F117" s="3" t="s">
        <v>218</v>
      </c>
      <c r="G117" s="4">
        <v>36053.49</v>
      </c>
      <c r="H117" s="4">
        <v>0</v>
      </c>
      <c r="I117" s="4">
        <f t="shared" si="1"/>
        <v>36053.49</v>
      </c>
    </row>
    <row r="118" spans="1:9" x14ac:dyDescent="0.25">
      <c r="A118" s="6">
        <v>42036</v>
      </c>
      <c r="B118" s="3" t="s">
        <v>117</v>
      </c>
      <c r="C118" s="3" t="s">
        <v>6</v>
      </c>
      <c r="D118" s="3" t="s">
        <v>118</v>
      </c>
      <c r="E118" s="3" t="s">
        <v>219</v>
      </c>
      <c r="F118" s="3" t="s">
        <v>220</v>
      </c>
      <c r="G118" s="4">
        <v>28428.06</v>
      </c>
      <c r="H118" s="4">
        <v>0</v>
      </c>
      <c r="I118" s="4">
        <f t="shared" si="1"/>
        <v>28428.06</v>
      </c>
    </row>
    <row r="119" spans="1:9" x14ac:dyDescent="0.25">
      <c r="A119" s="6">
        <v>42036</v>
      </c>
      <c r="B119" s="3" t="s">
        <v>117</v>
      </c>
      <c r="C119" s="3" t="s">
        <v>6</v>
      </c>
      <c r="D119" s="3" t="s">
        <v>118</v>
      </c>
      <c r="E119" s="3" t="s">
        <v>221</v>
      </c>
      <c r="F119" s="3" t="s">
        <v>222</v>
      </c>
      <c r="G119" s="4">
        <v>11153.25</v>
      </c>
      <c r="H119" s="4">
        <v>0</v>
      </c>
      <c r="I119" s="4">
        <f t="shared" si="1"/>
        <v>11153.25</v>
      </c>
    </row>
    <row r="120" spans="1:9" x14ac:dyDescent="0.25">
      <c r="A120" s="6">
        <v>42036</v>
      </c>
      <c r="B120" s="3" t="s">
        <v>117</v>
      </c>
      <c r="C120" s="3" t="s">
        <v>6</v>
      </c>
      <c r="D120" s="3" t="s">
        <v>118</v>
      </c>
      <c r="E120" s="3" t="s">
        <v>223</v>
      </c>
      <c r="F120" s="3" t="s">
        <v>224</v>
      </c>
      <c r="G120" s="4">
        <v>3540.96</v>
      </c>
      <c r="H120" s="4">
        <v>6.12</v>
      </c>
      <c r="I120" s="4">
        <f t="shared" si="1"/>
        <v>3534.84</v>
      </c>
    </row>
    <row r="121" spans="1:9" x14ac:dyDescent="0.25">
      <c r="A121" s="6">
        <v>42036</v>
      </c>
      <c r="B121" s="3" t="s">
        <v>117</v>
      </c>
      <c r="C121" s="3" t="s">
        <v>6</v>
      </c>
      <c r="D121" s="3" t="s">
        <v>118</v>
      </c>
      <c r="E121" s="3" t="s">
        <v>225</v>
      </c>
      <c r="F121" s="3" t="s">
        <v>226</v>
      </c>
      <c r="G121" s="4">
        <v>111346.74</v>
      </c>
      <c r="H121" s="4">
        <v>108</v>
      </c>
      <c r="I121" s="4">
        <f t="shared" si="1"/>
        <v>111238.74</v>
      </c>
    </row>
    <row r="122" spans="1:9" x14ac:dyDescent="0.25">
      <c r="A122" s="6">
        <v>42036</v>
      </c>
      <c r="B122" s="3" t="s">
        <v>117</v>
      </c>
      <c r="C122" s="3" t="s">
        <v>6</v>
      </c>
      <c r="D122" s="3" t="s">
        <v>118</v>
      </c>
      <c r="E122" s="3" t="s">
        <v>227</v>
      </c>
      <c r="F122" s="3" t="s">
        <v>228</v>
      </c>
      <c r="G122" s="4">
        <v>33617.68</v>
      </c>
      <c r="H122" s="4">
        <v>18.48</v>
      </c>
      <c r="I122" s="4">
        <f t="shared" si="1"/>
        <v>33599.199999999997</v>
      </c>
    </row>
    <row r="123" spans="1:9" x14ac:dyDescent="0.25">
      <c r="A123" s="6">
        <v>42036</v>
      </c>
      <c r="B123" s="3" t="s">
        <v>117</v>
      </c>
      <c r="C123" s="3" t="s">
        <v>6</v>
      </c>
      <c r="D123" s="3" t="s">
        <v>118</v>
      </c>
      <c r="E123" s="3" t="s">
        <v>229</v>
      </c>
      <c r="F123" s="3" t="s">
        <v>230</v>
      </c>
      <c r="G123" s="4">
        <v>9598.2099999999991</v>
      </c>
      <c r="H123" s="4">
        <v>0</v>
      </c>
      <c r="I123" s="4">
        <f t="shared" si="1"/>
        <v>9598.2099999999991</v>
      </c>
    </row>
    <row r="124" spans="1:9" x14ac:dyDescent="0.25">
      <c r="A124" s="6">
        <v>42036</v>
      </c>
      <c r="B124" s="3" t="s">
        <v>117</v>
      </c>
      <c r="C124" s="3" t="s">
        <v>6</v>
      </c>
      <c r="D124" s="3" t="s">
        <v>118</v>
      </c>
      <c r="E124" s="3" t="s">
        <v>231</v>
      </c>
      <c r="F124" s="3" t="s">
        <v>232</v>
      </c>
      <c r="G124" s="4">
        <v>14424.17</v>
      </c>
      <c r="H124" s="4">
        <v>19.27</v>
      </c>
      <c r="I124" s="4">
        <f t="shared" si="1"/>
        <v>14404.9</v>
      </c>
    </row>
    <row r="125" spans="1:9" x14ac:dyDescent="0.25">
      <c r="A125" s="6">
        <v>42036</v>
      </c>
      <c r="B125" s="3" t="s">
        <v>117</v>
      </c>
      <c r="C125" s="3" t="s">
        <v>6</v>
      </c>
      <c r="D125" s="3" t="s">
        <v>118</v>
      </c>
      <c r="E125" s="3" t="s">
        <v>233</v>
      </c>
      <c r="F125" s="3" t="s">
        <v>234</v>
      </c>
      <c r="G125" s="4">
        <v>13746.53</v>
      </c>
      <c r="H125" s="4">
        <v>0</v>
      </c>
      <c r="I125" s="4">
        <f t="shared" si="1"/>
        <v>13746.53</v>
      </c>
    </row>
    <row r="126" spans="1:9" x14ac:dyDescent="0.25">
      <c r="A126" s="6">
        <v>42036</v>
      </c>
      <c r="B126" s="3" t="s">
        <v>117</v>
      </c>
      <c r="C126" s="3" t="s">
        <v>6</v>
      </c>
      <c r="D126" s="3" t="s">
        <v>118</v>
      </c>
      <c r="E126" s="3" t="s">
        <v>235</v>
      </c>
      <c r="F126" s="3" t="s">
        <v>236</v>
      </c>
      <c r="G126" s="4">
        <v>19567.98</v>
      </c>
      <c r="H126" s="4">
        <v>21.63</v>
      </c>
      <c r="I126" s="4">
        <f t="shared" si="1"/>
        <v>19546.349999999999</v>
      </c>
    </row>
    <row r="127" spans="1:9" x14ac:dyDescent="0.25">
      <c r="A127" s="6">
        <v>42036</v>
      </c>
      <c r="B127" s="3" t="s">
        <v>117</v>
      </c>
      <c r="C127" s="3" t="s">
        <v>6</v>
      </c>
      <c r="D127" s="3" t="s">
        <v>118</v>
      </c>
      <c r="E127" s="3" t="s">
        <v>237</v>
      </c>
      <c r="F127" s="3" t="s">
        <v>238</v>
      </c>
      <c r="G127" s="4">
        <v>10357.32</v>
      </c>
      <c r="H127" s="4">
        <v>0</v>
      </c>
      <c r="I127" s="4">
        <f t="shared" si="1"/>
        <v>10357.32</v>
      </c>
    </row>
    <row r="128" spans="1:9" x14ac:dyDescent="0.25">
      <c r="A128" s="6">
        <v>42036</v>
      </c>
      <c r="B128" s="3" t="s">
        <v>117</v>
      </c>
      <c r="C128" s="3" t="s">
        <v>6</v>
      </c>
      <c r="D128" s="3" t="s">
        <v>118</v>
      </c>
      <c r="E128" s="3" t="s">
        <v>239</v>
      </c>
      <c r="F128" s="3" t="s">
        <v>240</v>
      </c>
      <c r="G128" s="4">
        <v>16696.28</v>
      </c>
      <c r="H128" s="4">
        <v>0</v>
      </c>
      <c r="I128" s="4">
        <f t="shared" si="1"/>
        <v>16696.28</v>
      </c>
    </row>
    <row r="129" spans="1:9" x14ac:dyDescent="0.25">
      <c r="A129" s="6">
        <v>42036</v>
      </c>
      <c r="B129" s="3" t="s">
        <v>117</v>
      </c>
      <c r="C129" s="3" t="s">
        <v>6</v>
      </c>
      <c r="D129" s="3" t="s">
        <v>118</v>
      </c>
      <c r="E129" s="3" t="s">
        <v>241</v>
      </c>
      <c r="F129" s="3" t="s">
        <v>242</v>
      </c>
      <c r="G129" s="4">
        <v>1825197.74</v>
      </c>
      <c r="H129" s="4">
        <v>1492.47</v>
      </c>
      <c r="I129" s="4">
        <f t="shared" si="1"/>
        <v>1823705.27</v>
      </c>
    </row>
    <row r="130" spans="1:9" x14ac:dyDescent="0.25">
      <c r="A130" s="6">
        <v>42036</v>
      </c>
      <c r="B130" s="3" t="s">
        <v>117</v>
      </c>
      <c r="C130" s="3" t="s">
        <v>6</v>
      </c>
      <c r="D130" s="3" t="s">
        <v>118</v>
      </c>
      <c r="E130" s="3" t="s">
        <v>243</v>
      </c>
      <c r="F130" s="3" t="s">
        <v>244</v>
      </c>
      <c r="G130" s="4">
        <v>8514.65</v>
      </c>
      <c r="H130" s="4">
        <v>0</v>
      </c>
      <c r="I130" s="4">
        <f t="shared" si="1"/>
        <v>8514.65</v>
      </c>
    </row>
    <row r="131" spans="1:9" x14ac:dyDescent="0.25">
      <c r="A131" s="6">
        <v>42036</v>
      </c>
      <c r="B131" s="3" t="s">
        <v>117</v>
      </c>
      <c r="C131" s="3" t="s">
        <v>6</v>
      </c>
      <c r="D131" s="3" t="s">
        <v>118</v>
      </c>
      <c r="E131" s="3" t="s">
        <v>245</v>
      </c>
      <c r="F131" s="3" t="s">
        <v>246</v>
      </c>
      <c r="G131" s="4">
        <v>17040.77</v>
      </c>
      <c r="H131" s="4">
        <v>23.21</v>
      </c>
      <c r="I131" s="4">
        <f t="shared" ref="I131:I167" si="2">+G131-H131</f>
        <v>17017.560000000001</v>
      </c>
    </row>
    <row r="132" spans="1:9" x14ac:dyDescent="0.25">
      <c r="A132" s="6">
        <v>42036</v>
      </c>
      <c r="B132" s="3" t="s">
        <v>117</v>
      </c>
      <c r="C132" s="3" t="s">
        <v>6</v>
      </c>
      <c r="D132" s="3" t="s">
        <v>118</v>
      </c>
      <c r="E132" s="3" t="s">
        <v>247</v>
      </c>
      <c r="F132" s="3" t="s">
        <v>248</v>
      </c>
      <c r="G132" s="4">
        <v>5193.3900000000003</v>
      </c>
      <c r="H132" s="4">
        <v>0</v>
      </c>
      <c r="I132" s="4">
        <f t="shared" si="2"/>
        <v>5193.3900000000003</v>
      </c>
    </row>
    <row r="133" spans="1:9" x14ac:dyDescent="0.25">
      <c r="A133" s="6">
        <v>42036</v>
      </c>
      <c r="B133" s="3" t="s">
        <v>117</v>
      </c>
      <c r="C133" s="3" t="s">
        <v>6</v>
      </c>
      <c r="D133" s="3" t="s">
        <v>118</v>
      </c>
      <c r="E133" s="3" t="s">
        <v>249</v>
      </c>
      <c r="F133" s="3" t="s">
        <v>250</v>
      </c>
      <c r="G133" s="4">
        <v>1963.86</v>
      </c>
      <c r="H133" s="4">
        <v>0</v>
      </c>
      <c r="I133" s="4">
        <f t="shared" si="2"/>
        <v>1963.86</v>
      </c>
    </row>
    <row r="134" spans="1:9" x14ac:dyDescent="0.25">
      <c r="A134" s="6">
        <v>42036</v>
      </c>
      <c r="B134" s="3" t="s">
        <v>117</v>
      </c>
      <c r="C134" s="3" t="s">
        <v>6</v>
      </c>
      <c r="D134" s="3" t="s">
        <v>118</v>
      </c>
      <c r="E134" s="3" t="s">
        <v>251</v>
      </c>
      <c r="F134" s="3" t="s">
        <v>252</v>
      </c>
      <c r="G134" s="4">
        <v>22034.59</v>
      </c>
      <c r="H134" s="4">
        <v>32.24</v>
      </c>
      <c r="I134" s="4">
        <f t="shared" si="2"/>
        <v>22002.35</v>
      </c>
    </row>
    <row r="135" spans="1:9" x14ac:dyDescent="0.25">
      <c r="A135" s="6">
        <v>42036</v>
      </c>
      <c r="B135" s="3" t="s">
        <v>117</v>
      </c>
      <c r="C135" s="3" t="s">
        <v>6</v>
      </c>
      <c r="D135" s="3" t="s">
        <v>118</v>
      </c>
      <c r="E135" s="3" t="s">
        <v>253</v>
      </c>
      <c r="F135" s="3" t="s">
        <v>254</v>
      </c>
      <c r="G135" s="4">
        <v>167447.62</v>
      </c>
      <c r="H135" s="4">
        <v>115.74</v>
      </c>
      <c r="I135" s="4">
        <f t="shared" si="2"/>
        <v>167331.88</v>
      </c>
    </row>
    <row r="136" spans="1:9" x14ac:dyDescent="0.25">
      <c r="A136" s="6">
        <v>42036</v>
      </c>
      <c r="B136" s="3" t="s">
        <v>117</v>
      </c>
      <c r="C136" s="3" t="s">
        <v>6</v>
      </c>
      <c r="D136" s="3" t="s">
        <v>118</v>
      </c>
      <c r="E136" s="3" t="s">
        <v>255</v>
      </c>
      <c r="F136" s="3" t="s">
        <v>256</v>
      </c>
      <c r="G136" s="4">
        <v>5261.99</v>
      </c>
      <c r="H136" s="4">
        <v>8.76</v>
      </c>
      <c r="I136" s="4">
        <f t="shared" si="2"/>
        <v>5253.23</v>
      </c>
    </row>
    <row r="137" spans="1:9" x14ac:dyDescent="0.25">
      <c r="A137" s="6">
        <v>42036</v>
      </c>
      <c r="B137" s="3" t="s">
        <v>117</v>
      </c>
      <c r="C137" s="3" t="s">
        <v>6</v>
      </c>
      <c r="D137" s="3" t="s">
        <v>118</v>
      </c>
      <c r="E137" s="3" t="s">
        <v>257</v>
      </c>
      <c r="F137" s="3" t="s">
        <v>258</v>
      </c>
      <c r="G137" s="4">
        <v>6955.1</v>
      </c>
      <c r="H137" s="4">
        <v>8.27</v>
      </c>
      <c r="I137" s="4">
        <f t="shared" si="2"/>
        <v>6946.83</v>
      </c>
    </row>
    <row r="138" spans="1:9" x14ac:dyDescent="0.25">
      <c r="A138" s="6">
        <v>42036</v>
      </c>
      <c r="B138" s="3" t="s">
        <v>117</v>
      </c>
      <c r="C138" s="3" t="s">
        <v>6</v>
      </c>
      <c r="D138" s="3" t="s">
        <v>118</v>
      </c>
      <c r="E138" s="3" t="s">
        <v>259</v>
      </c>
      <c r="F138" s="3" t="s">
        <v>260</v>
      </c>
      <c r="G138" s="4">
        <v>-5294</v>
      </c>
      <c r="H138" s="4">
        <v>0</v>
      </c>
      <c r="I138" s="4">
        <f t="shared" si="2"/>
        <v>-5294</v>
      </c>
    </row>
    <row r="139" spans="1:9" x14ac:dyDescent="0.25">
      <c r="A139" s="6">
        <v>42036</v>
      </c>
      <c r="B139" s="3" t="s">
        <v>117</v>
      </c>
      <c r="C139" s="3" t="s">
        <v>6</v>
      </c>
      <c r="D139" s="3" t="s">
        <v>118</v>
      </c>
      <c r="E139" s="3" t="s">
        <v>261</v>
      </c>
      <c r="F139" s="3" t="s">
        <v>262</v>
      </c>
      <c r="G139" s="4">
        <v>33315.480000000003</v>
      </c>
      <c r="H139" s="4">
        <v>18.309999999999999</v>
      </c>
      <c r="I139" s="4">
        <f t="shared" si="2"/>
        <v>33297.170000000006</v>
      </c>
    </row>
    <row r="140" spans="1:9" x14ac:dyDescent="0.25">
      <c r="A140" s="6">
        <v>42036</v>
      </c>
      <c r="B140" s="3" t="s">
        <v>117</v>
      </c>
      <c r="C140" s="3" t="s">
        <v>6</v>
      </c>
      <c r="D140" s="3" t="s">
        <v>118</v>
      </c>
      <c r="E140" s="3" t="s">
        <v>263</v>
      </c>
      <c r="F140" s="3" t="s">
        <v>264</v>
      </c>
      <c r="G140" s="4">
        <v>16400.04</v>
      </c>
      <c r="H140" s="4">
        <v>0</v>
      </c>
      <c r="I140" s="4">
        <f t="shared" si="2"/>
        <v>16400.04</v>
      </c>
    </row>
    <row r="141" spans="1:9" x14ac:dyDescent="0.25">
      <c r="A141" s="6">
        <v>42036</v>
      </c>
      <c r="B141" s="3" t="s">
        <v>117</v>
      </c>
      <c r="C141" s="3" t="s">
        <v>6</v>
      </c>
      <c r="D141" s="3" t="s">
        <v>118</v>
      </c>
      <c r="E141" s="3" t="s">
        <v>265</v>
      </c>
      <c r="F141" s="3" t="s">
        <v>266</v>
      </c>
      <c r="G141" s="4">
        <v>3167.99</v>
      </c>
      <c r="H141" s="4">
        <v>1.74</v>
      </c>
      <c r="I141" s="4">
        <f t="shared" si="2"/>
        <v>3166.25</v>
      </c>
    </row>
    <row r="142" spans="1:9" x14ac:dyDescent="0.25">
      <c r="A142" s="6">
        <v>42036</v>
      </c>
      <c r="B142" s="3" t="s">
        <v>117</v>
      </c>
      <c r="C142" s="3" t="s">
        <v>6</v>
      </c>
      <c r="D142" s="3" t="s">
        <v>118</v>
      </c>
      <c r="E142" s="3" t="s">
        <v>267</v>
      </c>
      <c r="F142" s="3" t="s">
        <v>268</v>
      </c>
      <c r="G142" s="4">
        <v>89663.16</v>
      </c>
      <c r="H142" s="4">
        <v>49.29</v>
      </c>
      <c r="I142" s="4">
        <f t="shared" si="2"/>
        <v>89613.87000000001</v>
      </c>
    </row>
    <row r="143" spans="1:9" x14ac:dyDescent="0.25">
      <c r="A143" s="6">
        <v>42036</v>
      </c>
      <c r="B143" s="3" t="s">
        <v>117</v>
      </c>
      <c r="C143" s="3" t="s">
        <v>6</v>
      </c>
      <c r="D143" s="3" t="s">
        <v>118</v>
      </c>
      <c r="E143" s="3" t="s">
        <v>269</v>
      </c>
      <c r="F143" s="3" t="s">
        <v>270</v>
      </c>
      <c r="G143" s="4">
        <v>8071.5</v>
      </c>
      <c r="H143" s="4">
        <v>4.4400000000000004</v>
      </c>
      <c r="I143" s="4">
        <f t="shared" si="2"/>
        <v>8067.06</v>
      </c>
    </row>
    <row r="144" spans="1:9" x14ac:dyDescent="0.25">
      <c r="A144" s="6">
        <v>42036</v>
      </c>
      <c r="B144" s="3" t="s">
        <v>117</v>
      </c>
      <c r="C144" s="3" t="s">
        <v>6</v>
      </c>
      <c r="D144" s="3" t="s">
        <v>118</v>
      </c>
      <c r="E144" s="3" t="s">
        <v>271</v>
      </c>
      <c r="F144" s="3" t="s">
        <v>272</v>
      </c>
      <c r="G144" s="4">
        <v>1590.94</v>
      </c>
      <c r="H144" s="4">
        <v>0.87</v>
      </c>
      <c r="I144" s="4">
        <f t="shared" si="2"/>
        <v>1590.0700000000002</v>
      </c>
    </row>
    <row r="145" spans="1:9" x14ac:dyDescent="0.25">
      <c r="A145" s="6">
        <v>42036</v>
      </c>
      <c r="B145" s="3" t="s">
        <v>117</v>
      </c>
      <c r="C145" s="3" t="s">
        <v>6</v>
      </c>
      <c r="D145" s="3" t="s">
        <v>118</v>
      </c>
      <c r="E145" s="3" t="s">
        <v>273</v>
      </c>
      <c r="F145" s="3" t="s">
        <v>274</v>
      </c>
      <c r="G145" s="4">
        <v>35690.68</v>
      </c>
      <c r="H145" s="4">
        <v>19.62</v>
      </c>
      <c r="I145" s="4">
        <f t="shared" si="2"/>
        <v>35671.06</v>
      </c>
    </row>
    <row r="146" spans="1:9" x14ac:dyDescent="0.25">
      <c r="A146" s="6">
        <v>42036</v>
      </c>
      <c r="B146" s="3" t="s">
        <v>117</v>
      </c>
      <c r="C146" s="3" t="s">
        <v>6</v>
      </c>
      <c r="D146" s="3" t="s">
        <v>118</v>
      </c>
      <c r="E146" s="3" t="s">
        <v>275</v>
      </c>
      <c r="F146" s="3" t="s">
        <v>276</v>
      </c>
      <c r="G146" s="4">
        <v>814.6</v>
      </c>
      <c r="H146" s="4">
        <v>0.45</v>
      </c>
      <c r="I146" s="4">
        <f t="shared" si="2"/>
        <v>814.15</v>
      </c>
    </row>
    <row r="147" spans="1:9" x14ac:dyDescent="0.25">
      <c r="A147" s="6">
        <v>42036</v>
      </c>
      <c r="B147" s="3" t="s">
        <v>117</v>
      </c>
      <c r="C147" s="3" t="s">
        <v>6</v>
      </c>
      <c r="D147" s="3" t="s">
        <v>118</v>
      </c>
      <c r="E147" s="3" t="s">
        <v>277</v>
      </c>
      <c r="F147" s="3" t="s">
        <v>278</v>
      </c>
      <c r="G147" s="4">
        <v>9371.86</v>
      </c>
      <c r="H147" s="4">
        <v>0</v>
      </c>
      <c r="I147" s="4">
        <f t="shared" si="2"/>
        <v>9371.86</v>
      </c>
    </row>
    <row r="148" spans="1:9" x14ac:dyDescent="0.25">
      <c r="A148" s="6">
        <v>42036</v>
      </c>
      <c r="B148" s="3" t="s">
        <v>117</v>
      </c>
      <c r="C148" s="3" t="s">
        <v>6</v>
      </c>
      <c r="D148" s="3" t="s">
        <v>118</v>
      </c>
      <c r="E148" s="3" t="s">
        <v>279</v>
      </c>
      <c r="F148" s="3" t="s">
        <v>280</v>
      </c>
      <c r="G148" s="4">
        <v>884.49</v>
      </c>
      <c r="H148" s="4">
        <v>0.49</v>
      </c>
      <c r="I148" s="4">
        <f t="shared" si="2"/>
        <v>884</v>
      </c>
    </row>
    <row r="149" spans="1:9" x14ac:dyDescent="0.25">
      <c r="A149" s="6">
        <v>42036</v>
      </c>
      <c r="B149" s="3" t="s">
        <v>117</v>
      </c>
      <c r="C149" s="3" t="s">
        <v>6</v>
      </c>
      <c r="D149" s="3" t="s">
        <v>118</v>
      </c>
      <c r="E149" s="3" t="s">
        <v>281</v>
      </c>
      <c r="F149" s="3" t="s">
        <v>282</v>
      </c>
      <c r="G149" s="4">
        <v>340.22</v>
      </c>
      <c r="H149" s="4">
        <v>0</v>
      </c>
      <c r="I149" s="4">
        <f t="shared" si="2"/>
        <v>340.22</v>
      </c>
    </row>
    <row r="150" spans="1:9" x14ac:dyDescent="0.25">
      <c r="A150" s="6">
        <v>42036</v>
      </c>
      <c r="B150" s="3" t="s">
        <v>117</v>
      </c>
      <c r="C150" s="3" t="s">
        <v>6</v>
      </c>
      <c r="D150" s="3" t="s">
        <v>118</v>
      </c>
      <c r="E150" s="3" t="s">
        <v>283</v>
      </c>
      <c r="F150" s="3" t="s">
        <v>284</v>
      </c>
      <c r="G150" s="4">
        <v>28664.89</v>
      </c>
      <c r="H150" s="4">
        <v>0</v>
      </c>
      <c r="I150" s="4">
        <f t="shared" si="2"/>
        <v>28664.89</v>
      </c>
    </row>
    <row r="151" spans="1:9" x14ac:dyDescent="0.25">
      <c r="A151" s="6">
        <v>42036</v>
      </c>
      <c r="B151" s="3" t="s">
        <v>117</v>
      </c>
      <c r="C151" s="3" t="s">
        <v>6</v>
      </c>
      <c r="D151" s="3" t="s">
        <v>118</v>
      </c>
      <c r="E151" s="3" t="s">
        <v>285</v>
      </c>
      <c r="F151" s="3" t="s">
        <v>286</v>
      </c>
      <c r="G151" s="4">
        <v>268852.38</v>
      </c>
      <c r="H151" s="4">
        <v>0</v>
      </c>
      <c r="I151" s="4">
        <f t="shared" si="2"/>
        <v>268852.38</v>
      </c>
    </row>
    <row r="152" spans="1:9" x14ac:dyDescent="0.25">
      <c r="A152" s="6">
        <v>42036</v>
      </c>
      <c r="B152" s="3" t="s">
        <v>117</v>
      </c>
      <c r="C152" s="3" t="s">
        <v>6</v>
      </c>
      <c r="D152" s="3" t="s">
        <v>118</v>
      </c>
      <c r="E152" s="3" t="s">
        <v>119</v>
      </c>
      <c r="F152" s="3" t="s">
        <v>120</v>
      </c>
      <c r="G152" s="4">
        <v>38411.050000000003</v>
      </c>
      <c r="H152" s="4">
        <v>0</v>
      </c>
      <c r="I152" s="4">
        <f t="shared" si="2"/>
        <v>38411.050000000003</v>
      </c>
    </row>
    <row r="153" spans="1:9" x14ac:dyDescent="0.25">
      <c r="A153" s="6">
        <v>42036</v>
      </c>
      <c r="B153" s="3" t="s">
        <v>117</v>
      </c>
      <c r="C153" s="3" t="s">
        <v>6</v>
      </c>
      <c r="D153" s="3" t="s">
        <v>118</v>
      </c>
      <c r="E153" s="3" t="s">
        <v>123</v>
      </c>
      <c r="F153" s="3" t="s">
        <v>124</v>
      </c>
      <c r="G153" s="4">
        <v>21663.43</v>
      </c>
      <c r="H153" s="4">
        <v>0</v>
      </c>
      <c r="I153" s="4">
        <f t="shared" si="2"/>
        <v>21663.43</v>
      </c>
    </row>
    <row r="154" spans="1:9" x14ac:dyDescent="0.25">
      <c r="A154" s="6">
        <v>42036</v>
      </c>
      <c r="B154" s="3" t="s">
        <v>117</v>
      </c>
      <c r="C154" s="3" t="s">
        <v>6</v>
      </c>
      <c r="D154" s="3" t="s">
        <v>118</v>
      </c>
      <c r="E154" s="3" t="s">
        <v>125</v>
      </c>
      <c r="F154" s="3" t="s">
        <v>126</v>
      </c>
      <c r="G154" s="4">
        <v>28060.32</v>
      </c>
      <c r="H154" s="4">
        <v>0</v>
      </c>
      <c r="I154" s="4">
        <f t="shared" si="2"/>
        <v>28060.32</v>
      </c>
    </row>
    <row r="155" spans="1:9" x14ac:dyDescent="0.25">
      <c r="A155" s="6">
        <v>42036</v>
      </c>
      <c r="B155" s="3" t="s">
        <v>117</v>
      </c>
      <c r="C155" s="3" t="s">
        <v>6</v>
      </c>
      <c r="D155" s="3" t="s">
        <v>118</v>
      </c>
      <c r="E155" s="3" t="s">
        <v>127</v>
      </c>
      <c r="F155" s="3" t="s">
        <v>128</v>
      </c>
      <c r="G155" s="4">
        <v>8318.51</v>
      </c>
      <c r="H155" s="4">
        <v>0</v>
      </c>
      <c r="I155" s="4">
        <f t="shared" si="2"/>
        <v>8318.51</v>
      </c>
    </row>
    <row r="156" spans="1:9" x14ac:dyDescent="0.25">
      <c r="A156" s="6">
        <v>42036</v>
      </c>
      <c r="B156" s="3" t="s">
        <v>117</v>
      </c>
      <c r="C156" s="3" t="s">
        <v>6</v>
      </c>
      <c r="D156" s="3" t="s">
        <v>118</v>
      </c>
      <c r="E156" s="3" t="s">
        <v>129</v>
      </c>
      <c r="F156" s="3" t="s">
        <v>130</v>
      </c>
      <c r="G156" s="4">
        <v>6250.8</v>
      </c>
      <c r="H156" s="4">
        <v>0</v>
      </c>
      <c r="I156" s="4">
        <f t="shared" si="2"/>
        <v>6250.8</v>
      </c>
    </row>
    <row r="157" spans="1:9" x14ac:dyDescent="0.25">
      <c r="A157" s="6">
        <v>42036</v>
      </c>
      <c r="B157" s="3" t="s">
        <v>117</v>
      </c>
      <c r="C157" s="3" t="s">
        <v>6</v>
      </c>
      <c r="D157" s="3" t="s">
        <v>118</v>
      </c>
      <c r="E157" s="3" t="s">
        <v>149</v>
      </c>
      <c r="F157" s="3" t="s">
        <v>150</v>
      </c>
      <c r="G157" s="4">
        <v>5290</v>
      </c>
      <c r="H157" s="4">
        <v>0</v>
      </c>
      <c r="I157" s="4">
        <f t="shared" si="2"/>
        <v>5290</v>
      </c>
    </row>
    <row r="158" spans="1:9" x14ac:dyDescent="0.25">
      <c r="A158" s="6">
        <v>42036</v>
      </c>
      <c r="B158" s="3" t="s">
        <v>117</v>
      </c>
      <c r="C158" s="3" t="s">
        <v>6</v>
      </c>
      <c r="D158" s="3" t="s">
        <v>118</v>
      </c>
      <c r="E158" s="3" t="s">
        <v>131</v>
      </c>
      <c r="F158" s="3" t="s">
        <v>132</v>
      </c>
      <c r="G158" s="4">
        <v>10000</v>
      </c>
      <c r="H158" s="4">
        <v>0</v>
      </c>
      <c r="I158" s="4">
        <f t="shared" si="2"/>
        <v>10000</v>
      </c>
    </row>
    <row r="159" spans="1:9" x14ac:dyDescent="0.25">
      <c r="A159" s="6">
        <v>42036</v>
      </c>
      <c r="B159" s="3" t="s">
        <v>117</v>
      </c>
      <c r="C159" s="3" t="s">
        <v>6</v>
      </c>
      <c r="D159" s="3" t="s">
        <v>118</v>
      </c>
      <c r="E159" s="3" t="s">
        <v>121</v>
      </c>
      <c r="F159" s="3" t="s">
        <v>122</v>
      </c>
      <c r="G159" s="4">
        <v>1135</v>
      </c>
      <c r="H159" s="4">
        <v>0</v>
      </c>
      <c r="I159" s="4">
        <f t="shared" si="2"/>
        <v>1135</v>
      </c>
    </row>
    <row r="160" spans="1:9" x14ac:dyDescent="0.25">
      <c r="A160" s="6">
        <v>42036</v>
      </c>
      <c r="B160" s="3" t="s">
        <v>117</v>
      </c>
      <c r="C160" s="3" t="s">
        <v>6</v>
      </c>
      <c r="D160" s="3" t="s">
        <v>118</v>
      </c>
      <c r="E160" s="3" t="s">
        <v>141</v>
      </c>
      <c r="F160" s="3" t="s">
        <v>142</v>
      </c>
      <c r="G160" s="4">
        <v>9670</v>
      </c>
      <c r="H160" s="4">
        <v>0</v>
      </c>
      <c r="I160" s="4">
        <f t="shared" si="2"/>
        <v>9670</v>
      </c>
    </row>
    <row r="161" spans="1:9" x14ac:dyDescent="0.25">
      <c r="A161" s="6">
        <v>42036</v>
      </c>
      <c r="B161" s="3" t="s">
        <v>117</v>
      </c>
      <c r="C161" s="3" t="s">
        <v>6</v>
      </c>
      <c r="D161" s="3" t="s">
        <v>118</v>
      </c>
      <c r="E161" s="3" t="s">
        <v>143</v>
      </c>
      <c r="F161" s="3" t="s">
        <v>144</v>
      </c>
      <c r="G161" s="4">
        <v>42172.160000000003</v>
      </c>
      <c r="H161" s="4">
        <v>0</v>
      </c>
      <c r="I161" s="4">
        <f t="shared" si="2"/>
        <v>42172.160000000003</v>
      </c>
    </row>
    <row r="162" spans="1:9" x14ac:dyDescent="0.25">
      <c r="A162" s="6">
        <v>42036</v>
      </c>
      <c r="B162" s="3" t="s">
        <v>117</v>
      </c>
      <c r="C162" s="3" t="s">
        <v>6</v>
      </c>
      <c r="D162" s="3" t="s">
        <v>118</v>
      </c>
      <c r="E162" s="3" t="s">
        <v>137</v>
      </c>
      <c r="F162" s="3" t="s">
        <v>138</v>
      </c>
      <c r="G162" s="4">
        <v>3550</v>
      </c>
      <c r="H162" s="4">
        <v>0</v>
      </c>
      <c r="I162" s="4">
        <f t="shared" si="2"/>
        <v>3550</v>
      </c>
    </row>
    <row r="163" spans="1:9" x14ac:dyDescent="0.25">
      <c r="A163" s="6">
        <v>42036</v>
      </c>
      <c r="B163" s="3" t="s">
        <v>117</v>
      </c>
      <c r="C163" s="3" t="s">
        <v>6</v>
      </c>
      <c r="D163" s="3" t="s">
        <v>118</v>
      </c>
      <c r="E163" s="3" t="s">
        <v>133</v>
      </c>
      <c r="F163" s="3" t="s">
        <v>134</v>
      </c>
      <c r="G163" s="4">
        <v>36578.06</v>
      </c>
      <c r="H163" s="4">
        <v>0</v>
      </c>
      <c r="I163" s="4">
        <f t="shared" si="2"/>
        <v>36578.06</v>
      </c>
    </row>
    <row r="164" spans="1:9" x14ac:dyDescent="0.25">
      <c r="A164" s="6">
        <v>42036</v>
      </c>
      <c r="B164" s="3" t="s">
        <v>117</v>
      </c>
      <c r="C164" s="3" t="s">
        <v>6</v>
      </c>
      <c r="D164" s="3" t="s">
        <v>118</v>
      </c>
      <c r="E164" s="3" t="s">
        <v>135</v>
      </c>
      <c r="F164" s="3" t="s">
        <v>136</v>
      </c>
      <c r="G164" s="4">
        <v>17261.259999999998</v>
      </c>
      <c r="H164" s="4">
        <v>0</v>
      </c>
      <c r="I164" s="4">
        <f t="shared" si="2"/>
        <v>17261.259999999998</v>
      </c>
    </row>
    <row r="165" spans="1:9" x14ac:dyDescent="0.25">
      <c r="A165" s="6">
        <v>42036</v>
      </c>
      <c r="B165" s="3" t="s">
        <v>117</v>
      </c>
      <c r="C165" s="3" t="s">
        <v>6</v>
      </c>
      <c r="D165" s="3" t="s">
        <v>118</v>
      </c>
      <c r="E165" s="3" t="s">
        <v>139</v>
      </c>
      <c r="F165" s="3" t="s">
        <v>140</v>
      </c>
      <c r="G165" s="4">
        <v>1575</v>
      </c>
      <c r="H165" s="4">
        <v>0</v>
      </c>
      <c r="I165" s="4">
        <f t="shared" si="2"/>
        <v>1575</v>
      </c>
    </row>
    <row r="166" spans="1:9" x14ac:dyDescent="0.25">
      <c r="A166" s="6">
        <v>42036</v>
      </c>
      <c r="B166" s="3" t="s">
        <v>117</v>
      </c>
      <c r="C166" s="3" t="s">
        <v>6</v>
      </c>
      <c r="D166" s="3" t="s">
        <v>118</v>
      </c>
      <c r="E166" s="3" t="s">
        <v>147</v>
      </c>
      <c r="F166" s="3" t="s">
        <v>148</v>
      </c>
      <c r="G166" s="4">
        <v>7080</v>
      </c>
      <c r="H166" s="4">
        <v>0</v>
      </c>
      <c r="I166" s="4">
        <f t="shared" si="2"/>
        <v>7080</v>
      </c>
    </row>
    <row r="167" spans="1:9" x14ac:dyDescent="0.25">
      <c r="A167" s="6">
        <v>42036</v>
      </c>
      <c r="B167" s="3" t="s">
        <v>117</v>
      </c>
      <c r="C167" s="3" t="s">
        <v>6</v>
      </c>
      <c r="D167" s="3" t="s">
        <v>118</v>
      </c>
      <c r="E167" s="3" t="s">
        <v>145</v>
      </c>
      <c r="F167" s="3" t="s">
        <v>146</v>
      </c>
      <c r="G167" s="4">
        <v>4575</v>
      </c>
      <c r="H167" s="4">
        <v>0</v>
      </c>
      <c r="I167" s="4">
        <f t="shared" si="2"/>
        <v>4575</v>
      </c>
    </row>
    <row r="168" spans="1:9" x14ac:dyDescent="0.25">
      <c r="A168" s="6">
        <v>42036</v>
      </c>
      <c r="B168" s="3" t="s">
        <v>117</v>
      </c>
      <c r="C168" s="3" t="s">
        <v>6</v>
      </c>
      <c r="D168" s="3" t="s">
        <v>287</v>
      </c>
      <c r="E168" s="3" t="s">
        <v>288</v>
      </c>
      <c r="F168" s="3" t="s">
        <v>289</v>
      </c>
      <c r="G168" s="8">
        <v>-13094.04</v>
      </c>
      <c r="H168" s="4">
        <v>0</v>
      </c>
      <c r="I168" s="4">
        <f t="shared" ref="I168:I231" si="3">+G168-H168</f>
        <v>-13094.04</v>
      </c>
    </row>
    <row r="169" spans="1:9" x14ac:dyDescent="0.25">
      <c r="A169" s="6">
        <v>42036</v>
      </c>
      <c r="B169" s="3" t="s">
        <v>117</v>
      </c>
      <c r="C169" s="3" t="s">
        <v>6</v>
      </c>
      <c r="D169" s="3" t="s">
        <v>287</v>
      </c>
      <c r="E169" s="3" t="s">
        <v>290</v>
      </c>
      <c r="F169" s="3" t="s">
        <v>291</v>
      </c>
      <c r="G169" s="8">
        <v>9872.2900000000009</v>
      </c>
      <c r="H169" s="4">
        <v>0</v>
      </c>
      <c r="I169" s="4">
        <f t="shared" si="3"/>
        <v>9872.2900000000009</v>
      </c>
    </row>
    <row r="170" spans="1:9" x14ac:dyDescent="0.25">
      <c r="A170" s="6">
        <v>42036</v>
      </c>
      <c r="B170" s="3" t="s">
        <v>117</v>
      </c>
      <c r="C170" s="3" t="s">
        <v>6</v>
      </c>
      <c r="D170" s="3" t="s">
        <v>287</v>
      </c>
      <c r="E170" s="3" t="s">
        <v>292</v>
      </c>
      <c r="F170" s="3" t="s">
        <v>293</v>
      </c>
      <c r="G170" s="8">
        <v>538.5</v>
      </c>
      <c r="H170" s="4">
        <v>0</v>
      </c>
      <c r="I170" s="4">
        <f t="shared" si="3"/>
        <v>538.5</v>
      </c>
    </row>
    <row r="171" spans="1:9" x14ac:dyDescent="0.25">
      <c r="A171" s="6">
        <v>42036</v>
      </c>
      <c r="B171" s="3" t="s">
        <v>117</v>
      </c>
      <c r="C171" s="3" t="s">
        <v>6</v>
      </c>
      <c r="D171" s="3" t="s">
        <v>287</v>
      </c>
      <c r="E171" s="3" t="s">
        <v>294</v>
      </c>
      <c r="F171" s="3" t="s">
        <v>295</v>
      </c>
      <c r="G171" s="8">
        <v>1077.01</v>
      </c>
      <c r="H171" s="4">
        <v>0</v>
      </c>
      <c r="I171" s="4">
        <f t="shared" si="3"/>
        <v>1077.01</v>
      </c>
    </row>
    <row r="172" spans="1:9" x14ac:dyDescent="0.25">
      <c r="A172" s="6">
        <v>42036</v>
      </c>
      <c r="B172" s="3" t="s">
        <v>117</v>
      </c>
      <c r="C172" s="3" t="s">
        <v>6</v>
      </c>
      <c r="D172" s="3" t="s">
        <v>287</v>
      </c>
      <c r="E172" s="3" t="s">
        <v>296</v>
      </c>
      <c r="F172" s="3" t="s">
        <v>297</v>
      </c>
      <c r="G172" s="8">
        <v>1153.3900000000001</v>
      </c>
      <c r="H172" s="4">
        <v>0</v>
      </c>
      <c r="I172" s="4">
        <f t="shared" si="3"/>
        <v>1153.3900000000001</v>
      </c>
    </row>
    <row r="173" spans="1:9" x14ac:dyDescent="0.25">
      <c r="A173" s="6">
        <v>42036</v>
      </c>
      <c r="B173" s="3" t="s">
        <v>117</v>
      </c>
      <c r="C173" s="3" t="s">
        <v>6</v>
      </c>
      <c r="D173" s="3" t="s">
        <v>287</v>
      </c>
      <c r="E173" s="3" t="s">
        <v>298</v>
      </c>
      <c r="F173" s="3" t="s">
        <v>299</v>
      </c>
      <c r="G173" s="8">
        <v>538.5</v>
      </c>
      <c r="H173" s="4">
        <v>0</v>
      </c>
      <c r="I173" s="4">
        <f t="shared" si="3"/>
        <v>538.5</v>
      </c>
    </row>
    <row r="174" spans="1:9" x14ac:dyDescent="0.25">
      <c r="A174" s="6">
        <v>42036</v>
      </c>
      <c r="B174" s="3" t="s">
        <v>117</v>
      </c>
      <c r="C174" s="3" t="s">
        <v>6</v>
      </c>
      <c r="D174" s="3" t="s">
        <v>287</v>
      </c>
      <c r="E174" s="3" t="s">
        <v>300</v>
      </c>
      <c r="F174" s="3" t="s">
        <v>301</v>
      </c>
      <c r="G174" s="8">
        <v>104.36</v>
      </c>
      <c r="H174" s="4">
        <v>0</v>
      </c>
      <c r="I174" s="4">
        <f t="shared" si="3"/>
        <v>104.36</v>
      </c>
    </row>
    <row r="175" spans="1:9" x14ac:dyDescent="0.25">
      <c r="A175" s="6">
        <v>42036</v>
      </c>
      <c r="B175" s="3" t="s">
        <v>117</v>
      </c>
      <c r="C175" s="3" t="s">
        <v>6</v>
      </c>
      <c r="D175" s="3" t="s">
        <v>287</v>
      </c>
      <c r="E175" s="3" t="s">
        <v>302</v>
      </c>
      <c r="F175" s="3" t="s">
        <v>303</v>
      </c>
      <c r="G175" s="8">
        <v>72.94</v>
      </c>
      <c r="H175" s="4">
        <v>0</v>
      </c>
      <c r="I175" s="4">
        <f t="shared" si="3"/>
        <v>72.94</v>
      </c>
    </row>
    <row r="176" spans="1:9" x14ac:dyDescent="0.25">
      <c r="A176" s="6">
        <v>42036</v>
      </c>
      <c r="B176" s="3" t="s">
        <v>117</v>
      </c>
      <c r="C176" s="3" t="s">
        <v>6</v>
      </c>
      <c r="D176" s="3" t="s">
        <v>287</v>
      </c>
      <c r="E176" s="3" t="s">
        <v>283</v>
      </c>
      <c r="F176" s="3" t="s">
        <v>284</v>
      </c>
      <c r="G176" s="8">
        <v>112930.72</v>
      </c>
      <c r="H176" s="4">
        <v>216744.13</v>
      </c>
      <c r="I176" s="4">
        <f t="shared" si="3"/>
        <v>-103813.41</v>
      </c>
    </row>
    <row r="177" spans="1:9" x14ac:dyDescent="0.25">
      <c r="A177" s="6">
        <v>42036</v>
      </c>
      <c r="B177" s="3" t="s">
        <v>117</v>
      </c>
      <c r="C177" s="3" t="s">
        <v>6</v>
      </c>
      <c r="D177" s="3" t="s">
        <v>287</v>
      </c>
      <c r="E177" s="3" t="s">
        <v>304</v>
      </c>
      <c r="F177" s="3" t="s">
        <v>305</v>
      </c>
      <c r="G177" s="8">
        <v>20375.13</v>
      </c>
      <c r="H177" s="4">
        <v>0</v>
      </c>
      <c r="I177" s="4">
        <f t="shared" si="3"/>
        <v>20375.13</v>
      </c>
    </row>
    <row r="178" spans="1:9" x14ac:dyDescent="0.25">
      <c r="A178" s="6">
        <v>42036</v>
      </c>
      <c r="B178" t="s">
        <v>117</v>
      </c>
      <c r="C178" t="s">
        <v>6</v>
      </c>
      <c r="D178" s="3" t="s">
        <v>287</v>
      </c>
      <c r="E178" t="s">
        <v>283</v>
      </c>
      <c r="F178" t="s">
        <v>284</v>
      </c>
      <c r="G178" s="8">
        <v>-5880.42</v>
      </c>
      <c r="H178" s="4">
        <v>0</v>
      </c>
      <c r="I178" s="4">
        <f t="shared" si="3"/>
        <v>-5880.42</v>
      </c>
    </row>
    <row r="179" spans="1:9" x14ac:dyDescent="0.25">
      <c r="A179" s="6">
        <v>42036</v>
      </c>
      <c r="B179" t="s">
        <v>117</v>
      </c>
      <c r="C179" t="s">
        <v>6</v>
      </c>
      <c r="D179" s="3" t="s">
        <v>287</v>
      </c>
      <c r="E179" t="s">
        <v>304</v>
      </c>
      <c r="F179" t="s">
        <v>305</v>
      </c>
      <c r="G179" s="8">
        <v>-20416.240000000002</v>
      </c>
      <c r="H179" s="4">
        <v>0</v>
      </c>
      <c r="I179" s="4">
        <f t="shared" si="3"/>
        <v>-20416.240000000002</v>
      </c>
    </row>
    <row r="180" spans="1:9" x14ac:dyDescent="0.25">
      <c r="A180" s="6">
        <v>42064</v>
      </c>
      <c r="B180" s="3" t="s">
        <v>5</v>
      </c>
      <c r="C180" s="3" t="s">
        <v>6</v>
      </c>
      <c r="D180" s="3" t="s">
        <v>7</v>
      </c>
      <c r="E180" s="3" t="s">
        <v>8</v>
      </c>
      <c r="F180" s="3" t="s">
        <v>9</v>
      </c>
      <c r="G180" s="4">
        <v>-181.29</v>
      </c>
      <c r="H180" s="4">
        <v>0</v>
      </c>
      <c r="I180" s="4">
        <f t="shared" si="3"/>
        <v>-181.29</v>
      </c>
    </row>
    <row r="181" spans="1:9" x14ac:dyDescent="0.25">
      <c r="A181" s="6">
        <v>42064</v>
      </c>
      <c r="B181" s="3" t="s">
        <v>5</v>
      </c>
      <c r="C181" s="3" t="s">
        <v>6</v>
      </c>
      <c r="D181" s="3" t="s">
        <v>7</v>
      </c>
      <c r="E181" s="3" t="s">
        <v>10</v>
      </c>
      <c r="F181" s="3" t="s">
        <v>11</v>
      </c>
      <c r="G181" s="4">
        <v>60147.73</v>
      </c>
      <c r="H181" s="4">
        <v>0</v>
      </c>
      <c r="I181" s="4">
        <f t="shared" si="3"/>
        <v>60147.73</v>
      </c>
    </row>
    <row r="182" spans="1:9" x14ac:dyDescent="0.25">
      <c r="A182" s="6">
        <v>42064</v>
      </c>
      <c r="B182" s="3" t="s">
        <v>5</v>
      </c>
      <c r="C182" s="3" t="s">
        <v>6</v>
      </c>
      <c r="D182" s="3" t="s">
        <v>7</v>
      </c>
      <c r="E182" s="3" t="s">
        <v>12</v>
      </c>
      <c r="F182" s="3" t="s">
        <v>13</v>
      </c>
      <c r="G182" s="4">
        <v>-58124.44</v>
      </c>
      <c r="H182" s="4">
        <v>0</v>
      </c>
      <c r="I182" s="4">
        <f t="shared" si="3"/>
        <v>-58124.44</v>
      </c>
    </row>
    <row r="183" spans="1:9" x14ac:dyDescent="0.25">
      <c r="A183" s="6">
        <v>42064</v>
      </c>
      <c r="B183" s="3" t="s">
        <v>5</v>
      </c>
      <c r="C183" s="3" t="s">
        <v>6</v>
      </c>
      <c r="D183" s="3" t="s">
        <v>7</v>
      </c>
      <c r="E183" s="3" t="s">
        <v>14</v>
      </c>
      <c r="F183" s="3" t="s">
        <v>15</v>
      </c>
      <c r="G183" s="4">
        <v>112738.13</v>
      </c>
      <c r="H183" s="4">
        <v>0</v>
      </c>
      <c r="I183" s="4">
        <f t="shared" si="3"/>
        <v>112738.13</v>
      </c>
    </row>
    <row r="184" spans="1:9" x14ac:dyDescent="0.25">
      <c r="A184" s="6">
        <v>42064</v>
      </c>
      <c r="B184" s="3" t="s">
        <v>5</v>
      </c>
      <c r="C184" s="3" t="s">
        <v>6</v>
      </c>
      <c r="D184" s="3" t="s">
        <v>7</v>
      </c>
      <c r="E184" s="3" t="s">
        <v>16</v>
      </c>
      <c r="F184" s="3" t="s">
        <v>17</v>
      </c>
      <c r="G184" s="4">
        <v>217697.56</v>
      </c>
      <c r="H184" s="4">
        <v>0</v>
      </c>
      <c r="I184" s="4">
        <f t="shared" si="3"/>
        <v>217697.56</v>
      </c>
    </row>
    <row r="185" spans="1:9" x14ac:dyDescent="0.25">
      <c r="A185" s="6">
        <v>42064</v>
      </c>
      <c r="B185" s="3" t="s">
        <v>5</v>
      </c>
      <c r="C185" s="3" t="s">
        <v>6</v>
      </c>
      <c r="D185" s="3" t="s">
        <v>7</v>
      </c>
      <c r="E185" s="3" t="s">
        <v>18</v>
      </c>
      <c r="F185" s="3" t="s">
        <v>19</v>
      </c>
      <c r="G185" s="4">
        <v>337172.54</v>
      </c>
      <c r="H185" s="4">
        <v>0</v>
      </c>
      <c r="I185" s="4">
        <f t="shared" si="3"/>
        <v>337172.54</v>
      </c>
    </row>
    <row r="186" spans="1:9" x14ac:dyDescent="0.25">
      <c r="A186" s="6">
        <v>42064</v>
      </c>
      <c r="B186" s="3" t="s">
        <v>5</v>
      </c>
      <c r="C186" s="3" t="s">
        <v>6</v>
      </c>
      <c r="D186" s="3" t="s">
        <v>7</v>
      </c>
      <c r="E186" s="3" t="s">
        <v>20</v>
      </c>
      <c r="F186" s="3" t="s">
        <v>21</v>
      </c>
      <c r="G186" s="4">
        <v>296859.96999999997</v>
      </c>
      <c r="H186" s="4">
        <v>0</v>
      </c>
      <c r="I186" s="4">
        <f t="shared" si="3"/>
        <v>296859.96999999997</v>
      </c>
    </row>
    <row r="187" spans="1:9" x14ac:dyDescent="0.25">
      <c r="A187" s="6">
        <v>42064</v>
      </c>
      <c r="B187" s="3" t="s">
        <v>5</v>
      </c>
      <c r="C187" s="3" t="s">
        <v>6</v>
      </c>
      <c r="D187" s="3" t="s">
        <v>7</v>
      </c>
      <c r="E187" s="3" t="s">
        <v>22</v>
      </c>
      <c r="F187" s="3" t="s">
        <v>23</v>
      </c>
      <c r="G187" s="4">
        <v>2383528.63</v>
      </c>
      <c r="H187" s="4">
        <v>0</v>
      </c>
      <c r="I187" s="4">
        <f t="shared" si="3"/>
        <v>2383528.63</v>
      </c>
    </row>
    <row r="188" spans="1:9" x14ac:dyDescent="0.25">
      <c r="A188" s="6">
        <v>42064</v>
      </c>
      <c r="B188" s="3" t="s">
        <v>5</v>
      </c>
      <c r="C188" s="3" t="s">
        <v>6</v>
      </c>
      <c r="D188" s="3" t="s">
        <v>7</v>
      </c>
      <c r="E188" s="3" t="s">
        <v>24</v>
      </c>
      <c r="F188" s="3" t="s">
        <v>25</v>
      </c>
      <c r="G188" s="4">
        <v>-8124.68</v>
      </c>
      <c r="H188" s="4">
        <v>0</v>
      </c>
      <c r="I188" s="4">
        <f t="shared" si="3"/>
        <v>-8124.68</v>
      </c>
    </row>
    <row r="189" spans="1:9" x14ac:dyDescent="0.25">
      <c r="A189" s="6">
        <v>42064</v>
      </c>
      <c r="B189" s="3" t="s">
        <v>5</v>
      </c>
      <c r="C189" s="3" t="s">
        <v>6</v>
      </c>
      <c r="D189" s="3" t="s">
        <v>7</v>
      </c>
      <c r="E189" s="3" t="s">
        <v>26</v>
      </c>
      <c r="F189" s="3" t="s">
        <v>27</v>
      </c>
      <c r="G189" s="4">
        <v>-5877.98</v>
      </c>
      <c r="H189" s="4">
        <v>0</v>
      </c>
      <c r="I189" s="4">
        <f t="shared" si="3"/>
        <v>-5877.98</v>
      </c>
    </row>
    <row r="190" spans="1:9" x14ac:dyDescent="0.25">
      <c r="A190" s="6">
        <v>42064</v>
      </c>
      <c r="B190" s="3" t="s">
        <v>5</v>
      </c>
      <c r="C190" s="3" t="s">
        <v>6</v>
      </c>
      <c r="D190" s="3" t="s">
        <v>7</v>
      </c>
      <c r="E190" s="3" t="s">
        <v>28</v>
      </c>
      <c r="F190" s="3" t="s">
        <v>29</v>
      </c>
      <c r="G190" s="4">
        <v>-5109.49</v>
      </c>
      <c r="H190" s="4">
        <v>0</v>
      </c>
      <c r="I190" s="4">
        <f t="shared" si="3"/>
        <v>-5109.49</v>
      </c>
    </row>
    <row r="191" spans="1:9" x14ac:dyDescent="0.25">
      <c r="A191" s="6">
        <v>42064</v>
      </c>
      <c r="B191" s="3" t="s">
        <v>5</v>
      </c>
      <c r="C191" s="3" t="s">
        <v>6</v>
      </c>
      <c r="D191" s="3" t="s">
        <v>7</v>
      </c>
      <c r="E191" s="3" t="s">
        <v>30</v>
      </c>
      <c r="F191" s="3" t="s">
        <v>31</v>
      </c>
      <c r="G191" s="4">
        <v>104.19</v>
      </c>
      <c r="H191" s="4">
        <v>0</v>
      </c>
      <c r="I191" s="4">
        <f t="shared" si="3"/>
        <v>104.19</v>
      </c>
    </row>
    <row r="192" spans="1:9" x14ac:dyDescent="0.25">
      <c r="A192" s="6">
        <v>42064</v>
      </c>
      <c r="B192" s="3" t="s">
        <v>5</v>
      </c>
      <c r="C192" s="3" t="s">
        <v>6</v>
      </c>
      <c r="D192" s="3" t="s">
        <v>7</v>
      </c>
      <c r="E192" s="3" t="s">
        <v>32</v>
      </c>
      <c r="F192" s="3" t="s">
        <v>33</v>
      </c>
      <c r="G192" s="4">
        <v>103165.37</v>
      </c>
      <c r="H192" s="4">
        <v>0</v>
      </c>
      <c r="I192" s="4">
        <f t="shared" si="3"/>
        <v>103165.37</v>
      </c>
    </row>
    <row r="193" spans="1:9" x14ac:dyDescent="0.25">
      <c r="A193" s="6">
        <v>42064</v>
      </c>
      <c r="B193" s="3" t="s">
        <v>5</v>
      </c>
      <c r="C193" s="3" t="s">
        <v>6</v>
      </c>
      <c r="D193" s="3" t="s">
        <v>7</v>
      </c>
      <c r="E193" s="3" t="s">
        <v>34</v>
      </c>
      <c r="F193" s="3" t="s">
        <v>35</v>
      </c>
      <c r="G193" s="4">
        <v>178185.48</v>
      </c>
      <c r="H193" s="4">
        <v>0</v>
      </c>
      <c r="I193" s="4">
        <f t="shared" si="3"/>
        <v>178185.48</v>
      </c>
    </row>
    <row r="194" spans="1:9" x14ac:dyDescent="0.25">
      <c r="A194" s="6">
        <v>42064</v>
      </c>
      <c r="B194" s="3" t="s">
        <v>5</v>
      </c>
      <c r="C194" s="3" t="s">
        <v>6</v>
      </c>
      <c r="D194" s="3" t="s">
        <v>7</v>
      </c>
      <c r="E194" s="3" t="s">
        <v>36</v>
      </c>
      <c r="F194" s="3" t="s">
        <v>37</v>
      </c>
      <c r="G194" s="4">
        <v>5126454.62</v>
      </c>
      <c r="H194" s="4">
        <v>0</v>
      </c>
      <c r="I194" s="4">
        <f t="shared" si="3"/>
        <v>5126454.62</v>
      </c>
    </row>
    <row r="195" spans="1:9" x14ac:dyDescent="0.25">
      <c r="A195" s="6">
        <v>42064</v>
      </c>
      <c r="B195" s="3" t="s">
        <v>5</v>
      </c>
      <c r="C195" s="3" t="s">
        <v>6</v>
      </c>
      <c r="D195" s="3" t="s">
        <v>7</v>
      </c>
      <c r="E195" s="3" t="s">
        <v>38</v>
      </c>
      <c r="F195" s="3" t="s">
        <v>39</v>
      </c>
      <c r="G195" s="4">
        <v>1176751.94</v>
      </c>
      <c r="H195" s="4">
        <v>0</v>
      </c>
      <c r="I195" s="4">
        <f t="shared" si="3"/>
        <v>1176751.94</v>
      </c>
    </row>
    <row r="196" spans="1:9" x14ac:dyDescent="0.25">
      <c r="A196" s="6">
        <v>42064</v>
      </c>
      <c r="B196" s="3" t="s">
        <v>5</v>
      </c>
      <c r="C196" s="3" t="s">
        <v>6</v>
      </c>
      <c r="D196" s="3" t="s">
        <v>7</v>
      </c>
      <c r="E196" s="3" t="s">
        <v>40</v>
      </c>
      <c r="F196" s="3" t="s">
        <v>41</v>
      </c>
      <c r="G196" s="4">
        <v>110546.66</v>
      </c>
      <c r="H196" s="4">
        <v>0</v>
      </c>
      <c r="I196" s="4">
        <f t="shared" si="3"/>
        <v>110546.66</v>
      </c>
    </row>
    <row r="197" spans="1:9" x14ac:dyDescent="0.25">
      <c r="A197" s="6">
        <v>42064</v>
      </c>
      <c r="B197" s="3" t="s">
        <v>5</v>
      </c>
      <c r="C197" s="3" t="s">
        <v>6</v>
      </c>
      <c r="D197" s="3" t="s">
        <v>7</v>
      </c>
      <c r="E197" s="3" t="s">
        <v>42</v>
      </c>
      <c r="F197" s="3" t="s">
        <v>43</v>
      </c>
      <c r="G197" s="4">
        <v>704570.72</v>
      </c>
      <c r="H197" s="4">
        <v>0</v>
      </c>
      <c r="I197" s="4">
        <f t="shared" si="3"/>
        <v>704570.72</v>
      </c>
    </row>
    <row r="198" spans="1:9" x14ac:dyDescent="0.25">
      <c r="A198" s="6">
        <v>42064</v>
      </c>
      <c r="B198" s="3" t="s">
        <v>5</v>
      </c>
      <c r="C198" s="3" t="s">
        <v>6</v>
      </c>
      <c r="D198" s="3" t="s">
        <v>7</v>
      </c>
      <c r="E198" s="3" t="s">
        <v>44</v>
      </c>
      <c r="F198" s="3" t="s">
        <v>45</v>
      </c>
      <c r="G198" s="4">
        <v>17737.5</v>
      </c>
      <c r="H198" s="4">
        <v>0</v>
      </c>
      <c r="I198" s="4">
        <f t="shared" si="3"/>
        <v>17737.5</v>
      </c>
    </row>
    <row r="199" spans="1:9" x14ac:dyDescent="0.25">
      <c r="A199" s="6">
        <v>42064</v>
      </c>
      <c r="B199" s="3" t="s">
        <v>5</v>
      </c>
      <c r="C199" s="3" t="s">
        <v>6</v>
      </c>
      <c r="D199" s="3" t="s">
        <v>7</v>
      </c>
      <c r="E199" s="3" t="s">
        <v>46</v>
      </c>
      <c r="F199" s="3" t="s">
        <v>47</v>
      </c>
      <c r="G199" s="4">
        <v>951478.63</v>
      </c>
      <c r="H199" s="4">
        <v>0</v>
      </c>
      <c r="I199" s="4">
        <f t="shared" si="3"/>
        <v>951478.63</v>
      </c>
    </row>
    <row r="200" spans="1:9" x14ac:dyDescent="0.25">
      <c r="A200" s="6">
        <v>42064</v>
      </c>
      <c r="B200" s="3" t="s">
        <v>5</v>
      </c>
      <c r="C200" s="3" t="s">
        <v>6</v>
      </c>
      <c r="D200" s="3" t="s">
        <v>7</v>
      </c>
      <c r="E200" s="3" t="s">
        <v>48</v>
      </c>
      <c r="F200" s="3" t="s">
        <v>49</v>
      </c>
      <c r="G200" s="4">
        <v>137934.95000000001</v>
      </c>
      <c r="H200" s="4">
        <v>0</v>
      </c>
      <c r="I200" s="4">
        <f t="shared" si="3"/>
        <v>137934.95000000001</v>
      </c>
    </row>
    <row r="201" spans="1:9" x14ac:dyDescent="0.25">
      <c r="A201" s="6">
        <v>42064</v>
      </c>
      <c r="B201" s="3" t="s">
        <v>5</v>
      </c>
      <c r="C201" s="3" t="s">
        <v>6</v>
      </c>
      <c r="D201" s="3" t="s">
        <v>7</v>
      </c>
      <c r="E201" s="3" t="s">
        <v>50</v>
      </c>
      <c r="F201" s="3" t="s">
        <v>51</v>
      </c>
      <c r="G201" s="4">
        <v>106739.63</v>
      </c>
      <c r="H201" s="4">
        <v>0</v>
      </c>
      <c r="I201" s="4">
        <f t="shared" si="3"/>
        <v>106739.63</v>
      </c>
    </row>
    <row r="202" spans="1:9" x14ac:dyDescent="0.25">
      <c r="A202" s="6">
        <v>42064</v>
      </c>
      <c r="B202" s="3" t="s">
        <v>5</v>
      </c>
      <c r="C202" s="3" t="s">
        <v>6</v>
      </c>
      <c r="D202" s="3" t="s">
        <v>7</v>
      </c>
      <c r="E202" s="3" t="s">
        <v>52</v>
      </c>
      <c r="F202" s="3" t="s">
        <v>53</v>
      </c>
      <c r="G202" s="4">
        <v>1397.75</v>
      </c>
      <c r="H202" s="4">
        <v>0</v>
      </c>
      <c r="I202" s="4">
        <f t="shared" si="3"/>
        <v>1397.75</v>
      </c>
    </row>
    <row r="203" spans="1:9" x14ac:dyDescent="0.25">
      <c r="A203" s="6">
        <v>42064</v>
      </c>
      <c r="B203" s="3" t="s">
        <v>5</v>
      </c>
      <c r="C203" s="3" t="s">
        <v>6</v>
      </c>
      <c r="D203" s="3" t="s">
        <v>7</v>
      </c>
      <c r="E203" s="3" t="s">
        <v>54</v>
      </c>
      <c r="F203" s="3" t="s">
        <v>55</v>
      </c>
      <c r="G203" s="4">
        <v>77081.34</v>
      </c>
      <c r="H203" s="4">
        <v>0</v>
      </c>
      <c r="I203" s="4">
        <f t="shared" si="3"/>
        <v>77081.34</v>
      </c>
    </row>
    <row r="204" spans="1:9" x14ac:dyDescent="0.25">
      <c r="A204" s="6">
        <v>42064</v>
      </c>
      <c r="B204" s="3" t="s">
        <v>5</v>
      </c>
      <c r="C204" s="3" t="s">
        <v>6</v>
      </c>
      <c r="D204" s="3" t="s">
        <v>7</v>
      </c>
      <c r="E204" s="3" t="s">
        <v>56</v>
      </c>
      <c r="F204" s="3" t="s">
        <v>57</v>
      </c>
      <c r="G204" s="4">
        <v>-613.4</v>
      </c>
      <c r="H204" s="4">
        <v>0</v>
      </c>
      <c r="I204" s="4">
        <f t="shared" si="3"/>
        <v>-613.4</v>
      </c>
    </row>
    <row r="205" spans="1:9" x14ac:dyDescent="0.25">
      <c r="A205" s="6">
        <v>42064</v>
      </c>
      <c r="B205" s="3" t="s">
        <v>5</v>
      </c>
      <c r="C205" s="3" t="s">
        <v>6</v>
      </c>
      <c r="D205" s="3" t="s">
        <v>7</v>
      </c>
      <c r="E205" s="3" t="s">
        <v>58</v>
      </c>
      <c r="F205" s="3" t="s">
        <v>59</v>
      </c>
      <c r="G205" s="4">
        <v>171455.07</v>
      </c>
      <c r="H205" s="4">
        <v>0</v>
      </c>
      <c r="I205" s="4">
        <f t="shared" si="3"/>
        <v>171455.07</v>
      </c>
    </row>
    <row r="206" spans="1:9" x14ac:dyDescent="0.25">
      <c r="A206" s="6">
        <v>42064</v>
      </c>
      <c r="B206" s="3" t="s">
        <v>5</v>
      </c>
      <c r="C206" s="3" t="s">
        <v>6</v>
      </c>
      <c r="D206" s="3" t="s">
        <v>7</v>
      </c>
      <c r="E206" s="3" t="s">
        <v>60</v>
      </c>
      <c r="F206" s="3" t="s">
        <v>61</v>
      </c>
      <c r="G206" s="4">
        <v>72391.61</v>
      </c>
      <c r="H206" s="4">
        <v>0</v>
      </c>
      <c r="I206" s="4">
        <f t="shared" si="3"/>
        <v>72391.61</v>
      </c>
    </row>
    <row r="207" spans="1:9" x14ac:dyDescent="0.25">
      <c r="A207" s="6">
        <v>42064</v>
      </c>
      <c r="B207" s="3" t="s">
        <v>5</v>
      </c>
      <c r="C207" s="3" t="s">
        <v>6</v>
      </c>
      <c r="D207" s="3" t="s">
        <v>7</v>
      </c>
      <c r="E207" s="3" t="s">
        <v>62</v>
      </c>
      <c r="F207" s="3" t="s">
        <v>63</v>
      </c>
      <c r="G207" s="4">
        <v>13634.72</v>
      </c>
      <c r="H207" s="4">
        <v>0</v>
      </c>
      <c r="I207" s="4">
        <f t="shared" si="3"/>
        <v>13634.72</v>
      </c>
    </row>
    <row r="208" spans="1:9" x14ac:dyDescent="0.25">
      <c r="A208" s="6">
        <v>42064</v>
      </c>
      <c r="B208" s="3" t="s">
        <v>5</v>
      </c>
      <c r="C208" s="3" t="s">
        <v>6</v>
      </c>
      <c r="D208" s="3" t="s">
        <v>7</v>
      </c>
      <c r="E208" s="3" t="s">
        <v>64</v>
      </c>
      <c r="F208" s="3" t="s">
        <v>65</v>
      </c>
      <c r="G208" s="4">
        <v>97014.8</v>
      </c>
      <c r="H208" s="4">
        <v>0</v>
      </c>
      <c r="I208" s="4">
        <f t="shared" si="3"/>
        <v>97014.8</v>
      </c>
    </row>
    <row r="209" spans="1:9" x14ac:dyDescent="0.25">
      <c r="A209" s="6">
        <v>42064</v>
      </c>
      <c r="B209" s="3" t="s">
        <v>5</v>
      </c>
      <c r="C209" s="3" t="s">
        <v>6</v>
      </c>
      <c r="D209" s="3" t="s">
        <v>7</v>
      </c>
      <c r="E209" s="3" t="s">
        <v>66</v>
      </c>
      <c r="F209" s="3" t="s">
        <v>67</v>
      </c>
      <c r="G209" s="4">
        <v>254694.74</v>
      </c>
      <c r="H209" s="4">
        <v>0</v>
      </c>
      <c r="I209" s="4">
        <f t="shared" si="3"/>
        <v>254694.74</v>
      </c>
    </row>
    <row r="210" spans="1:9" x14ac:dyDescent="0.25">
      <c r="A210" s="6">
        <v>42064</v>
      </c>
      <c r="B210" s="3" t="s">
        <v>5</v>
      </c>
      <c r="C210" s="3" t="s">
        <v>6</v>
      </c>
      <c r="D210" s="3" t="s">
        <v>7</v>
      </c>
      <c r="E210" s="3" t="s">
        <v>72</v>
      </c>
      <c r="F210" s="3" t="s">
        <v>73</v>
      </c>
      <c r="G210" s="4">
        <v>262365.64</v>
      </c>
      <c r="H210" s="4">
        <v>0</v>
      </c>
      <c r="I210" s="4">
        <f t="shared" si="3"/>
        <v>262365.64</v>
      </c>
    </row>
    <row r="211" spans="1:9" x14ac:dyDescent="0.25">
      <c r="A211" s="6">
        <v>42064</v>
      </c>
      <c r="B211" s="3" t="s">
        <v>5</v>
      </c>
      <c r="C211" s="3" t="s">
        <v>6</v>
      </c>
      <c r="D211" s="3" t="s">
        <v>7</v>
      </c>
      <c r="E211" s="3" t="s">
        <v>74</v>
      </c>
      <c r="F211" s="3" t="s">
        <v>75</v>
      </c>
      <c r="G211" s="4">
        <v>1545.95</v>
      </c>
      <c r="H211" s="4">
        <v>0</v>
      </c>
      <c r="I211" s="4">
        <f t="shared" si="3"/>
        <v>1545.95</v>
      </c>
    </row>
    <row r="212" spans="1:9" x14ac:dyDescent="0.25">
      <c r="A212" s="6">
        <v>42064</v>
      </c>
      <c r="B212" s="3" t="s">
        <v>5</v>
      </c>
      <c r="C212" s="3" t="s">
        <v>6</v>
      </c>
      <c r="D212" s="3" t="s">
        <v>7</v>
      </c>
      <c r="E212" s="3" t="s">
        <v>78</v>
      </c>
      <c r="F212" s="3" t="s">
        <v>79</v>
      </c>
      <c r="G212" s="4">
        <v>47433.35</v>
      </c>
      <c r="H212" s="4">
        <v>0</v>
      </c>
      <c r="I212" s="4">
        <f t="shared" si="3"/>
        <v>47433.35</v>
      </c>
    </row>
    <row r="213" spans="1:9" x14ac:dyDescent="0.25">
      <c r="A213" s="6">
        <v>42064</v>
      </c>
      <c r="B213" s="3" t="s">
        <v>5</v>
      </c>
      <c r="C213" s="3" t="s">
        <v>6</v>
      </c>
      <c r="D213" s="3" t="s">
        <v>7</v>
      </c>
      <c r="E213" s="3" t="s">
        <v>80</v>
      </c>
      <c r="F213" s="3" t="s">
        <v>81</v>
      </c>
      <c r="G213" s="4">
        <v>3258.2</v>
      </c>
      <c r="H213" s="4">
        <v>0</v>
      </c>
      <c r="I213" s="4">
        <f t="shared" si="3"/>
        <v>3258.2</v>
      </c>
    </row>
    <row r="214" spans="1:9" x14ac:dyDescent="0.25">
      <c r="A214" s="6">
        <v>42064</v>
      </c>
      <c r="B214" s="3" t="s">
        <v>5</v>
      </c>
      <c r="C214" s="3" t="s">
        <v>6</v>
      </c>
      <c r="D214" s="3" t="s">
        <v>7</v>
      </c>
      <c r="E214" s="3" t="s">
        <v>86</v>
      </c>
      <c r="F214" s="3" t="s">
        <v>87</v>
      </c>
      <c r="G214" s="4">
        <v>1688.03</v>
      </c>
      <c r="H214" s="4">
        <v>0</v>
      </c>
      <c r="I214" s="4">
        <f t="shared" si="3"/>
        <v>1688.03</v>
      </c>
    </row>
    <row r="215" spans="1:9" x14ac:dyDescent="0.25">
      <c r="A215" s="6">
        <v>42064</v>
      </c>
      <c r="B215" s="3" t="s">
        <v>5</v>
      </c>
      <c r="C215" s="3" t="s">
        <v>6</v>
      </c>
      <c r="D215" s="3" t="s">
        <v>7</v>
      </c>
      <c r="E215" s="3" t="s">
        <v>88</v>
      </c>
      <c r="F215" s="3" t="s">
        <v>89</v>
      </c>
      <c r="G215" s="4">
        <v>626388.77</v>
      </c>
      <c r="H215" s="4">
        <v>0</v>
      </c>
      <c r="I215" s="4">
        <f t="shared" si="3"/>
        <v>626388.77</v>
      </c>
    </row>
    <row r="216" spans="1:9" x14ac:dyDescent="0.25">
      <c r="A216" s="6">
        <v>42064</v>
      </c>
      <c r="B216" s="3" t="s">
        <v>5</v>
      </c>
      <c r="C216" s="3" t="s">
        <v>6</v>
      </c>
      <c r="D216" s="3" t="s">
        <v>7</v>
      </c>
      <c r="E216" s="3" t="s">
        <v>90</v>
      </c>
      <c r="F216" s="3" t="s">
        <v>91</v>
      </c>
      <c r="G216" s="4">
        <v>1951.27</v>
      </c>
      <c r="H216" s="4">
        <v>0</v>
      </c>
      <c r="I216" s="4">
        <f t="shared" si="3"/>
        <v>1951.27</v>
      </c>
    </row>
    <row r="217" spans="1:9" x14ac:dyDescent="0.25">
      <c r="A217" s="6">
        <v>42064</v>
      </c>
      <c r="B217" s="3" t="s">
        <v>5</v>
      </c>
      <c r="C217" s="3" t="s">
        <v>6</v>
      </c>
      <c r="D217" s="3" t="s">
        <v>7</v>
      </c>
      <c r="E217" s="3" t="s">
        <v>92</v>
      </c>
      <c r="F217" s="3" t="s">
        <v>93</v>
      </c>
      <c r="G217" s="4">
        <v>33597.65</v>
      </c>
      <c r="H217" s="4">
        <v>0</v>
      </c>
      <c r="I217" s="4">
        <f t="shared" si="3"/>
        <v>33597.65</v>
      </c>
    </row>
    <row r="218" spans="1:9" x14ac:dyDescent="0.25">
      <c r="A218" s="6">
        <v>42064</v>
      </c>
      <c r="B218" s="3" t="s">
        <v>5</v>
      </c>
      <c r="C218" s="3" t="s">
        <v>6</v>
      </c>
      <c r="D218" s="3" t="s">
        <v>7</v>
      </c>
      <c r="E218" s="3" t="s">
        <v>94</v>
      </c>
      <c r="F218" s="3" t="s">
        <v>95</v>
      </c>
      <c r="G218" s="4">
        <v>2028.94</v>
      </c>
      <c r="H218" s="4">
        <v>0</v>
      </c>
      <c r="I218" s="4">
        <f t="shared" si="3"/>
        <v>2028.94</v>
      </c>
    </row>
    <row r="219" spans="1:9" x14ac:dyDescent="0.25">
      <c r="A219" s="6">
        <v>42064</v>
      </c>
      <c r="B219" s="3" t="s">
        <v>5</v>
      </c>
      <c r="C219" s="3" t="s">
        <v>6</v>
      </c>
      <c r="D219" s="3" t="s">
        <v>7</v>
      </c>
      <c r="E219" s="3" t="s">
        <v>96</v>
      </c>
      <c r="F219" s="3" t="s">
        <v>97</v>
      </c>
      <c r="G219" s="4">
        <v>1417.33</v>
      </c>
      <c r="H219" s="4">
        <v>0</v>
      </c>
      <c r="I219" s="4">
        <f t="shared" si="3"/>
        <v>1417.33</v>
      </c>
    </row>
    <row r="220" spans="1:9" x14ac:dyDescent="0.25">
      <c r="A220" s="6">
        <v>42064</v>
      </c>
      <c r="B220" s="3" t="s">
        <v>5</v>
      </c>
      <c r="C220" s="3" t="s">
        <v>6</v>
      </c>
      <c r="D220" s="3" t="s">
        <v>7</v>
      </c>
      <c r="E220" s="3" t="s">
        <v>316</v>
      </c>
      <c r="F220" s="3" t="s">
        <v>317</v>
      </c>
      <c r="G220" s="4">
        <v>34218.79</v>
      </c>
      <c r="H220" s="4">
        <v>0</v>
      </c>
      <c r="I220" s="4">
        <f t="shared" si="3"/>
        <v>34218.79</v>
      </c>
    </row>
    <row r="221" spans="1:9" x14ac:dyDescent="0.25">
      <c r="A221" s="6">
        <v>42064</v>
      </c>
      <c r="B221" s="3" t="s">
        <v>5</v>
      </c>
      <c r="C221" s="3" t="s">
        <v>6</v>
      </c>
      <c r="D221" s="3" t="s">
        <v>7</v>
      </c>
      <c r="E221" s="3" t="s">
        <v>318</v>
      </c>
      <c r="F221" s="3" t="s">
        <v>319</v>
      </c>
      <c r="G221" s="4">
        <v>2481.7800000000002</v>
      </c>
      <c r="H221" s="4">
        <v>0</v>
      </c>
      <c r="I221" s="4">
        <f t="shared" si="3"/>
        <v>2481.7800000000002</v>
      </c>
    </row>
    <row r="222" spans="1:9" x14ac:dyDescent="0.25">
      <c r="A222" s="6">
        <v>42064</v>
      </c>
      <c r="B222" s="3" t="s">
        <v>5</v>
      </c>
      <c r="C222" s="3" t="s">
        <v>6</v>
      </c>
      <c r="D222" s="3" t="s">
        <v>7</v>
      </c>
      <c r="E222" s="3" t="s">
        <v>98</v>
      </c>
      <c r="F222" s="3" t="s">
        <v>99</v>
      </c>
      <c r="G222" s="4">
        <v>2490.04</v>
      </c>
      <c r="H222" s="4">
        <v>0</v>
      </c>
      <c r="I222" s="4">
        <f t="shared" si="3"/>
        <v>2490.04</v>
      </c>
    </row>
    <row r="223" spans="1:9" x14ac:dyDescent="0.25">
      <c r="A223" s="6">
        <v>42064</v>
      </c>
      <c r="B223" s="3" t="s">
        <v>5</v>
      </c>
      <c r="C223" s="3" t="s">
        <v>6</v>
      </c>
      <c r="D223" s="3" t="s">
        <v>7</v>
      </c>
      <c r="E223" s="3" t="s">
        <v>320</v>
      </c>
      <c r="F223" s="3" t="s">
        <v>321</v>
      </c>
      <c r="G223" s="4">
        <v>54862.39</v>
      </c>
      <c r="H223" s="4">
        <v>0</v>
      </c>
      <c r="I223" s="4">
        <f t="shared" si="3"/>
        <v>54862.39</v>
      </c>
    </row>
    <row r="224" spans="1:9" x14ac:dyDescent="0.25">
      <c r="A224" s="6">
        <v>42064</v>
      </c>
      <c r="B224" s="3" t="s">
        <v>5</v>
      </c>
      <c r="C224" s="3" t="s">
        <v>6</v>
      </c>
      <c r="D224" s="3" t="s">
        <v>7</v>
      </c>
      <c r="E224" s="3" t="s">
        <v>322</v>
      </c>
      <c r="F224" s="3" t="s">
        <v>323</v>
      </c>
      <c r="G224" s="4">
        <v>15669.77</v>
      </c>
      <c r="H224" s="4">
        <v>0</v>
      </c>
      <c r="I224" s="4">
        <f t="shared" si="3"/>
        <v>15669.77</v>
      </c>
    </row>
    <row r="225" spans="1:9" x14ac:dyDescent="0.25">
      <c r="A225" s="6">
        <v>42064</v>
      </c>
      <c r="B225" s="3" t="s">
        <v>5</v>
      </c>
      <c r="C225" s="3" t="s">
        <v>6</v>
      </c>
      <c r="D225" s="3" t="s">
        <v>7</v>
      </c>
      <c r="E225" s="3" t="s">
        <v>100</v>
      </c>
      <c r="F225" s="3" t="s">
        <v>101</v>
      </c>
      <c r="G225" s="4">
        <v>204.29</v>
      </c>
      <c r="H225" s="4">
        <v>0</v>
      </c>
      <c r="I225" s="4">
        <f t="shared" si="3"/>
        <v>204.29</v>
      </c>
    </row>
    <row r="226" spans="1:9" x14ac:dyDescent="0.25">
      <c r="A226" s="6">
        <v>42064</v>
      </c>
      <c r="B226" s="3" t="s">
        <v>5</v>
      </c>
      <c r="C226" s="3" t="s">
        <v>6</v>
      </c>
      <c r="D226" s="3" t="s">
        <v>7</v>
      </c>
      <c r="E226" s="3" t="s">
        <v>8</v>
      </c>
      <c r="F226" s="3" t="s">
        <v>9</v>
      </c>
      <c r="G226" s="4">
        <v>181.29</v>
      </c>
      <c r="H226" s="4">
        <v>0</v>
      </c>
      <c r="I226" s="4">
        <f t="shared" si="3"/>
        <v>181.29</v>
      </c>
    </row>
    <row r="227" spans="1:9" x14ac:dyDescent="0.25">
      <c r="A227" s="6">
        <v>42064</v>
      </c>
      <c r="B227" s="3" t="s">
        <v>5</v>
      </c>
      <c r="C227" s="3" t="s">
        <v>6</v>
      </c>
      <c r="D227" s="3" t="s">
        <v>102</v>
      </c>
      <c r="E227" s="3" t="s">
        <v>10</v>
      </c>
      <c r="F227" s="3" t="s">
        <v>11</v>
      </c>
      <c r="G227" s="4">
        <v>-60147.73</v>
      </c>
      <c r="H227" s="4">
        <v>0</v>
      </c>
      <c r="I227" s="4">
        <f t="shared" si="3"/>
        <v>-60147.73</v>
      </c>
    </row>
    <row r="228" spans="1:9" x14ac:dyDescent="0.25">
      <c r="A228" s="6">
        <v>42064</v>
      </c>
      <c r="B228" s="3" t="s">
        <v>5</v>
      </c>
      <c r="C228" s="3" t="s">
        <v>6</v>
      </c>
      <c r="D228" s="3" t="s">
        <v>102</v>
      </c>
      <c r="E228" s="3" t="s">
        <v>12</v>
      </c>
      <c r="F228" s="3" t="s">
        <v>13</v>
      </c>
      <c r="G228" s="4">
        <v>58124.44</v>
      </c>
      <c r="H228" s="4">
        <v>0</v>
      </c>
      <c r="I228" s="4">
        <f t="shared" si="3"/>
        <v>58124.44</v>
      </c>
    </row>
    <row r="229" spans="1:9" x14ac:dyDescent="0.25">
      <c r="A229" s="6">
        <v>42064</v>
      </c>
      <c r="B229" s="3" t="s">
        <v>5</v>
      </c>
      <c r="C229" s="3" t="s">
        <v>6</v>
      </c>
      <c r="D229" s="3" t="s">
        <v>102</v>
      </c>
      <c r="E229" s="3" t="s">
        <v>14</v>
      </c>
      <c r="F229" s="3" t="s">
        <v>15</v>
      </c>
      <c r="G229" s="4">
        <v>-112738.13</v>
      </c>
      <c r="H229" s="4">
        <v>0</v>
      </c>
      <c r="I229" s="4">
        <f t="shared" si="3"/>
        <v>-112738.13</v>
      </c>
    </row>
    <row r="230" spans="1:9" x14ac:dyDescent="0.25">
      <c r="A230" s="6">
        <v>42064</v>
      </c>
      <c r="B230" s="3" t="s">
        <v>5</v>
      </c>
      <c r="C230" s="3" t="s">
        <v>6</v>
      </c>
      <c r="D230" s="3" t="s">
        <v>102</v>
      </c>
      <c r="E230" s="3" t="s">
        <v>16</v>
      </c>
      <c r="F230" s="3" t="s">
        <v>17</v>
      </c>
      <c r="G230" s="4">
        <v>-217697.56</v>
      </c>
      <c r="H230" s="4">
        <v>0</v>
      </c>
      <c r="I230" s="4">
        <f t="shared" si="3"/>
        <v>-217697.56</v>
      </c>
    </row>
    <row r="231" spans="1:9" x14ac:dyDescent="0.25">
      <c r="A231" s="6">
        <v>42064</v>
      </c>
      <c r="B231" s="3" t="s">
        <v>5</v>
      </c>
      <c r="C231" s="3" t="s">
        <v>6</v>
      </c>
      <c r="D231" s="3" t="s">
        <v>102</v>
      </c>
      <c r="E231" s="3" t="s">
        <v>18</v>
      </c>
      <c r="F231" s="3" t="s">
        <v>19</v>
      </c>
      <c r="G231" s="4">
        <v>-337172.54</v>
      </c>
      <c r="H231" s="4">
        <v>0</v>
      </c>
      <c r="I231" s="4">
        <f t="shared" si="3"/>
        <v>-337172.54</v>
      </c>
    </row>
    <row r="232" spans="1:9" x14ac:dyDescent="0.25">
      <c r="A232" s="6">
        <v>42064</v>
      </c>
      <c r="B232" s="3" t="s">
        <v>5</v>
      </c>
      <c r="C232" s="3" t="s">
        <v>6</v>
      </c>
      <c r="D232" s="3" t="s">
        <v>102</v>
      </c>
      <c r="E232" s="3" t="s">
        <v>20</v>
      </c>
      <c r="F232" s="3" t="s">
        <v>21</v>
      </c>
      <c r="G232" s="4">
        <v>-296859.96999999997</v>
      </c>
      <c r="H232" s="4">
        <v>0</v>
      </c>
      <c r="I232" s="4">
        <f t="shared" ref="I232:I295" si="4">+G232-H232</f>
        <v>-296859.96999999997</v>
      </c>
    </row>
    <row r="233" spans="1:9" x14ac:dyDescent="0.25">
      <c r="A233" s="6">
        <v>42064</v>
      </c>
      <c r="B233" s="3" t="s">
        <v>5</v>
      </c>
      <c r="C233" s="3" t="s">
        <v>6</v>
      </c>
      <c r="D233" s="3" t="s">
        <v>102</v>
      </c>
      <c r="E233" s="3" t="s">
        <v>24</v>
      </c>
      <c r="F233" s="3" t="s">
        <v>25</v>
      </c>
      <c r="G233" s="4">
        <v>8124.68</v>
      </c>
      <c r="H233" s="4">
        <v>0</v>
      </c>
      <c r="I233" s="4">
        <f t="shared" si="4"/>
        <v>8124.68</v>
      </c>
    </row>
    <row r="234" spans="1:9" x14ac:dyDescent="0.25">
      <c r="A234" s="6">
        <v>42064</v>
      </c>
      <c r="B234" s="3" t="s">
        <v>5</v>
      </c>
      <c r="C234" s="3" t="s">
        <v>6</v>
      </c>
      <c r="D234" s="3" t="s">
        <v>102</v>
      </c>
      <c r="E234" s="3" t="s">
        <v>26</v>
      </c>
      <c r="F234" s="3" t="s">
        <v>27</v>
      </c>
      <c r="G234" s="4">
        <v>5877.98</v>
      </c>
      <c r="H234" s="4">
        <v>0</v>
      </c>
      <c r="I234" s="4">
        <f t="shared" si="4"/>
        <v>5877.98</v>
      </c>
    </row>
    <row r="235" spans="1:9" x14ac:dyDescent="0.25">
      <c r="A235" s="6">
        <v>42064</v>
      </c>
      <c r="B235" s="3" t="s">
        <v>5</v>
      </c>
      <c r="C235" s="3" t="s">
        <v>6</v>
      </c>
      <c r="D235" s="3" t="s">
        <v>102</v>
      </c>
      <c r="E235" s="3" t="s">
        <v>28</v>
      </c>
      <c r="F235" s="3" t="s">
        <v>29</v>
      </c>
      <c r="G235" s="4">
        <v>5109.49</v>
      </c>
      <c r="H235" s="4">
        <v>0</v>
      </c>
      <c r="I235" s="4">
        <f t="shared" si="4"/>
        <v>5109.49</v>
      </c>
    </row>
    <row r="236" spans="1:9" x14ac:dyDescent="0.25">
      <c r="A236" s="6">
        <v>42064</v>
      </c>
      <c r="B236" s="3" t="s">
        <v>5</v>
      </c>
      <c r="C236" s="3" t="s">
        <v>6</v>
      </c>
      <c r="D236" s="3" t="s">
        <v>102</v>
      </c>
      <c r="E236" s="3" t="s">
        <v>30</v>
      </c>
      <c r="F236" s="3" t="s">
        <v>31</v>
      </c>
      <c r="G236" s="4">
        <v>-104.19</v>
      </c>
      <c r="H236" s="4">
        <v>0</v>
      </c>
      <c r="I236" s="4">
        <f t="shared" si="4"/>
        <v>-104.19</v>
      </c>
    </row>
    <row r="237" spans="1:9" x14ac:dyDescent="0.25">
      <c r="A237" s="6">
        <v>42064</v>
      </c>
      <c r="B237" s="3" t="s">
        <v>5</v>
      </c>
      <c r="C237" s="3" t="s">
        <v>6</v>
      </c>
      <c r="D237" s="3" t="s">
        <v>102</v>
      </c>
      <c r="E237" s="3" t="s">
        <v>32</v>
      </c>
      <c r="F237" s="3" t="s">
        <v>33</v>
      </c>
      <c r="G237" s="4">
        <v>-103165.37</v>
      </c>
      <c r="H237" s="4">
        <v>0</v>
      </c>
      <c r="I237" s="4">
        <f t="shared" si="4"/>
        <v>-103165.37</v>
      </c>
    </row>
    <row r="238" spans="1:9" x14ac:dyDescent="0.25">
      <c r="A238" s="6">
        <v>42064</v>
      </c>
      <c r="B238" s="3" t="s">
        <v>5</v>
      </c>
      <c r="C238" s="3" t="s">
        <v>6</v>
      </c>
      <c r="D238" s="3" t="s">
        <v>102</v>
      </c>
      <c r="E238" s="3" t="s">
        <v>103</v>
      </c>
      <c r="F238" s="3" t="s">
        <v>104</v>
      </c>
      <c r="G238" s="4">
        <v>788403.68</v>
      </c>
      <c r="H238" s="4">
        <v>0</v>
      </c>
      <c r="I238" s="4">
        <f t="shared" si="4"/>
        <v>788403.68</v>
      </c>
    </row>
    <row r="239" spans="1:9" x14ac:dyDescent="0.25">
      <c r="A239" s="6">
        <v>42064</v>
      </c>
      <c r="B239" s="3" t="s">
        <v>5</v>
      </c>
      <c r="C239" s="3" t="s">
        <v>6</v>
      </c>
      <c r="D239" s="3" t="s">
        <v>102</v>
      </c>
      <c r="E239" s="3" t="s">
        <v>105</v>
      </c>
      <c r="F239" s="3" t="s">
        <v>106</v>
      </c>
      <c r="G239" s="4">
        <v>656228.69999999995</v>
      </c>
      <c r="H239" s="4">
        <v>0</v>
      </c>
      <c r="I239" s="4">
        <f t="shared" si="4"/>
        <v>656228.69999999995</v>
      </c>
    </row>
    <row r="240" spans="1:9" x14ac:dyDescent="0.25">
      <c r="A240" s="6">
        <v>42064</v>
      </c>
      <c r="B240" s="3" t="s">
        <v>5</v>
      </c>
      <c r="C240" s="3" t="s">
        <v>6</v>
      </c>
      <c r="D240" s="3" t="s">
        <v>102</v>
      </c>
      <c r="E240" s="3" t="s">
        <v>107</v>
      </c>
      <c r="F240" s="3" t="s">
        <v>108</v>
      </c>
      <c r="G240" s="4">
        <v>360144.87</v>
      </c>
      <c r="H240" s="4">
        <v>0</v>
      </c>
      <c r="I240" s="4">
        <f t="shared" si="4"/>
        <v>360144.87</v>
      </c>
    </row>
    <row r="241" spans="1:9" x14ac:dyDescent="0.25">
      <c r="A241" s="6">
        <v>42064</v>
      </c>
      <c r="B241" s="3" t="s">
        <v>5</v>
      </c>
      <c r="C241" s="3" t="s">
        <v>6</v>
      </c>
      <c r="D241" s="3" t="s">
        <v>102</v>
      </c>
      <c r="E241" s="3" t="s">
        <v>109</v>
      </c>
      <c r="F241" s="3" t="s">
        <v>110</v>
      </c>
      <c r="G241" s="4">
        <v>120382.6</v>
      </c>
      <c r="H241" s="4">
        <v>0</v>
      </c>
      <c r="I241" s="4">
        <f t="shared" si="4"/>
        <v>120382.6</v>
      </c>
    </row>
    <row r="242" spans="1:9" x14ac:dyDescent="0.25">
      <c r="A242" s="6">
        <v>42064</v>
      </c>
      <c r="B242" s="3" t="s">
        <v>5</v>
      </c>
      <c r="C242" s="3" t="s">
        <v>6</v>
      </c>
      <c r="D242" s="3" t="s">
        <v>102</v>
      </c>
      <c r="E242" s="3" t="s">
        <v>111</v>
      </c>
      <c r="F242" s="3" t="s">
        <v>112</v>
      </c>
      <c r="G242" s="4">
        <v>1589.91</v>
      </c>
      <c r="H242" s="4">
        <v>0</v>
      </c>
      <c r="I242" s="4">
        <f t="shared" si="4"/>
        <v>1589.91</v>
      </c>
    </row>
    <row r="243" spans="1:9" x14ac:dyDescent="0.25">
      <c r="A243" s="6">
        <v>42064</v>
      </c>
      <c r="B243" s="3" t="s">
        <v>5</v>
      </c>
      <c r="C243" s="3" t="s">
        <v>6</v>
      </c>
      <c r="D243" s="3" t="s">
        <v>102</v>
      </c>
      <c r="E243" s="3" t="s">
        <v>113</v>
      </c>
      <c r="F243" s="3" t="s">
        <v>114</v>
      </c>
      <c r="G243" s="4">
        <v>782932.14</v>
      </c>
      <c r="H243" s="4">
        <v>0</v>
      </c>
      <c r="I243" s="4">
        <f t="shared" si="4"/>
        <v>782932.14</v>
      </c>
    </row>
    <row r="244" spans="1:9" x14ac:dyDescent="0.25">
      <c r="A244" s="6">
        <v>42064</v>
      </c>
      <c r="B244" s="3" t="s">
        <v>5</v>
      </c>
      <c r="C244" s="3" t="s">
        <v>6</v>
      </c>
      <c r="D244" s="3" t="s">
        <v>102</v>
      </c>
      <c r="E244" s="3" t="s">
        <v>115</v>
      </c>
      <c r="F244" s="3" t="s">
        <v>116</v>
      </c>
      <c r="G244" s="4">
        <v>80113.97</v>
      </c>
      <c r="H244" s="4">
        <v>0</v>
      </c>
      <c r="I244" s="4">
        <f t="shared" si="4"/>
        <v>80113.97</v>
      </c>
    </row>
    <row r="245" spans="1:9" x14ac:dyDescent="0.25">
      <c r="A245" s="6">
        <v>42064</v>
      </c>
      <c r="B245" s="3" t="s">
        <v>117</v>
      </c>
      <c r="C245" s="3" t="s">
        <v>6</v>
      </c>
      <c r="D245" s="3" t="s">
        <v>118</v>
      </c>
      <c r="E245" s="3" t="s">
        <v>119</v>
      </c>
      <c r="F245" s="3" t="s">
        <v>120</v>
      </c>
      <c r="G245" s="4">
        <v>-38411.050000000003</v>
      </c>
      <c r="H245" s="4">
        <v>0</v>
      </c>
      <c r="I245" s="4">
        <f t="shared" si="4"/>
        <v>-38411.050000000003</v>
      </c>
    </row>
    <row r="246" spans="1:9" x14ac:dyDescent="0.25">
      <c r="A246" s="6">
        <v>42064</v>
      </c>
      <c r="B246" s="3" t="s">
        <v>117</v>
      </c>
      <c r="C246" s="3" t="s">
        <v>6</v>
      </c>
      <c r="D246" s="3" t="s">
        <v>118</v>
      </c>
      <c r="E246" s="3" t="s">
        <v>121</v>
      </c>
      <c r="F246" s="3" t="s">
        <v>122</v>
      </c>
      <c r="G246" s="4">
        <v>-1135</v>
      </c>
      <c r="H246" s="4">
        <v>0</v>
      </c>
      <c r="I246" s="4">
        <f t="shared" si="4"/>
        <v>-1135</v>
      </c>
    </row>
    <row r="247" spans="1:9" x14ac:dyDescent="0.25">
      <c r="A247" s="6">
        <v>42064</v>
      </c>
      <c r="B247" s="3" t="s">
        <v>117</v>
      </c>
      <c r="C247" s="3" t="s">
        <v>6</v>
      </c>
      <c r="D247" s="3" t="s">
        <v>118</v>
      </c>
      <c r="E247" s="3" t="s">
        <v>123</v>
      </c>
      <c r="F247" s="3" t="s">
        <v>124</v>
      </c>
      <c r="G247" s="4">
        <v>-21663.43</v>
      </c>
      <c r="H247" s="4">
        <v>0</v>
      </c>
      <c r="I247" s="4">
        <f t="shared" si="4"/>
        <v>-21663.43</v>
      </c>
    </row>
    <row r="248" spans="1:9" x14ac:dyDescent="0.25">
      <c r="A248" s="6">
        <v>42064</v>
      </c>
      <c r="B248" s="3" t="s">
        <v>117</v>
      </c>
      <c r="C248" s="3" t="s">
        <v>6</v>
      </c>
      <c r="D248" s="3" t="s">
        <v>118</v>
      </c>
      <c r="E248" s="3" t="s">
        <v>125</v>
      </c>
      <c r="F248" s="3" t="s">
        <v>126</v>
      </c>
      <c r="G248" s="4">
        <v>-28060.32</v>
      </c>
      <c r="H248" s="4">
        <v>0</v>
      </c>
      <c r="I248" s="4">
        <f t="shared" si="4"/>
        <v>-28060.32</v>
      </c>
    </row>
    <row r="249" spans="1:9" x14ac:dyDescent="0.25">
      <c r="A249" s="6">
        <v>42064</v>
      </c>
      <c r="B249" s="3" t="s">
        <v>117</v>
      </c>
      <c r="C249" s="3" t="s">
        <v>6</v>
      </c>
      <c r="D249" s="3" t="s">
        <v>118</v>
      </c>
      <c r="E249" s="3" t="s">
        <v>127</v>
      </c>
      <c r="F249" s="3" t="s">
        <v>128</v>
      </c>
      <c r="G249" s="4">
        <v>-8318.51</v>
      </c>
      <c r="H249" s="4">
        <v>0</v>
      </c>
      <c r="I249" s="4">
        <f t="shared" si="4"/>
        <v>-8318.51</v>
      </c>
    </row>
    <row r="250" spans="1:9" x14ac:dyDescent="0.25">
      <c r="A250" s="6">
        <v>42064</v>
      </c>
      <c r="B250" s="3" t="s">
        <v>117</v>
      </c>
      <c r="C250" s="3" t="s">
        <v>6</v>
      </c>
      <c r="D250" s="3" t="s">
        <v>118</v>
      </c>
      <c r="E250" s="3" t="s">
        <v>129</v>
      </c>
      <c r="F250" s="3" t="s">
        <v>130</v>
      </c>
      <c r="G250" s="4">
        <v>-6250.8</v>
      </c>
      <c r="H250" s="4">
        <v>0</v>
      </c>
      <c r="I250" s="4">
        <f t="shared" si="4"/>
        <v>-6250.8</v>
      </c>
    </row>
    <row r="251" spans="1:9" x14ac:dyDescent="0.25">
      <c r="A251" s="6">
        <v>42064</v>
      </c>
      <c r="B251" s="3" t="s">
        <v>117</v>
      </c>
      <c r="C251" s="3" t="s">
        <v>6</v>
      </c>
      <c r="D251" s="3" t="s">
        <v>118</v>
      </c>
      <c r="E251" s="3" t="s">
        <v>131</v>
      </c>
      <c r="F251" s="3" t="s">
        <v>132</v>
      </c>
      <c r="G251" s="4">
        <v>-10000</v>
      </c>
      <c r="H251" s="4">
        <v>0</v>
      </c>
      <c r="I251" s="4">
        <f t="shared" si="4"/>
        <v>-10000</v>
      </c>
    </row>
    <row r="252" spans="1:9" x14ac:dyDescent="0.25">
      <c r="A252" s="6">
        <v>42064</v>
      </c>
      <c r="B252" s="3" t="s">
        <v>117</v>
      </c>
      <c r="C252" s="3" t="s">
        <v>6</v>
      </c>
      <c r="D252" s="3" t="s">
        <v>118</v>
      </c>
      <c r="E252" s="3" t="s">
        <v>133</v>
      </c>
      <c r="F252" s="3" t="s">
        <v>134</v>
      </c>
      <c r="G252" s="4">
        <v>-36578.06</v>
      </c>
      <c r="H252" s="4">
        <v>0</v>
      </c>
      <c r="I252" s="4">
        <f t="shared" si="4"/>
        <v>-36578.06</v>
      </c>
    </row>
    <row r="253" spans="1:9" x14ac:dyDescent="0.25">
      <c r="A253" s="6">
        <v>42064</v>
      </c>
      <c r="B253" s="3" t="s">
        <v>117</v>
      </c>
      <c r="C253" s="3" t="s">
        <v>6</v>
      </c>
      <c r="D253" s="3" t="s">
        <v>118</v>
      </c>
      <c r="E253" s="3" t="s">
        <v>135</v>
      </c>
      <c r="F253" s="3" t="s">
        <v>136</v>
      </c>
      <c r="G253" s="4">
        <v>-17261.259999999998</v>
      </c>
      <c r="H253" s="4">
        <v>0</v>
      </c>
      <c r="I253" s="4">
        <f t="shared" si="4"/>
        <v>-17261.259999999998</v>
      </c>
    </row>
    <row r="254" spans="1:9" x14ac:dyDescent="0.25">
      <c r="A254" s="6">
        <v>42064</v>
      </c>
      <c r="B254" s="3" t="s">
        <v>117</v>
      </c>
      <c r="C254" s="3" t="s">
        <v>6</v>
      </c>
      <c r="D254" s="3" t="s">
        <v>118</v>
      </c>
      <c r="E254" s="3" t="s">
        <v>137</v>
      </c>
      <c r="F254" s="3" t="s">
        <v>138</v>
      </c>
      <c r="G254" s="4">
        <v>-3550</v>
      </c>
      <c r="H254" s="4">
        <v>0</v>
      </c>
      <c r="I254" s="4">
        <f t="shared" si="4"/>
        <v>-3550</v>
      </c>
    </row>
    <row r="255" spans="1:9" x14ac:dyDescent="0.25">
      <c r="A255" s="6">
        <v>42064</v>
      </c>
      <c r="B255" s="3" t="s">
        <v>117</v>
      </c>
      <c r="C255" s="3" t="s">
        <v>6</v>
      </c>
      <c r="D255" s="3" t="s">
        <v>118</v>
      </c>
      <c r="E255" s="3" t="s">
        <v>139</v>
      </c>
      <c r="F255" s="3" t="s">
        <v>140</v>
      </c>
      <c r="G255" s="4">
        <v>-1575</v>
      </c>
      <c r="H255" s="4">
        <v>0</v>
      </c>
      <c r="I255" s="4">
        <f t="shared" si="4"/>
        <v>-1575</v>
      </c>
    </row>
    <row r="256" spans="1:9" x14ac:dyDescent="0.25">
      <c r="A256" s="6">
        <v>42064</v>
      </c>
      <c r="B256" s="3" t="s">
        <v>117</v>
      </c>
      <c r="C256" s="3" t="s">
        <v>6</v>
      </c>
      <c r="D256" s="3" t="s">
        <v>118</v>
      </c>
      <c r="E256" s="3" t="s">
        <v>141</v>
      </c>
      <c r="F256" s="3" t="s">
        <v>142</v>
      </c>
      <c r="G256" s="4">
        <v>-9670</v>
      </c>
      <c r="H256" s="4">
        <v>0</v>
      </c>
      <c r="I256" s="4">
        <f t="shared" si="4"/>
        <v>-9670</v>
      </c>
    </row>
    <row r="257" spans="1:9" x14ac:dyDescent="0.25">
      <c r="A257" s="6">
        <v>42064</v>
      </c>
      <c r="B257" s="3" t="s">
        <v>117</v>
      </c>
      <c r="C257" s="3" t="s">
        <v>6</v>
      </c>
      <c r="D257" s="3" t="s">
        <v>118</v>
      </c>
      <c r="E257" s="3" t="s">
        <v>143</v>
      </c>
      <c r="F257" s="3" t="s">
        <v>144</v>
      </c>
      <c r="G257" s="4">
        <v>-42172.160000000003</v>
      </c>
      <c r="H257" s="4">
        <v>0</v>
      </c>
      <c r="I257" s="4">
        <f t="shared" si="4"/>
        <v>-42172.160000000003</v>
      </c>
    </row>
    <row r="258" spans="1:9" x14ac:dyDescent="0.25">
      <c r="A258" s="6">
        <v>42064</v>
      </c>
      <c r="B258" s="3" t="s">
        <v>117</v>
      </c>
      <c r="C258" s="3" t="s">
        <v>6</v>
      </c>
      <c r="D258" s="3" t="s">
        <v>118</v>
      </c>
      <c r="E258" s="3" t="s">
        <v>145</v>
      </c>
      <c r="F258" s="3" t="s">
        <v>146</v>
      </c>
      <c r="G258" s="4">
        <v>-4575</v>
      </c>
      <c r="H258" s="4">
        <v>0</v>
      </c>
      <c r="I258" s="4">
        <f t="shared" si="4"/>
        <v>-4575</v>
      </c>
    </row>
    <row r="259" spans="1:9" x14ac:dyDescent="0.25">
      <c r="A259" s="6">
        <v>42064</v>
      </c>
      <c r="B259" s="3" t="s">
        <v>117</v>
      </c>
      <c r="C259" s="3" t="s">
        <v>6</v>
      </c>
      <c r="D259" s="3" t="s">
        <v>118</v>
      </c>
      <c r="E259" s="3" t="s">
        <v>147</v>
      </c>
      <c r="F259" s="3" t="s">
        <v>148</v>
      </c>
      <c r="G259" s="4">
        <v>-7080</v>
      </c>
      <c r="H259" s="4">
        <v>0</v>
      </c>
      <c r="I259" s="4">
        <f t="shared" si="4"/>
        <v>-7080</v>
      </c>
    </row>
    <row r="260" spans="1:9" x14ac:dyDescent="0.25">
      <c r="A260" s="6">
        <v>42064</v>
      </c>
      <c r="B260" s="3" t="s">
        <v>117</v>
      </c>
      <c r="C260" s="3" t="s">
        <v>6</v>
      </c>
      <c r="D260" s="3" t="s">
        <v>118</v>
      </c>
      <c r="E260" s="3" t="s">
        <v>149</v>
      </c>
      <c r="F260" s="3" t="s">
        <v>150</v>
      </c>
      <c r="G260" s="4">
        <v>-5290</v>
      </c>
      <c r="H260" s="4">
        <v>0</v>
      </c>
      <c r="I260" s="4">
        <f t="shared" si="4"/>
        <v>-5290</v>
      </c>
    </row>
    <row r="261" spans="1:9" x14ac:dyDescent="0.25">
      <c r="A261" s="6">
        <v>42064</v>
      </c>
      <c r="B261" s="3" t="s">
        <v>117</v>
      </c>
      <c r="C261" s="3" t="s">
        <v>6</v>
      </c>
      <c r="D261" s="3" t="s">
        <v>118</v>
      </c>
      <c r="E261" s="3" t="s">
        <v>151</v>
      </c>
      <c r="F261" s="3" t="s">
        <v>152</v>
      </c>
      <c r="G261" s="4">
        <v>10736.28</v>
      </c>
      <c r="H261" s="4">
        <v>20.71</v>
      </c>
      <c r="I261" s="4">
        <f t="shared" si="4"/>
        <v>10715.570000000002</v>
      </c>
    </row>
    <row r="262" spans="1:9" x14ac:dyDescent="0.25">
      <c r="A262" s="6">
        <v>42064</v>
      </c>
      <c r="B262" s="3" t="s">
        <v>117</v>
      </c>
      <c r="C262" s="3" t="s">
        <v>6</v>
      </c>
      <c r="D262" s="3" t="s">
        <v>118</v>
      </c>
      <c r="E262" s="3" t="s">
        <v>153</v>
      </c>
      <c r="F262" s="3" t="s">
        <v>154</v>
      </c>
      <c r="G262" s="4">
        <v>5074830.57</v>
      </c>
      <c r="H262" s="4">
        <v>54077.74</v>
      </c>
      <c r="I262" s="4">
        <f t="shared" si="4"/>
        <v>5020752.83</v>
      </c>
    </row>
    <row r="263" spans="1:9" x14ac:dyDescent="0.25">
      <c r="A263" s="6">
        <v>42064</v>
      </c>
      <c r="B263" s="3" t="s">
        <v>117</v>
      </c>
      <c r="C263" s="3" t="s">
        <v>6</v>
      </c>
      <c r="D263" s="3" t="s">
        <v>118</v>
      </c>
      <c r="E263" s="3" t="s">
        <v>155</v>
      </c>
      <c r="F263" s="3" t="s">
        <v>156</v>
      </c>
      <c r="G263" s="4">
        <v>16689.490000000002</v>
      </c>
      <c r="H263" s="4">
        <v>106.91</v>
      </c>
      <c r="I263" s="4">
        <f t="shared" si="4"/>
        <v>16582.580000000002</v>
      </c>
    </row>
    <row r="264" spans="1:9" x14ac:dyDescent="0.25">
      <c r="A264" s="6">
        <v>42064</v>
      </c>
      <c r="B264" s="3" t="s">
        <v>117</v>
      </c>
      <c r="C264" s="3" t="s">
        <v>6</v>
      </c>
      <c r="D264" s="3" t="s">
        <v>118</v>
      </c>
      <c r="E264" s="3" t="s">
        <v>157</v>
      </c>
      <c r="F264" s="3" t="s">
        <v>158</v>
      </c>
      <c r="G264" s="4">
        <v>372.9</v>
      </c>
      <c r="H264" s="4">
        <v>0</v>
      </c>
      <c r="I264" s="4">
        <f t="shared" si="4"/>
        <v>372.9</v>
      </c>
    </row>
    <row r="265" spans="1:9" x14ac:dyDescent="0.25">
      <c r="A265" s="6">
        <v>42064</v>
      </c>
      <c r="B265" s="3" t="s">
        <v>117</v>
      </c>
      <c r="C265" s="3" t="s">
        <v>6</v>
      </c>
      <c r="D265" s="3" t="s">
        <v>118</v>
      </c>
      <c r="E265" s="3" t="s">
        <v>159</v>
      </c>
      <c r="F265" s="3" t="s">
        <v>160</v>
      </c>
      <c r="G265" s="4">
        <v>1971.61</v>
      </c>
      <c r="H265" s="4">
        <v>6.47</v>
      </c>
      <c r="I265" s="4">
        <f t="shared" si="4"/>
        <v>1965.1399999999999</v>
      </c>
    </row>
    <row r="266" spans="1:9" x14ac:dyDescent="0.25">
      <c r="A266" s="6">
        <v>42064</v>
      </c>
      <c r="B266" s="3" t="s">
        <v>117</v>
      </c>
      <c r="C266" s="3" t="s">
        <v>6</v>
      </c>
      <c r="D266" s="3" t="s">
        <v>118</v>
      </c>
      <c r="E266" s="3" t="s">
        <v>161</v>
      </c>
      <c r="F266" s="3" t="s">
        <v>162</v>
      </c>
      <c r="G266" s="4">
        <v>680706.96</v>
      </c>
      <c r="H266" s="4">
        <v>5377.53</v>
      </c>
      <c r="I266" s="4">
        <f t="shared" si="4"/>
        <v>675329.42999999993</v>
      </c>
    </row>
    <row r="267" spans="1:9" x14ac:dyDescent="0.25">
      <c r="A267" s="6">
        <v>42064</v>
      </c>
      <c r="B267" s="3" t="s">
        <v>117</v>
      </c>
      <c r="C267" s="3" t="s">
        <v>6</v>
      </c>
      <c r="D267" s="3" t="s">
        <v>118</v>
      </c>
      <c r="E267" s="3" t="s">
        <v>163</v>
      </c>
      <c r="F267" s="3" t="s">
        <v>164</v>
      </c>
      <c r="G267" s="4">
        <v>1022896.08</v>
      </c>
      <c r="H267" s="4">
        <v>7094.69</v>
      </c>
      <c r="I267" s="4">
        <f t="shared" si="4"/>
        <v>1015801.39</v>
      </c>
    </row>
    <row r="268" spans="1:9" x14ac:dyDescent="0.25">
      <c r="A268" s="6">
        <v>42064</v>
      </c>
      <c r="B268" s="3" t="s">
        <v>117</v>
      </c>
      <c r="C268" s="3" t="s">
        <v>6</v>
      </c>
      <c r="D268" s="3" t="s">
        <v>118</v>
      </c>
      <c r="E268" s="3" t="s">
        <v>165</v>
      </c>
      <c r="F268" s="3" t="s">
        <v>166</v>
      </c>
      <c r="G268" s="4">
        <v>453.46</v>
      </c>
      <c r="H268" s="4">
        <v>5.27</v>
      </c>
      <c r="I268" s="4">
        <f t="shared" si="4"/>
        <v>448.19</v>
      </c>
    </row>
    <row r="269" spans="1:9" x14ac:dyDescent="0.25">
      <c r="A269" s="6">
        <v>42064</v>
      </c>
      <c r="B269" s="3" t="s">
        <v>117</v>
      </c>
      <c r="C269" s="3" t="s">
        <v>6</v>
      </c>
      <c r="D269" s="3" t="s">
        <v>118</v>
      </c>
      <c r="E269" s="3" t="s">
        <v>167</v>
      </c>
      <c r="F269" s="3" t="s">
        <v>168</v>
      </c>
      <c r="G269" s="4">
        <v>9367.2999999999993</v>
      </c>
      <c r="H269" s="4">
        <v>0</v>
      </c>
      <c r="I269" s="4">
        <f t="shared" si="4"/>
        <v>9367.2999999999993</v>
      </c>
    </row>
    <row r="270" spans="1:9" x14ac:dyDescent="0.25">
      <c r="A270" s="6">
        <v>42064</v>
      </c>
      <c r="B270" s="3" t="s">
        <v>117</v>
      </c>
      <c r="C270" s="3" t="s">
        <v>6</v>
      </c>
      <c r="D270" s="3" t="s">
        <v>118</v>
      </c>
      <c r="E270" s="3" t="s">
        <v>171</v>
      </c>
      <c r="F270" s="3" t="s">
        <v>172</v>
      </c>
      <c r="G270" s="4">
        <v>173598.19</v>
      </c>
      <c r="H270" s="4">
        <v>1570.59</v>
      </c>
      <c r="I270" s="4">
        <f t="shared" si="4"/>
        <v>172027.6</v>
      </c>
    </row>
    <row r="271" spans="1:9" x14ac:dyDescent="0.25">
      <c r="A271" s="6">
        <v>42064</v>
      </c>
      <c r="B271" s="3" t="s">
        <v>117</v>
      </c>
      <c r="C271" s="3" t="s">
        <v>6</v>
      </c>
      <c r="D271" s="3" t="s">
        <v>118</v>
      </c>
      <c r="E271" s="3" t="s">
        <v>173</v>
      </c>
      <c r="F271" s="3" t="s">
        <v>174</v>
      </c>
      <c r="G271" s="4">
        <v>11798.32</v>
      </c>
      <c r="H271" s="4">
        <v>25.39</v>
      </c>
      <c r="I271" s="4">
        <f t="shared" si="4"/>
        <v>11772.93</v>
      </c>
    </row>
    <row r="272" spans="1:9" x14ac:dyDescent="0.25">
      <c r="A272" s="6">
        <v>42064</v>
      </c>
      <c r="B272" s="3" t="s">
        <v>117</v>
      </c>
      <c r="C272" s="3" t="s">
        <v>6</v>
      </c>
      <c r="D272" s="3" t="s">
        <v>118</v>
      </c>
      <c r="E272" s="3" t="s">
        <v>175</v>
      </c>
      <c r="F272" s="3" t="s">
        <v>176</v>
      </c>
      <c r="G272" s="4">
        <v>329140.24</v>
      </c>
      <c r="H272" s="4">
        <v>979.45</v>
      </c>
      <c r="I272" s="4">
        <f t="shared" si="4"/>
        <v>328160.78999999998</v>
      </c>
    </row>
    <row r="273" spans="1:9" x14ac:dyDescent="0.25">
      <c r="A273" s="6">
        <v>42064</v>
      </c>
      <c r="B273" s="3" t="s">
        <v>117</v>
      </c>
      <c r="C273" s="3" t="s">
        <v>6</v>
      </c>
      <c r="D273" s="3" t="s">
        <v>118</v>
      </c>
      <c r="E273" s="3" t="s">
        <v>177</v>
      </c>
      <c r="F273" s="3" t="s">
        <v>178</v>
      </c>
      <c r="G273" s="4">
        <v>353732.25</v>
      </c>
      <c r="H273" s="4">
        <v>1540.24</v>
      </c>
      <c r="I273" s="4">
        <f t="shared" si="4"/>
        <v>352192.01</v>
      </c>
    </row>
    <row r="274" spans="1:9" x14ac:dyDescent="0.25">
      <c r="A274" s="6">
        <v>42064</v>
      </c>
      <c r="B274" s="3" t="s">
        <v>117</v>
      </c>
      <c r="C274" s="3" t="s">
        <v>6</v>
      </c>
      <c r="D274" s="3" t="s">
        <v>118</v>
      </c>
      <c r="E274" s="3" t="s">
        <v>179</v>
      </c>
      <c r="F274" s="3" t="s">
        <v>180</v>
      </c>
      <c r="G274" s="4">
        <v>1513.49</v>
      </c>
      <c r="H274" s="4">
        <v>3.92</v>
      </c>
      <c r="I274" s="4">
        <f t="shared" si="4"/>
        <v>1509.57</v>
      </c>
    </row>
    <row r="275" spans="1:9" x14ac:dyDescent="0.25">
      <c r="A275" s="6">
        <v>42064</v>
      </c>
      <c r="B275" s="3" t="s">
        <v>117</v>
      </c>
      <c r="C275" s="3" t="s">
        <v>6</v>
      </c>
      <c r="D275" s="3" t="s">
        <v>118</v>
      </c>
      <c r="E275" s="3" t="s">
        <v>181</v>
      </c>
      <c r="F275" s="3" t="s">
        <v>182</v>
      </c>
      <c r="G275" s="4">
        <v>11883.56</v>
      </c>
      <c r="H275" s="4">
        <v>27.84</v>
      </c>
      <c r="I275" s="4">
        <f t="shared" si="4"/>
        <v>11855.72</v>
      </c>
    </row>
    <row r="276" spans="1:9" x14ac:dyDescent="0.25">
      <c r="A276" s="6">
        <v>42064</v>
      </c>
      <c r="B276" s="3" t="s">
        <v>117</v>
      </c>
      <c r="C276" s="3" t="s">
        <v>6</v>
      </c>
      <c r="D276" s="3" t="s">
        <v>118</v>
      </c>
      <c r="E276" s="3" t="s">
        <v>183</v>
      </c>
      <c r="F276" s="3" t="s">
        <v>184</v>
      </c>
      <c r="G276" s="4">
        <v>44501.3</v>
      </c>
      <c r="H276" s="4">
        <v>0</v>
      </c>
      <c r="I276" s="4">
        <f t="shared" si="4"/>
        <v>44501.3</v>
      </c>
    </row>
    <row r="277" spans="1:9" x14ac:dyDescent="0.25">
      <c r="A277" s="6">
        <v>42064</v>
      </c>
      <c r="B277" s="3" t="s">
        <v>117</v>
      </c>
      <c r="C277" s="3" t="s">
        <v>6</v>
      </c>
      <c r="D277" s="3" t="s">
        <v>118</v>
      </c>
      <c r="E277" s="3" t="s">
        <v>185</v>
      </c>
      <c r="F277" s="3" t="s">
        <v>186</v>
      </c>
      <c r="G277" s="4">
        <v>-898339.54</v>
      </c>
      <c r="H277" s="4">
        <v>0</v>
      </c>
      <c r="I277" s="4">
        <f t="shared" si="4"/>
        <v>-898339.54</v>
      </c>
    </row>
    <row r="278" spans="1:9" x14ac:dyDescent="0.25">
      <c r="A278" s="6">
        <v>42064</v>
      </c>
      <c r="B278" s="3" t="s">
        <v>117</v>
      </c>
      <c r="C278" s="3" t="s">
        <v>6</v>
      </c>
      <c r="D278" s="3" t="s">
        <v>118</v>
      </c>
      <c r="E278" s="3" t="s">
        <v>189</v>
      </c>
      <c r="F278" s="3" t="s">
        <v>190</v>
      </c>
      <c r="G278" s="4">
        <v>91086.48</v>
      </c>
      <c r="H278" s="4">
        <v>295.48</v>
      </c>
      <c r="I278" s="4">
        <f t="shared" si="4"/>
        <v>90791</v>
      </c>
    </row>
    <row r="279" spans="1:9" x14ac:dyDescent="0.25">
      <c r="A279" s="6">
        <v>42064</v>
      </c>
      <c r="B279" s="3" t="s">
        <v>117</v>
      </c>
      <c r="C279" s="3" t="s">
        <v>6</v>
      </c>
      <c r="D279" s="3" t="s">
        <v>118</v>
      </c>
      <c r="E279" s="3" t="s">
        <v>193</v>
      </c>
      <c r="F279" s="3" t="s">
        <v>194</v>
      </c>
      <c r="G279" s="4">
        <v>16746.36</v>
      </c>
      <c r="H279" s="4">
        <v>12.18</v>
      </c>
      <c r="I279" s="4">
        <f t="shared" si="4"/>
        <v>16734.18</v>
      </c>
    </row>
    <row r="280" spans="1:9" x14ac:dyDescent="0.25">
      <c r="A280" s="6">
        <v>42064</v>
      </c>
      <c r="B280" s="3" t="s">
        <v>117</v>
      </c>
      <c r="C280" s="3" t="s">
        <v>6</v>
      </c>
      <c r="D280" s="3" t="s">
        <v>118</v>
      </c>
      <c r="E280" s="3" t="s">
        <v>195</v>
      </c>
      <c r="F280" s="3" t="s">
        <v>196</v>
      </c>
      <c r="G280" s="4">
        <v>183099.09</v>
      </c>
      <c r="H280" s="4">
        <v>730.72</v>
      </c>
      <c r="I280" s="4">
        <f t="shared" si="4"/>
        <v>182368.37</v>
      </c>
    </row>
    <row r="281" spans="1:9" x14ac:dyDescent="0.25">
      <c r="A281" s="6">
        <v>42064</v>
      </c>
      <c r="B281" s="3" t="s">
        <v>117</v>
      </c>
      <c r="C281" s="3" t="s">
        <v>6</v>
      </c>
      <c r="D281" s="3" t="s">
        <v>118</v>
      </c>
      <c r="E281" s="3" t="s">
        <v>197</v>
      </c>
      <c r="F281" s="3" t="s">
        <v>198</v>
      </c>
      <c r="G281" s="4">
        <v>735005.64</v>
      </c>
      <c r="H281" s="4">
        <v>2092.6799999999998</v>
      </c>
      <c r="I281" s="4">
        <f t="shared" si="4"/>
        <v>732912.96</v>
      </c>
    </row>
    <row r="282" spans="1:9" x14ac:dyDescent="0.25">
      <c r="A282" s="6">
        <v>42064</v>
      </c>
      <c r="B282" s="3" t="s">
        <v>117</v>
      </c>
      <c r="C282" s="3" t="s">
        <v>6</v>
      </c>
      <c r="D282" s="3" t="s">
        <v>118</v>
      </c>
      <c r="E282" s="3" t="s">
        <v>199</v>
      </c>
      <c r="F282" s="3" t="s">
        <v>200</v>
      </c>
      <c r="G282" s="4">
        <v>19456.41</v>
      </c>
      <c r="H282" s="4">
        <v>39.75</v>
      </c>
      <c r="I282" s="4">
        <f t="shared" si="4"/>
        <v>19416.66</v>
      </c>
    </row>
    <row r="283" spans="1:9" x14ac:dyDescent="0.25">
      <c r="A283" s="6">
        <v>42064</v>
      </c>
      <c r="B283" s="3" t="s">
        <v>117</v>
      </c>
      <c r="C283" s="3" t="s">
        <v>6</v>
      </c>
      <c r="D283" s="3" t="s">
        <v>118</v>
      </c>
      <c r="E283" s="3" t="s">
        <v>201</v>
      </c>
      <c r="F283" s="3" t="s">
        <v>202</v>
      </c>
      <c r="G283" s="4">
        <v>56891.3</v>
      </c>
      <c r="H283" s="4">
        <v>264.54000000000002</v>
      </c>
      <c r="I283" s="4">
        <f t="shared" si="4"/>
        <v>56626.76</v>
      </c>
    </row>
    <row r="284" spans="1:9" x14ac:dyDescent="0.25">
      <c r="A284" s="6">
        <v>42064</v>
      </c>
      <c r="B284" s="3" t="s">
        <v>117</v>
      </c>
      <c r="C284" s="3" t="s">
        <v>6</v>
      </c>
      <c r="D284" s="3" t="s">
        <v>118</v>
      </c>
      <c r="E284" s="3" t="s">
        <v>203</v>
      </c>
      <c r="F284" s="3" t="s">
        <v>204</v>
      </c>
      <c r="G284" s="4">
        <v>151076.12</v>
      </c>
      <c r="H284" s="4">
        <v>380.89</v>
      </c>
      <c r="I284" s="4">
        <f t="shared" si="4"/>
        <v>150695.22999999998</v>
      </c>
    </row>
    <row r="285" spans="1:9" x14ac:dyDescent="0.25">
      <c r="A285" s="6">
        <v>42064</v>
      </c>
      <c r="B285" s="3" t="s">
        <v>117</v>
      </c>
      <c r="C285" s="3" t="s">
        <v>6</v>
      </c>
      <c r="D285" s="3" t="s">
        <v>118</v>
      </c>
      <c r="E285" s="3" t="s">
        <v>205</v>
      </c>
      <c r="F285" s="3" t="s">
        <v>206</v>
      </c>
      <c r="G285" s="4">
        <v>43167.839999999997</v>
      </c>
      <c r="H285" s="4">
        <v>0</v>
      </c>
      <c r="I285" s="4">
        <f t="shared" si="4"/>
        <v>43167.839999999997</v>
      </c>
    </row>
    <row r="286" spans="1:9" x14ac:dyDescent="0.25">
      <c r="A286" s="6">
        <v>42064</v>
      </c>
      <c r="B286" s="3" t="s">
        <v>117</v>
      </c>
      <c r="C286" s="3" t="s">
        <v>6</v>
      </c>
      <c r="D286" s="3" t="s">
        <v>118</v>
      </c>
      <c r="E286" s="3" t="s">
        <v>207</v>
      </c>
      <c r="F286" s="3" t="s">
        <v>208</v>
      </c>
      <c r="G286" s="4">
        <v>29769.7</v>
      </c>
      <c r="H286" s="4">
        <v>0</v>
      </c>
      <c r="I286" s="4">
        <f t="shared" si="4"/>
        <v>29769.7</v>
      </c>
    </row>
    <row r="287" spans="1:9" x14ac:dyDescent="0.25">
      <c r="A287" s="6">
        <v>42064</v>
      </c>
      <c r="B287" s="3" t="s">
        <v>117</v>
      </c>
      <c r="C287" s="3" t="s">
        <v>6</v>
      </c>
      <c r="D287" s="3" t="s">
        <v>118</v>
      </c>
      <c r="E287" s="3" t="s">
        <v>324</v>
      </c>
      <c r="F287" s="3" t="s">
        <v>325</v>
      </c>
      <c r="G287" s="4">
        <v>115471.96</v>
      </c>
      <c r="H287" s="4">
        <v>0</v>
      </c>
      <c r="I287" s="4">
        <f t="shared" si="4"/>
        <v>115471.96</v>
      </c>
    </row>
    <row r="288" spans="1:9" x14ac:dyDescent="0.25">
      <c r="A288" s="6">
        <v>42064</v>
      </c>
      <c r="B288" s="3" t="s">
        <v>117</v>
      </c>
      <c r="C288" s="3" t="s">
        <v>6</v>
      </c>
      <c r="D288" s="3" t="s">
        <v>118</v>
      </c>
      <c r="E288" s="3" t="s">
        <v>209</v>
      </c>
      <c r="F288" s="3" t="s">
        <v>210</v>
      </c>
      <c r="G288" s="4">
        <v>-915.75</v>
      </c>
      <c r="H288" s="4">
        <v>1.21</v>
      </c>
      <c r="I288" s="4">
        <f t="shared" si="4"/>
        <v>-916.96</v>
      </c>
    </row>
    <row r="289" spans="1:9" x14ac:dyDescent="0.25">
      <c r="A289" s="6">
        <v>42064</v>
      </c>
      <c r="B289" s="3" t="s">
        <v>117</v>
      </c>
      <c r="C289" s="3" t="s">
        <v>6</v>
      </c>
      <c r="D289" s="3" t="s">
        <v>118</v>
      </c>
      <c r="E289" s="3" t="s">
        <v>211</v>
      </c>
      <c r="F289" s="3" t="s">
        <v>212</v>
      </c>
      <c r="G289" s="4">
        <v>136587.09</v>
      </c>
      <c r="H289" s="4">
        <v>435.92</v>
      </c>
      <c r="I289" s="4">
        <f t="shared" si="4"/>
        <v>136151.16999999998</v>
      </c>
    </row>
    <row r="290" spans="1:9" x14ac:dyDescent="0.25">
      <c r="A290" s="6">
        <v>42064</v>
      </c>
      <c r="B290" s="3" t="s">
        <v>117</v>
      </c>
      <c r="C290" s="3" t="s">
        <v>6</v>
      </c>
      <c r="D290" s="3" t="s">
        <v>118</v>
      </c>
      <c r="E290" s="3" t="s">
        <v>213</v>
      </c>
      <c r="F290" s="3" t="s">
        <v>214</v>
      </c>
      <c r="G290" s="4">
        <v>23392.9</v>
      </c>
      <c r="H290" s="4">
        <v>0</v>
      </c>
      <c r="I290" s="4">
        <f t="shared" si="4"/>
        <v>23392.9</v>
      </c>
    </row>
    <row r="291" spans="1:9" x14ac:dyDescent="0.25">
      <c r="A291" s="6">
        <v>42064</v>
      </c>
      <c r="B291" s="3" t="s">
        <v>117</v>
      </c>
      <c r="C291" s="3" t="s">
        <v>6</v>
      </c>
      <c r="D291" s="3" t="s">
        <v>118</v>
      </c>
      <c r="E291" s="3" t="s">
        <v>215</v>
      </c>
      <c r="F291" s="3" t="s">
        <v>216</v>
      </c>
      <c r="G291" s="4">
        <v>43813.49</v>
      </c>
      <c r="H291" s="4">
        <v>0</v>
      </c>
      <c r="I291" s="4">
        <f t="shared" si="4"/>
        <v>43813.49</v>
      </c>
    </row>
    <row r="292" spans="1:9" x14ac:dyDescent="0.25">
      <c r="A292" s="6">
        <v>42064</v>
      </c>
      <c r="B292" s="3" t="s">
        <v>117</v>
      </c>
      <c r="C292" s="3" t="s">
        <v>6</v>
      </c>
      <c r="D292" s="3" t="s">
        <v>118</v>
      </c>
      <c r="E292" s="3" t="s">
        <v>217</v>
      </c>
      <c r="F292" s="3" t="s">
        <v>218</v>
      </c>
      <c r="G292" s="4">
        <v>40489.379999999997</v>
      </c>
      <c r="H292" s="4">
        <v>0</v>
      </c>
      <c r="I292" s="4">
        <f t="shared" si="4"/>
        <v>40489.379999999997</v>
      </c>
    </row>
    <row r="293" spans="1:9" x14ac:dyDescent="0.25">
      <c r="A293" s="6">
        <v>42064</v>
      </c>
      <c r="B293" s="3" t="s">
        <v>117</v>
      </c>
      <c r="C293" s="3" t="s">
        <v>6</v>
      </c>
      <c r="D293" s="3" t="s">
        <v>118</v>
      </c>
      <c r="E293" s="3" t="s">
        <v>219</v>
      </c>
      <c r="F293" s="3" t="s">
        <v>220</v>
      </c>
      <c r="G293" s="4">
        <v>40787.370000000003</v>
      </c>
      <c r="H293" s="4">
        <v>0</v>
      </c>
      <c r="I293" s="4">
        <f t="shared" si="4"/>
        <v>40787.370000000003</v>
      </c>
    </row>
    <row r="294" spans="1:9" x14ac:dyDescent="0.25">
      <c r="A294" s="6">
        <v>42064</v>
      </c>
      <c r="B294" s="3" t="s">
        <v>117</v>
      </c>
      <c r="C294" s="3" t="s">
        <v>6</v>
      </c>
      <c r="D294" s="3" t="s">
        <v>118</v>
      </c>
      <c r="E294" s="3" t="s">
        <v>221</v>
      </c>
      <c r="F294" s="3" t="s">
        <v>222</v>
      </c>
      <c r="G294" s="4">
        <v>19539.79</v>
      </c>
      <c r="H294" s="4">
        <v>0</v>
      </c>
      <c r="I294" s="4">
        <f t="shared" si="4"/>
        <v>19539.79</v>
      </c>
    </row>
    <row r="295" spans="1:9" x14ac:dyDescent="0.25">
      <c r="A295" s="6">
        <v>42064</v>
      </c>
      <c r="B295" s="3" t="s">
        <v>117</v>
      </c>
      <c r="C295" s="3" t="s">
        <v>6</v>
      </c>
      <c r="D295" s="3" t="s">
        <v>118</v>
      </c>
      <c r="E295" s="3" t="s">
        <v>223</v>
      </c>
      <c r="F295" s="3" t="s">
        <v>224</v>
      </c>
      <c r="G295" s="4">
        <v>3569.37</v>
      </c>
      <c r="H295" s="4">
        <v>9.9</v>
      </c>
      <c r="I295" s="4">
        <f t="shared" si="4"/>
        <v>3559.47</v>
      </c>
    </row>
    <row r="296" spans="1:9" x14ac:dyDescent="0.25">
      <c r="A296" s="6">
        <v>42064</v>
      </c>
      <c r="B296" s="3" t="s">
        <v>117</v>
      </c>
      <c r="C296" s="3" t="s">
        <v>6</v>
      </c>
      <c r="D296" s="3" t="s">
        <v>118</v>
      </c>
      <c r="E296" s="3" t="s">
        <v>225</v>
      </c>
      <c r="F296" s="3" t="s">
        <v>226</v>
      </c>
      <c r="G296" s="4">
        <v>124547.1</v>
      </c>
      <c r="H296" s="4">
        <v>233.63</v>
      </c>
      <c r="I296" s="4">
        <f t="shared" ref="I296:I359" si="5">+G296-H296</f>
        <v>124313.47</v>
      </c>
    </row>
    <row r="297" spans="1:9" x14ac:dyDescent="0.25">
      <c r="A297" s="6">
        <v>42064</v>
      </c>
      <c r="B297" s="3" t="s">
        <v>117</v>
      </c>
      <c r="C297" s="3" t="s">
        <v>6</v>
      </c>
      <c r="D297" s="3" t="s">
        <v>118</v>
      </c>
      <c r="E297" s="3" t="s">
        <v>227</v>
      </c>
      <c r="F297" s="3" t="s">
        <v>228</v>
      </c>
      <c r="G297" s="4">
        <v>215348.42</v>
      </c>
      <c r="H297" s="4">
        <v>151.16999999999999</v>
      </c>
      <c r="I297" s="4">
        <f t="shared" si="5"/>
        <v>215197.25</v>
      </c>
    </row>
    <row r="298" spans="1:9" x14ac:dyDescent="0.25">
      <c r="A298" s="6">
        <v>42064</v>
      </c>
      <c r="B298" s="3" t="s">
        <v>117</v>
      </c>
      <c r="C298" s="3" t="s">
        <v>6</v>
      </c>
      <c r="D298" s="3" t="s">
        <v>118</v>
      </c>
      <c r="E298" s="3" t="s">
        <v>229</v>
      </c>
      <c r="F298" s="3" t="s">
        <v>230</v>
      </c>
      <c r="G298" s="4">
        <v>15139.72</v>
      </c>
      <c r="H298" s="4">
        <v>0</v>
      </c>
      <c r="I298" s="4">
        <f t="shared" si="5"/>
        <v>15139.72</v>
      </c>
    </row>
    <row r="299" spans="1:9" x14ac:dyDescent="0.25">
      <c r="A299" s="6">
        <v>42064</v>
      </c>
      <c r="B299" s="3" t="s">
        <v>117</v>
      </c>
      <c r="C299" s="3" t="s">
        <v>6</v>
      </c>
      <c r="D299" s="3" t="s">
        <v>118</v>
      </c>
      <c r="E299" s="3" t="s">
        <v>231</v>
      </c>
      <c r="F299" s="3" t="s">
        <v>232</v>
      </c>
      <c r="G299" s="4">
        <v>16848.47</v>
      </c>
      <c r="H299" s="4">
        <v>35.92</v>
      </c>
      <c r="I299" s="4">
        <f t="shared" si="5"/>
        <v>16812.550000000003</v>
      </c>
    </row>
    <row r="300" spans="1:9" x14ac:dyDescent="0.25">
      <c r="A300" s="6">
        <v>42064</v>
      </c>
      <c r="B300" s="3" t="s">
        <v>117</v>
      </c>
      <c r="C300" s="3" t="s">
        <v>6</v>
      </c>
      <c r="D300" s="3" t="s">
        <v>118</v>
      </c>
      <c r="E300" s="3" t="s">
        <v>233</v>
      </c>
      <c r="F300" s="3" t="s">
        <v>234</v>
      </c>
      <c r="G300" s="4">
        <v>14253.58</v>
      </c>
      <c r="H300" s="4">
        <v>0</v>
      </c>
      <c r="I300" s="4">
        <f t="shared" si="5"/>
        <v>14253.58</v>
      </c>
    </row>
    <row r="301" spans="1:9" x14ac:dyDescent="0.25">
      <c r="A301" s="6">
        <v>42064</v>
      </c>
      <c r="B301" s="3" t="s">
        <v>117</v>
      </c>
      <c r="C301" s="3" t="s">
        <v>6</v>
      </c>
      <c r="D301" s="3" t="s">
        <v>118</v>
      </c>
      <c r="E301" s="3" t="s">
        <v>235</v>
      </c>
      <c r="F301" s="3" t="s">
        <v>236</v>
      </c>
      <c r="G301" s="4">
        <v>25487.38</v>
      </c>
      <c r="H301" s="4">
        <v>45.62</v>
      </c>
      <c r="I301" s="4">
        <f t="shared" si="5"/>
        <v>25441.760000000002</v>
      </c>
    </row>
    <row r="302" spans="1:9" x14ac:dyDescent="0.25">
      <c r="A302" s="6">
        <v>42064</v>
      </c>
      <c r="B302" s="3" t="s">
        <v>117</v>
      </c>
      <c r="C302" s="3" t="s">
        <v>6</v>
      </c>
      <c r="D302" s="3" t="s">
        <v>118</v>
      </c>
      <c r="E302" s="3" t="s">
        <v>237</v>
      </c>
      <c r="F302" s="3" t="s">
        <v>238</v>
      </c>
      <c r="G302" s="4">
        <v>10654.79</v>
      </c>
      <c r="H302" s="4">
        <v>0</v>
      </c>
      <c r="I302" s="4">
        <f t="shared" si="5"/>
        <v>10654.79</v>
      </c>
    </row>
    <row r="303" spans="1:9" x14ac:dyDescent="0.25">
      <c r="A303" s="6">
        <v>42064</v>
      </c>
      <c r="B303" s="3" t="s">
        <v>117</v>
      </c>
      <c r="C303" s="3" t="s">
        <v>6</v>
      </c>
      <c r="D303" s="3" t="s">
        <v>118</v>
      </c>
      <c r="E303" s="3" t="s">
        <v>239</v>
      </c>
      <c r="F303" s="3" t="s">
        <v>240</v>
      </c>
      <c r="G303" s="4">
        <v>20715.62</v>
      </c>
      <c r="H303" s="4">
        <v>0</v>
      </c>
      <c r="I303" s="4">
        <f t="shared" si="5"/>
        <v>20715.62</v>
      </c>
    </row>
    <row r="304" spans="1:9" x14ac:dyDescent="0.25">
      <c r="A304" s="6">
        <v>42064</v>
      </c>
      <c r="B304" s="3" t="s">
        <v>117</v>
      </c>
      <c r="C304" s="3" t="s">
        <v>6</v>
      </c>
      <c r="D304" s="3" t="s">
        <v>118</v>
      </c>
      <c r="E304" s="3" t="s">
        <v>241</v>
      </c>
      <c r="F304" s="3" t="s">
        <v>242</v>
      </c>
      <c r="G304" s="4">
        <v>2890390.62</v>
      </c>
      <c r="H304" s="4">
        <v>4004.53</v>
      </c>
      <c r="I304" s="4">
        <f t="shared" si="5"/>
        <v>2886386.0900000003</v>
      </c>
    </row>
    <row r="305" spans="1:9" x14ac:dyDescent="0.25">
      <c r="A305" s="6">
        <v>42064</v>
      </c>
      <c r="B305" s="3" t="s">
        <v>117</v>
      </c>
      <c r="C305" s="3" t="s">
        <v>6</v>
      </c>
      <c r="D305" s="3" t="s">
        <v>118</v>
      </c>
      <c r="E305" s="3" t="s">
        <v>243</v>
      </c>
      <c r="F305" s="3" t="s">
        <v>244</v>
      </c>
      <c r="G305" s="4">
        <v>10566.76</v>
      </c>
      <c r="H305" s="4">
        <v>0</v>
      </c>
      <c r="I305" s="4">
        <f t="shared" si="5"/>
        <v>10566.76</v>
      </c>
    </row>
    <row r="306" spans="1:9" x14ac:dyDescent="0.25">
      <c r="A306" s="6">
        <v>42064</v>
      </c>
      <c r="B306" s="3" t="s">
        <v>117</v>
      </c>
      <c r="C306" s="3" t="s">
        <v>6</v>
      </c>
      <c r="D306" s="3" t="s">
        <v>118</v>
      </c>
      <c r="E306" s="3" t="s">
        <v>247</v>
      </c>
      <c r="F306" s="3" t="s">
        <v>248</v>
      </c>
      <c r="G306" s="4">
        <v>9439.11</v>
      </c>
      <c r="H306" s="4">
        <v>0</v>
      </c>
      <c r="I306" s="4">
        <f t="shared" si="5"/>
        <v>9439.11</v>
      </c>
    </row>
    <row r="307" spans="1:9" x14ac:dyDescent="0.25">
      <c r="A307" s="6">
        <v>42064</v>
      </c>
      <c r="B307" s="3" t="s">
        <v>117</v>
      </c>
      <c r="C307" s="3" t="s">
        <v>6</v>
      </c>
      <c r="D307" s="3" t="s">
        <v>118</v>
      </c>
      <c r="E307" s="3" t="s">
        <v>249</v>
      </c>
      <c r="F307" s="3" t="s">
        <v>250</v>
      </c>
      <c r="G307" s="4">
        <v>6675.92</v>
      </c>
      <c r="H307" s="4">
        <v>0</v>
      </c>
      <c r="I307" s="4">
        <f t="shared" si="5"/>
        <v>6675.92</v>
      </c>
    </row>
    <row r="308" spans="1:9" x14ac:dyDescent="0.25">
      <c r="A308" s="6">
        <v>42064</v>
      </c>
      <c r="B308" s="3" t="s">
        <v>117</v>
      </c>
      <c r="C308" s="3" t="s">
        <v>6</v>
      </c>
      <c r="D308" s="3" t="s">
        <v>118</v>
      </c>
      <c r="E308" s="3" t="s">
        <v>251</v>
      </c>
      <c r="F308" s="3" t="s">
        <v>252</v>
      </c>
      <c r="G308" s="4">
        <v>219915.96</v>
      </c>
      <c r="H308" s="4">
        <v>161.18</v>
      </c>
      <c r="I308" s="4">
        <f t="shared" si="5"/>
        <v>219754.78</v>
      </c>
    </row>
    <row r="309" spans="1:9" x14ac:dyDescent="0.25">
      <c r="A309" s="6">
        <v>42064</v>
      </c>
      <c r="B309" s="3" t="s">
        <v>117</v>
      </c>
      <c r="C309" s="3" t="s">
        <v>6</v>
      </c>
      <c r="D309" s="3" t="s">
        <v>118</v>
      </c>
      <c r="E309" s="3" t="s">
        <v>253</v>
      </c>
      <c r="F309" s="3" t="s">
        <v>254</v>
      </c>
      <c r="G309" s="4">
        <v>260870.92</v>
      </c>
      <c r="H309" s="4">
        <v>343.93</v>
      </c>
      <c r="I309" s="4">
        <f t="shared" si="5"/>
        <v>260526.99000000002</v>
      </c>
    </row>
    <row r="310" spans="1:9" x14ac:dyDescent="0.25">
      <c r="A310" s="6">
        <v>42064</v>
      </c>
      <c r="B310" s="3" t="s">
        <v>117</v>
      </c>
      <c r="C310" s="3" t="s">
        <v>6</v>
      </c>
      <c r="D310" s="3" t="s">
        <v>118</v>
      </c>
      <c r="E310" s="3" t="s">
        <v>255</v>
      </c>
      <c r="F310" s="3" t="s">
        <v>256</v>
      </c>
      <c r="G310" s="4">
        <v>5580.17</v>
      </c>
      <c r="H310" s="4">
        <v>8.76</v>
      </c>
      <c r="I310" s="4">
        <f t="shared" si="5"/>
        <v>5571.41</v>
      </c>
    </row>
    <row r="311" spans="1:9" x14ac:dyDescent="0.25">
      <c r="A311" s="6">
        <v>42064</v>
      </c>
      <c r="B311" s="3" t="s">
        <v>117</v>
      </c>
      <c r="C311" s="3" t="s">
        <v>6</v>
      </c>
      <c r="D311" s="3" t="s">
        <v>118</v>
      </c>
      <c r="E311" s="3" t="s">
        <v>257</v>
      </c>
      <c r="F311" s="3" t="s">
        <v>258</v>
      </c>
      <c r="G311" s="4">
        <v>6823.54</v>
      </c>
      <c r="H311" s="4">
        <v>15.61</v>
      </c>
      <c r="I311" s="4">
        <f t="shared" si="5"/>
        <v>6807.93</v>
      </c>
    </row>
    <row r="312" spans="1:9" x14ac:dyDescent="0.25">
      <c r="A312" s="6">
        <v>42064</v>
      </c>
      <c r="B312" s="3" t="s">
        <v>117</v>
      </c>
      <c r="C312" s="3" t="s">
        <v>6</v>
      </c>
      <c r="D312" s="3" t="s">
        <v>118</v>
      </c>
      <c r="E312" s="3" t="s">
        <v>259</v>
      </c>
      <c r="F312" s="3" t="s">
        <v>260</v>
      </c>
      <c r="G312" s="4">
        <v>-5294</v>
      </c>
      <c r="H312" s="4">
        <v>0</v>
      </c>
      <c r="I312" s="4">
        <f t="shared" si="5"/>
        <v>-5294</v>
      </c>
    </row>
    <row r="313" spans="1:9" x14ac:dyDescent="0.25">
      <c r="A313" s="6">
        <v>42064</v>
      </c>
      <c r="B313" s="3" t="s">
        <v>117</v>
      </c>
      <c r="C313" s="3" t="s">
        <v>6</v>
      </c>
      <c r="D313" s="3" t="s">
        <v>118</v>
      </c>
      <c r="E313" s="3" t="s">
        <v>261</v>
      </c>
      <c r="F313" s="3" t="s">
        <v>262</v>
      </c>
      <c r="G313" s="4">
        <v>52559.63</v>
      </c>
      <c r="H313" s="4">
        <v>64.069999999999993</v>
      </c>
      <c r="I313" s="4">
        <f t="shared" si="5"/>
        <v>52495.56</v>
      </c>
    </row>
    <row r="314" spans="1:9" x14ac:dyDescent="0.25">
      <c r="A314" s="6">
        <v>42064</v>
      </c>
      <c r="B314" s="3" t="s">
        <v>117</v>
      </c>
      <c r="C314" s="3" t="s">
        <v>6</v>
      </c>
      <c r="D314" s="3" t="s">
        <v>118</v>
      </c>
      <c r="E314" s="3" t="s">
        <v>263</v>
      </c>
      <c r="F314" s="3" t="s">
        <v>264</v>
      </c>
      <c r="G314" s="4">
        <v>17004.97</v>
      </c>
      <c r="H314" s="4">
        <v>0</v>
      </c>
      <c r="I314" s="4">
        <f t="shared" si="5"/>
        <v>17004.97</v>
      </c>
    </row>
    <row r="315" spans="1:9" x14ac:dyDescent="0.25">
      <c r="A315" s="6">
        <v>42064</v>
      </c>
      <c r="B315" s="3" t="s">
        <v>117</v>
      </c>
      <c r="C315" s="3" t="s">
        <v>6</v>
      </c>
      <c r="D315" s="3" t="s">
        <v>118</v>
      </c>
      <c r="E315" s="3" t="s">
        <v>265</v>
      </c>
      <c r="F315" s="3" t="s">
        <v>266</v>
      </c>
      <c r="G315" s="4">
        <v>3363.24</v>
      </c>
      <c r="H315" s="4">
        <v>5.22</v>
      </c>
      <c r="I315" s="4">
        <f t="shared" si="5"/>
        <v>3358.02</v>
      </c>
    </row>
    <row r="316" spans="1:9" x14ac:dyDescent="0.25">
      <c r="A316" s="6">
        <v>42064</v>
      </c>
      <c r="B316" s="3" t="s">
        <v>117</v>
      </c>
      <c r="C316" s="3" t="s">
        <v>6</v>
      </c>
      <c r="D316" s="3" t="s">
        <v>118</v>
      </c>
      <c r="E316" s="3" t="s">
        <v>267</v>
      </c>
      <c r="F316" s="3" t="s">
        <v>268</v>
      </c>
      <c r="G316" s="4">
        <v>106438.7</v>
      </c>
      <c r="H316" s="4">
        <v>153.77000000000001</v>
      </c>
      <c r="I316" s="4">
        <f t="shared" si="5"/>
        <v>106284.93</v>
      </c>
    </row>
    <row r="317" spans="1:9" x14ac:dyDescent="0.25">
      <c r="A317" s="6">
        <v>42064</v>
      </c>
      <c r="B317" s="3" t="s">
        <v>117</v>
      </c>
      <c r="C317" s="3" t="s">
        <v>6</v>
      </c>
      <c r="D317" s="3" t="s">
        <v>118</v>
      </c>
      <c r="E317" s="3" t="s">
        <v>269</v>
      </c>
      <c r="F317" s="3" t="s">
        <v>270</v>
      </c>
      <c r="G317" s="4">
        <v>9700.02</v>
      </c>
      <c r="H317" s="4">
        <v>13.91</v>
      </c>
      <c r="I317" s="4">
        <f t="shared" si="5"/>
        <v>9686.11</v>
      </c>
    </row>
    <row r="318" spans="1:9" x14ac:dyDescent="0.25">
      <c r="A318" s="6">
        <v>42064</v>
      </c>
      <c r="B318" s="3" t="s">
        <v>117</v>
      </c>
      <c r="C318" s="3" t="s">
        <v>6</v>
      </c>
      <c r="D318" s="3" t="s">
        <v>118</v>
      </c>
      <c r="E318" s="3" t="s">
        <v>271</v>
      </c>
      <c r="F318" s="3" t="s">
        <v>272</v>
      </c>
      <c r="G318" s="4">
        <v>1688.99</v>
      </c>
      <c r="H318" s="4">
        <v>2.62</v>
      </c>
      <c r="I318" s="4">
        <f t="shared" si="5"/>
        <v>1686.3700000000001</v>
      </c>
    </row>
    <row r="319" spans="1:9" x14ac:dyDescent="0.25">
      <c r="A319" s="6">
        <v>42064</v>
      </c>
      <c r="B319" s="3" t="s">
        <v>117</v>
      </c>
      <c r="C319" s="3" t="s">
        <v>6</v>
      </c>
      <c r="D319" s="3" t="s">
        <v>118</v>
      </c>
      <c r="E319" s="3" t="s">
        <v>273</v>
      </c>
      <c r="F319" s="3" t="s">
        <v>274</v>
      </c>
      <c r="G319" s="4">
        <v>84895.88</v>
      </c>
      <c r="H319" s="4">
        <v>83.88</v>
      </c>
      <c r="I319" s="4">
        <f t="shared" si="5"/>
        <v>84812</v>
      </c>
    </row>
    <row r="320" spans="1:9" x14ac:dyDescent="0.25">
      <c r="A320" s="6">
        <v>42064</v>
      </c>
      <c r="B320" s="3" t="s">
        <v>117</v>
      </c>
      <c r="C320" s="3" t="s">
        <v>6</v>
      </c>
      <c r="D320" s="3" t="s">
        <v>118</v>
      </c>
      <c r="E320" s="3" t="s">
        <v>275</v>
      </c>
      <c r="F320" s="3" t="s">
        <v>276</v>
      </c>
      <c r="G320" s="4">
        <v>962.7</v>
      </c>
      <c r="H320" s="4">
        <v>1.4</v>
      </c>
      <c r="I320" s="4">
        <f t="shared" si="5"/>
        <v>961.30000000000007</v>
      </c>
    </row>
    <row r="321" spans="1:9" x14ac:dyDescent="0.25">
      <c r="A321" s="6">
        <v>42064</v>
      </c>
      <c r="B321" s="3" t="s">
        <v>117</v>
      </c>
      <c r="C321" s="3" t="s">
        <v>6</v>
      </c>
      <c r="D321" s="3" t="s">
        <v>118</v>
      </c>
      <c r="E321" s="3" t="s">
        <v>326</v>
      </c>
      <c r="F321" s="3" t="s">
        <v>327</v>
      </c>
      <c r="G321" s="4">
        <v>422.79</v>
      </c>
      <c r="H321" s="4">
        <v>0.23</v>
      </c>
      <c r="I321" s="4">
        <f t="shared" si="5"/>
        <v>422.56</v>
      </c>
    </row>
    <row r="322" spans="1:9" x14ac:dyDescent="0.25">
      <c r="A322" s="6">
        <v>42064</v>
      </c>
      <c r="B322" s="3" t="s">
        <v>117</v>
      </c>
      <c r="C322" s="3" t="s">
        <v>6</v>
      </c>
      <c r="D322" s="3" t="s">
        <v>118</v>
      </c>
      <c r="E322" s="3" t="s">
        <v>277</v>
      </c>
      <c r="F322" s="3" t="s">
        <v>278</v>
      </c>
      <c r="G322" s="4">
        <v>9939.49</v>
      </c>
      <c r="H322" s="4">
        <v>0</v>
      </c>
      <c r="I322" s="4">
        <f t="shared" si="5"/>
        <v>9939.49</v>
      </c>
    </row>
    <row r="323" spans="1:9" x14ac:dyDescent="0.25">
      <c r="A323" s="6">
        <v>42064</v>
      </c>
      <c r="B323" s="3" t="s">
        <v>117</v>
      </c>
      <c r="C323" s="3" t="s">
        <v>6</v>
      </c>
      <c r="D323" s="3" t="s">
        <v>118</v>
      </c>
      <c r="E323" s="3" t="s">
        <v>279</v>
      </c>
      <c r="F323" s="3" t="s">
        <v>280</v>
      </c>
      <c r="G323" s="4">
        <v>939</v>
      </c>
      <c r="H323" s="4">
        <v>1.46</v>
      </c>
      <c r="I323" s="4">
        <f t="shared" si="5"/>
        <v>937.54</v>
      </c>
    </row>
    <row r="324" spans="1:9" x14ac:dyDescent="0.25">
      <c r="A324" s="6">
        <v>42064</v>
      </c>
      <c r="B324" s="3" t="s">
        <v>117</v>
      </c>
      <c r="C324" s="3" t="s">
        <v>6</v>
      </c>
      <c r="D324" s="3" t="s">
        <v>118</v>
      </c>
      <c r="E324" s="3" t="s">
        <v>281</v>
      </c>
      <c r="F324" s="3" t="s">
        <v>282</v>
      </c>
      <c r="G324" s="4">
        <v>4676.29</v>
      </c>
      <c r="H324" s="4">
        <v>0</v>
      </c>
      <c r="I324" s="4">
        <f t="shared" si="5"/>
        <v>4676.29</v>
      </c>
    </row>
    <row r="325" spans="1:9" x14ac:dyDescent="0.25">
      <c r="A325" s="6">
        <v>42064</v>
      </c>
      <c r="B325" s="3" t="s">
        <v>117</v>
      </c>
      <c r="C325" s="3" t="s">
        <v>6</v>
      </c>
      <c r="D325" s="3" t="s">
        <v>118</v>
      </c>
      <c r="E325" s="3" t="s">
        <v>328</v>
      </c>
      <c r="F325" s="3" t="s">
        <v>329</v>
      </c>
      <c r="G325" s="4">
        <v>3174.69</v>
      </c>
      <c r="H325" s="4">
        <v>1.69</v>
      </c>
      <c r="I325" s="4">
        <f t="shared" si="5"/>
        <v>3173</v>
      </c>
    </row>
    <row r="326" spans="1:9" x14ac:dyDescent="0.25">
      <c r="A326" s="6">
        <v>42064</v>
      </c>
      <c r="B326" s="3" t="s">
        <v>117</v>
      </c>
      <c r="C326" s="3" t="s">
        <v>6</v>
      </c>
      <c r="D326" s="3" t="s">
        <v>118</v>
      </c>
      <c r="E326" s="3" t="s">
        <v>330</v>
      </c>
      <c r="F326" s="3" t="s">
        <v>331</v>
      </c>
      <c r="G326" s="4">
        <v>990.65</v>
      </c>
      <c r="H326" s="4">
        <v>0.53</v>
      </c>
      <c r="I326" s="4">
        <f t="shared" si="5"/>
        <v>990.12</v>
      </c>
    </row>
    <row r="327" spans="1:9" x14ac:dyDescent="0.25">
      <c r="A327" s="6">
        <v>42064</v>
      </c>
      <c r="B327" s="3" t="s">
        <v>117</v>
      </c>
      <c r="C327" s="3" t="s">
        <v>6</v>
      </c>
      <c r="D327" s="3" t="s">
        <v>118</v>
      </c>
      <c r="E327" s="3" t="s">
        <v>332</v>
      </c>
      <c r="F327" s="3" t="s">
        <v>333</v>
      </c>
      <c r="G327" s="4">
        <v>18117.580000000002</v>
      </c>
      <c r="H327" s="4">
        <v>9.66</v>
      </c>
      <c r="I327" s="4">
        <f t="shared" si="5"/>
        <v>18107.920000000002</v>
      </c>
    </row>
    <row r="328" spans="1:9" x14ac:dyDescent="0.25">
      <c r="A328" s="6">
        <v>42064</v>
      </c>
      <c r="B328" s="3" t="s">
        <v>117</v>
      </c>
      <c r="C328" s="3" t="s">
        <v>6</v>
      </c>
      <c r="D328" s="3" t="s">
        <v>118</v>
      </c>
      <c r="E328" s="3" t="s">
        <v>334</v>
      </c>
      <c r="F328" s="3" t="s">
        <v>335</v>
      </c>
      <c r="G328" s="4">
        <v>-405000</v>
      </c>
      <c r="H328" s="4">
        <v>0</v>
      </c>
      <c r="I328" s="4">
        <f t="shared" si="5"/>
        <v>-405000</v>
      </c>
    </row>
    <row r="329" spans="1:9" x14ac:dyDescent="0.25">
      <c r="A329" s="6">
        <v>42064</v>
      </c>
      <c r="B329" s="3" t="s">
        <v>117</v>
      </c>
      <c r="C329" s="3" t="s">
        <v>6</v>
      </c>
      <c r="D329" s="3" t="s">
        <v>118</v>
      </c>
      <c r="E329" s="3" t="s">
        <v>336</v>
      </c>
      <c r="F329" s="3" t="s">
        <v>337</v>
      </c>
      <c r="G329" s="4">
        <v>3147.39</v>
      </c>
      <c r="H329" s="4">
        <v>1.68</v>
      </c>
      <c r="I329" s="4">
        <f t="shared" si="5"/>
        <v>3145.71</v>
      </c>
    </row>
    <row r="330" spans="1:9" x14ac:dyDescent="0.25">
      <c r="A330" s="6">
        <v>42064</v>
      </c>
      <c r="B330" s="3" t="s">
        <v>117</v>
      </c>
      <c r="C330" s="3" t="s">
        <v>6</v>
      </c>
      <c r="D330" s="3" t="s">
        <v>118</v>
      </c>
      <c r="E330" s="3" t="s">
        <v>338</v>
      </c>
      <c r="F330" s="3" t="s">
        <v>339</v>
      </c>
      <c r="G330" s="4">
        <v>3248.75</v>
      </c>
      <c r="H330" s="4">
        <v>1.73</v>
      </c>
      <c r="I330" s="4">
        <f t="shared" si="5"/>
        <v>3247.02</v>
      </c>
    </row>
    <row r="331" spans="1:9" x14ac:dyDescent="0.25">
      <c r="A331" s="6">
        <v>42064</v>
      </c>
      <c r="B331" s="3" t="s">
        <v>117</v>
      </c>
      <c r="C331" s="3" t="s">
        <v>6</v>
      </c>
      <c r="D331" s="3" t="s">
        <v>118</v>
      </c>
      <c r="E331" s="3" t="s">
        <v>340</v>
      </c>
      <c r="F331" s="3" t="s">
        <v>341</v>
      </c>
      <c r="G331" s="4">
        <v>22677.62</v>
      </c>
      <c r="H331" s="4">
        <v>12.09</v>
      </c>
      <c r="I331" s="4">
        <f t="shared" si="5"/>
        <v>22665.53</v>
      </c>
    </row>
    <row r="332" spans="1:9" x14ac:dyDescent="0.25">
      <c r="A332" s="6">
        <v>42064</v>
      </c>
      <c r="B332" s="3" t="s">
        <v>117</v>
      </c>
      <c r="C332" s="3" t="s">
        <v>6</v>
      </c>
      <c r="D332" s="3" t="s">
        <v>118</v>
      </c>
      <c r="E332" s="3" t="s">
        <v>342</v>
      </c>
      <c r="F332" s="3" t="s">
        <v>343</v>
      </c>
      <c r="G332" s="4">
        <v>17741.91</v>
      </c>
      <c r="H332" s="4">
        <v>9.4600000000000009</v>
      </c>
      <c r="I332" s="4">
        <f t="shared" si="5"/>
        <v>17732.45</v>
      </c>
    </row>
    <row r="333" spans="1:9" x14ac:dyDescent="0.25">
      <c r="A333" s="6">
        <v>42064</v>
      </c>
      <c r="B333" s="3" t="s">
        <v>117</v>
      </c>
      <c r="C333" s="3" t="s">
        <v>6</v>
      </c>
      <c r="D333" s="3" t="s">
        <v>118</v>
      </c>
      <c r="E333" s="3" t="s">
        <v>344</v>
      </c>
      <c r="F333" s="3" t="s">
        <v>345</v>
      </c>
      <c r="G333" s="4">
        <v>2362.8000000000002</v>
      </c>
      <c r="H333" s="4">
        <v>1.26</v>
      </c>
      <c r="I333" s="4">
        <f t="shared" si="5"/>
        <v>2361.54</v>
      </c>
    </row>
    <row r="334" spans="1:9" x14ac:dyDescent="0.25">
      <c r="A334" s="6">
        <v>42064</v>
      </c>
      <c r="B334" s="3" t="s">
        <v>117</v>
      </c>
      <c r="C334" s="3" t="s">
        <v>6</v>
      </c>
      <c r="D334" s="3" t="s">
        <v>118</v>
      </c>
      <c r="E334" s="3" t="s">
        <v>283</v>
      </c>
      <c r="F334" s="3" t="s">
        <v>284</v>
      </c>
      <c r="G334" s="4">
        <v>28664.89</v>
      </c>
      <c r="H334" s="4">
        <v>0</v>
      </c>
      <c r="I334" s="4">
        <f t="shared" si="5"/>
        <v>28664.89</v>
      </c>
    </row>
    <row r="335" spans="1:9" x14ac:dyDescent="0.25">
      <c r="A335" s="6">
        <v>42064</v>
      </c>
      <c r="B335" s="3" t="s">
        <v>117</v>
      </c>
      <c r="C335" s="3" t="s">
        <v>6</v>
      </c>
      <c r="D335" s="3" t="s">
        <v>118</v>
      </c>
      <c r="E335" s="3" t="s">
        <v>285</v>
      </c>
      <c r="F335" s="3" t="s">
        <v>286</v>
      </c>
      <c r="G335" s="4">
        <v>-380.21</v>
      </c>
      <c r="H335" s="4">
        <v>0</v>
      </c>
      <c r="I335" s="4">
        <f t="shared" si="5"/>
        <v>-380.21</v>
      </c>
    </row>
    <row r="336" spans="1:9" x14ac:dyDescent="0.25">
      <c r="A336" s="6">
        <v>42064</v>
      </c>
      <c r="B336" s="3" t="s">
        <v>117</v>
      </c>
      <c r="C336" s="3" t="s">
        <v>6</v>
      </c>
      <c r="D336" s="3" t="s">
        <v>118</v>
      </c>
      <c r="E336" s="3" t="s">
        <v>119</v>
      </c>
      <c r="F336" s="3" t="s">
        <v>120</v>
      </c>
      <c r="G336" s="4">
        <v>38411.050000000003</v>
      </c>
      <c r="H336" s="4">
        <v>0</v>
      </c>
      <c r="I336" s="4">
        <f t="shared" si="5"/>
        <v>38411.050000000003</v>
      </c>
    </row>
    <row r="337" spans="1:9" x14ac:dyDescent="0.25">
      <c r="A337" s="6">
        <v>42064</v>
      </c>
      <c r="B337" s="3" t="s">
        <v>117</v>
      </c>
      <c r="C337" s="3" t="s">
        <v>6</v>
      </c>
      <c r="D337" s="3" t="s">
        <v>118</v>
      </c>
      <c r="E337" s="3" t="s">
        <v>123</v>
      </c>
      <c r="F337" s="3" t="s">
        <v>124</v>
      </c>
      <c r="G337" s="4">
        <v>21663.43</v>
      </c>
      <c r="H337" s="4">
        <v>0</v>
      </c>
      <c r="I337" s="4">
        <f t="shared" si="5"/>
        <v>21663.43</v>
      </c>
    </row>
    <row r="338" spans="1:9" x14ac:dyDescent="0.25">
      <c r="A338" s="6">
        <v>42064</v>
      </c>
      <c r="B338" s="3" t="s">
        <v>117</v>
      </c>
      <c r="C338" s="3" t="s">
        <v>6</v>
      </c>
      <c r="D338" s="3" t="s">
        <v>118</v>
      </c>
      <c r="E338" s="3" t="s">
        <v>125</v>
      </c>
      <c r="F338" s="3" t="s">
        <v>126</v>
      </c>
      <c r="G338" s="4">
        <v>28060.32</v>
      </c>
      <c r="H338" s="4">
        <v>0</v>
      </c>
      <c r="I338" s="4">
        <f t="shared" si="5"/>
        <v>28060.32</v>
      </c>
    </row>
    <row r="339" spans="1:9" x14ac:dyDescent="0.25">
      <c r="A339" s="6">
        <v>42064</v>
      </c>
      <c r="B339" s="3" t="s">
        <v>117</v>
      </c>
      <c r="C339" s="3" t="s">
        <v>6</v>
      </c>
      <c r="D339" s="3" t="s">
        <v>118</v>
      </c>
      <c r="E339" s="3" t="s">
        <v>127</v>
      </c>
      <c r="F339" s="3" t="s">
        <v>128</v>
      </c>
      <c r="G339" s="4">
        <v>8318.51</v>
      </c>
      <c r="H339" s="4">
        <v>0</v>
      </c>
      <c r="I339" s="4">
        <f t="shared" si="5"/>
        <v>8318.51</v>
      </c>
    </row>
    <row r="340" spans="1:9" x14ac:dyDescent="0.25">
      <c r="A340" s="6">
        <v>42064</v>
      </c>
      <c r="B340" s="3" t="s">
        <v>117</v>
      </c>
      <c r="C340" s="3" t="s">
        <v>6</v>
      </c>
      <c r="D340" s="3" t="s">
        <v>118</v>
      </c>
      <c r="E340" s="3" t="s">
        <v>129</v>
      </c>
      <c r="F340" s="3" t="s">
        <v>130</v>
      </c>
      <c r="G340" s="4">
        <v>6250.8</v>
      </c>
      <c r="H340" s="4">
        <v>0</v>
      </c>
      <c r="I340" s="4">
        <f t="shared" si="5"/>
        <v>6250.8</v>
      </c>
    </row>
    <row r="341" spans="1:9" x14ac:dyDescent="0.25">
      <c r="A341" s="6">
        <v>42064</v>
      </c>
      <c r="B341" s="3" t="s">
        <v>117</v>
      </c>
      <c r="C341" s="3" t="s">
        <v>6</v>
      </c>
      <c r="D341" s="3" t="s">
        <v>118</v>
      </c>
      <c r="E341" s="3" t="s">
        <v>149</v>
      </c>
      <c r="F341" s="3" t="s">
        <v>150</v>
      </c>
      <c r="G341" s="4">
        <v>5290</v>
      </c>
      <c r="H341" s="4">
        <v>0</v>
      </c>
      <c r="I341" s="4">
        <f t="shared" si="5"/>
        <v>5290</v>
      </c>
    </row>
    <row r="342" spans="1:9" x14ac:dyDescent="0.25">
      <c r="A342" s="6">
        <v>42064</v>
      </c>
      <c r="B342" s="3" t="s">
        <v>117</v>
      </c>
      <c r="C342" s="3" t="s">
        <v>6</v>
      </c>
      <c r="D342" s="3" t="s">
        <v>118</v>
      </c>
      <c r="E342" s="3" t="s">
        <v>131</v>
      </c>
      <c r="F342" s="3" t="s">
        <v>132</v>
      </c>
      <c r="G342" s="4">
        <v>10000</v>
      </c>
      <c r="H342" s="4">
        <v>0</v>
      </c>
      <c r="I342" s="4">
        <f t="shared" si="5"/>
        <v>10000</v>
      </c>
    </row>
    <row r="343" spans="1:9" x14ac:dyDescent="0.25">
      <c r="A343" s="6">
        <v>42064</v>
      </c>
      <c r="B343" s="3" t="s">
        <v>117</v>
      </c>
      <c r="C343" s="3" t="s">
        <v>6</v>
      </c>
      <c r="D343" s="3" t="s">
        <v>118</v>
      </c>
      <c r="E343" s="3" t="s">
        <v>121</v>
      </c>
      <c r="F343" s="3" t="s">
        <v>122</v>
      </c>
      <c r="G343" s="4">
        <v>1135</v>
      </c>
      <c r="H343" s="4">
        <v>0</v>
      </c>
      <c r="I343" s="4">
        <f t="shared" si="5"/>
        <v>1135</v>
      </c>
    </row>
    <row r="344" spans="1:9" x14ac:dyDescent="0.25">
      <c r="A344" s="6">
        <v>42064</v>
      </c>
      <c r="B344" s="3" t="s">
        <v>117</v>
      </c>
      <c r="C344" s="3" t="s">
        <v>6</v>
      </c>
      <c r="D344" s="3" t="s">
        <v>118</v>
      </c>
      <c r="E344" s="3" t="s">
        <v>141</v>
      </c>
      <c r="F344" s="3" t="s">
        <v>142</v>
      </c>
      <c r="G344" s="4">
        <v>9670</v>
      </c>
      <c r="H344" s="4">
        <v>0</v>
      </c>
      <c r="I344" s="4">
        <f t="shared" si="5"/>
        <v>9670</v>
      </c>
    </row>
    <row r="345" spans="1:9" x14ac:dyDescent="0.25">
      <c r="A345" s="6">
        <v>42064</v>
      </c>
      <c r="B345" s="3" t="s">
        <v>117</v>
      </c>
      <c r="C345" s="3" t="s">
        <v>6</v>
      </c>
      <c r="D345" s="3" t="s">
        <v>118</v>
      </c>
      <c r="E345" s="3" t="s">
        <v>143</v>
      </c>
      <c r="F345" s="3" t="s">
        <v>144</v>
      </c>
      <c r="G345" s="4">
        <v>42172.160000000003</v>
      </c>
      <c r="H345" s="4">
        <v>0</v>
      </c>
      <c r="I345" s="4">
        <f t="shared" si="5"/>
        <v>42172.160000000003</v>
      </c>
    </row>
    <row r="346" spans="1:9" x14ac:dyDescent="0.25">
      <c r="A346" s="6">
        <v>42064</v>
      </c>
      <c r="B346" s="3" t="s">
        <v>117</v>
      </c>
      <c r="C346" s="3" t="s">
        <v>6</v>
      </c>
      <c r="D346" s="3" t="s">
        <v>118</v>
      </c>
      <c r="E346" s="3" t="s">
        <v>137</v>
      </c>
      <c r="F346" s="3" t="s">
        <v>138</v>
      </c>
      <c r="G346" s="4">
        <v>3550</v>
      </c>
      <c r="H346" s="4">
        <v>0</v>
      </c>
      <c r="I346" s="4">
        <f t="shared" si="5"/>
        <v>3550</v>
      </c>
    </row>
    <row r="347" spans="1:9" x14ac:dyDescent="0.25">
      <c r="A347" s="6">
        <v>42064</v>
      </c>
      <c r="B347" s="3" t="s">
        <v>117</v>
      </c>
      <c r="C347" s="3" t="s">
        <v>6</v>
      </c>
      <c r="D347" s="3" t="s">
        <v>118</v>
      </c>
      <c r="E347" s="3" t="s">
        <v>133</v>
      </c>
      <c r="F347" s="3" t="s">
        <v>134</v>
      </c>
      <c r="G347" s="4">
        <v>36578.06</v>
      </c>
      <c r="H347" s="4">
        <v>0</v>
      </c>
      <c r="I347" s="4">
        <f t="shared" si="5"/>
        <v>36578.06</v>
      </c>
    </row>
    <row r="348" spans="1:9" x14ac:dyDescent="0.25">
      <c r="A348" s="6">
        <v>42064</v>
      </c>
      <c r="B348" s="3" t="s">
        <v>117</v>
      </c>
      <c r="C348" s="3" t="s">
        <v>6</v>
      </c>
      <c r="D348" s="3" t="s">
        <v>118</v>
      </c>
      <c r="E348" s="3" t="s">
        <v>135</v>
      </c>
      <c r="F348" s="3" t="s">
        <v>136</v>
      </c>
      <c r="G348" s="4">
        <v>17261.259999999998</v>
      </c>
      <c r="H348" s="4">
        <v>0</v>
      </c>
      <c r="I348" s="4">
        <f t="shared" si="5"/>
        <v>17261.259999999998</v>
      </c>
    </row>
    <row r="349" spans="1:9" x14ac:dyDescent="0.25">
      <c r="A349" s="6">
        <v>42064</v>
      </c>
      <c r="B349" s="3" t="s">
        <v>117</v>
      </c>
      <c r="C349" s="3" t="s">
        <v>6</v>
      </c>
      <c r="D349" s="3" t="s">
        <v>118</v>
      </c>
      <c r="E349" s="3" t="s">
        <v>139</v>
      </c>
      <c r="F349" s="3" t="s">
        <v>140</v>
      </c>
      <c r="G349" s="4">
        <v>1575</v>
      </c>
      <c r="H349" s="4">
        <v>0</v>
      </c>
      <c r="I349" s="4">
        <f t="shared" si="5"/>
        <v>1575</v>
      </c>
    </row>
    <row r="350" spans="1:9" x14ac:dyDescent="0.25">
      <c r="A350" s="6">
        <v>42064</v>
      </c>
      <c r="B350" s="3" t="s">
        <v>117</v>
      </c>
      <c r="C350" s="3" t="s">
        <v>6</v>
      </c>
      <c r="D350" s="3" t="s">
        <v>118</v>
      </c>
      <c r="E350" s="3" t="s">
        <v>147</v>
      </c>
      <c r="F350" s="3" t="s">
        <v>148</v>
      </c>
      <c r="G350" s="4">
        <v>7080</v>
      </c>
      <c r="H350" s="4">
        <v>0</v>
      </c>
      <c r="I350" s="4">
        <f t="shared" si="5"/>
        <v>7080</v>
      </c>
    </row>
    <row r="351" spans="1:9" x14ac:dyDescent="0.25">
      <c r="A351" s="6">
        <v>42064</v>
      </c>
      <c r="B351" s="3" t="s">
        <v>117</v>
      </c>
      <c r="C351" s="3" t="s">
        <v>6</v>
      </c>
      <c r="D351" s="3" t="s">
        <v>118</v>
      </c>
      <c r="E351" s="3" t="s">
        <v>145</v>
      </c>
      <c r="F351" s="3" t="s">
        <v>146</v>
      </c>
      <c r="G351" s="4">
        <v>4575</v>
      </c>
      <c r="H351" s="4">
        <v>0</v>
      </c>
      <c r="I351" s="4">
        <f t="shared" si="5"/>
        <v>4575</v>
      </c>
    </row>
    <row r="352" spans="1:9" x14ac:dyDescent="0.25">
      <c r="A352" s="6">
        <v>42064</v>
      </c>
      <c r="B352" s="3" t="s">
        <v>117</v>
      </c>
      <c r="C352" s="3" t="s">
        <v>6</v>
      </c>
      <c r="D352" s="3" t="s">
        <v>287</v>
      </c>
      <c r="E352" s="3" t="s">
        <v>283</v>
      </c>
      <c r="F352" s="3" t="s">
        <v>284</v>
      </c>
      <c r="G352" s="4">
        <v>-5880.42</v>
      </c>
      <c r="H352" s="4">
        <v>0</v>
      </c>
      <c r="I352" s="4">
        <f t="shared" si="5"/>
        <v>-5880.42</v>
      </c>
    </row>
    <row r="353" spans="1:9" x14ac:dyDescent="0.25">
      <c r="A353" s="6">
        <v>42064</v>
      </c>
      <c r="B353" s="3" t="s">
        <v>117</v>
      </c>
      <c r="C353" s="3" t="s">
        <v>6</v>
      </c>
      <c r="D353" s="3" t="s">
        <v>287</v>
      </c>
      <c r="E353" s="3" t="s">
        <v>304</v>
      </c>
      <c r="F353" s="3" t="s">
        <v>305</v>
      </c>
      <c r="G353" s="4">
        <v>-20416.240000000002</v>
      </c>
      <c r="H353" s="4">
        <v>0</v>
      </c>
      <c r="I353" s="4">
        <f t="shared" si="5"/>
        <v>-20416.240000000002</v>
      </c>
    </row>
    <row r="354" spans="1:9" x14ac:dyDescent="0.25">
      <c r="A354" s="6">
        <v>42064</v>
      </c>
      <c r="B354" s="3" t="s">
        <v>117</v>
      </c>
      <c r="C354" s="3" t="s">
        <v>6</v>
      </c>
      <c r="D354" s="3" t="s">
        <v>287</v>
      </c>
      <c r="E354" s="3" t="s">
        <v>288</v>
      </c>
      <c r="F354" s="3" t="s">
        <v>289</v>
      </c>
      <c r="G354" s="4">
        <v>-13094.04</v>
      </c>
      <c r="H354" s="4">
        <v>0</v>
      </c>
      <c r="I354" s="4">
        <f t="shared" si="5"/>
        <v>-13094.04</v>
      </c>
    </row>
    <row r="355" spans="1:9" x14ac:dyDescent="0.25">
      <c r="A355" s="6">
        <v>42064</v>
      </c>
      <c r="B355" s="3" t="s">
        <v>117</v>
      </c>
      <c r="C355" s="3" t="s">
        <v>6</v>
      </c>
      <c r="D355" s="3" t="s">
        <v>287</v>
      </c>
      <c r="E355" s="3" t="s">
        <v>290</v>
      </c>
      <c r="F355" s="3" t="s">
        <v>291</v>
      </c>
      <c r="G355" s="4">
        <v>9872.2900000000009</v>
      </c>
      <c r="H355" s="4">
        <v>0</v>
      </c>
      <c r="I355" s="4">
        <f t="shared" si="5"/>
        <v>9872.2900000000009</v>
      </c>
    </row>
    <row r="356" spans="1:9" x14ac:dyDescent="0.25">
      <c r="A356" s="6">
        <v>42064</v>
      </c>
      <c r="B356" s="3" t="s">
        <v>117</v>
      </c>
      <c r="C356" s="3" t="s">
        <v>6</v>
      </c>
      <c r="D356" s="3" t="s">
        <v>287</v>
      </c>
      <c r="E356" s="3" t="s">
        <v>292</v>
      </c>
      <c r="F356" s="3" t="s">
        <v>293</v>
      </c>
      <c r="G356" s="4">
        <v>538.5</v>
      </c>
      <c r="H356" s="4">
        <v>0</v>
      </c>
      <c r="I356" s="4">
        <f t="shared" si="5"/>
        <v>538.5</v>
      </c>
    </row>
    <row r="357" spans="1:9" x14ac:dyDescent="0.25">
      <c r="A357" s="6">
        <v>42064</v>
      </c>
      <c r="B357" s="3" t="s">
        <v>117</v>
      </c>
      <c r="C357" s="3" t="s">
        <v>6</v>
      </c>
      <c r="D357" s="3" t="s">
        <v>287</v>
      </c>
      <c r="E357" s="3" t="s">
        <v>294</v>
      </c>
      <c r="F357" s="3" t="s">
        <v>295</v>
      </c>
      <c r="G357" s="4">
        <v>1077.01</v>
      </c>
      <c r="H357" s="4">
        <v>0</v>
      </c>
      <c r="I357" s="4">
        <f t="shared" si="5"/>
        <v>1077.01</v>
      </c>
    </row>
    <row r="358" spans="1:9" x14ac:dyDescent="0.25">
      <c r="A358" s="6">
        <v>42064</v>
      </c>
      <c r="B358" s="3" t="s">
        <v>117</v>
      </c>
      <c r="C358" s="3" t="s">
        <v>6</v>
      </c>
      <c r="D358" s="3" t="s">
        <v>287</v>
      </c>
      <c r="E358" s="3" t="s">
        <v>296</v>
      </c>
      <c r="F358" s="3" t="s">
        <v>297</v>
      </c>
      <c r="G358" s="4">
        <v>1153.3900000000001</v>
      </c>
      <c r="H358" s="4">
        <v>0</v>
      </c>
      <c r="I358" s="4">
        <f t="shared" si="5"/>
        <v>1153.3900000000001</v>
      </c>
    </row>
    <row r="359" spans="1:9" x14ac:dyDescent="0.25">
      <c r="A359" s="6">
        <v>42064</v>
      </c>
      <c r="B359" s="3" t="s">
        <v>117</v>
      </c>
      <c r="C359" s="3" t="s">
        <v>6</v>
      </c>
      <c r="D359" s="3" t="s">
        <v>287</v>
      </c>
      <c r="E359" s="3" t="s">
        <v>298</v>
      </c>
      <c r="F359" s="3" t="s">
        <v>299</v>
      </c>
      <c r="G359" s="4">
        <v>538.5</v>
      </c>
      <c r="H359" s="4">
        <v>0</v>
      </c>
      <c r="I359" s="4">
        <f t="shared" si="5"/>
        <v>538.5</v>
      </c>
    </row>
    <row r="360" spans="1:9" x14ac:dyDescent="0.25">
      <c r="A360" s="6">
        <v>42064</v>
      </c>
      <c r="B360" s="3" t="s">
        <v>117</v>
      </c>
      <c r="C360" s="3" t="s">
        <v>6</v>
      </c>
      <c r="D360" s="3" t="s">
        <v>287</v>
      </c>
      <c r="E360" s="3" t="s">
        <v>300</v>
      </c>
      <c r="F360" s="3" t="s">
        <v>301</v>
      </c>
      <c r="G360" s="4">
        <v>104.36</v>
      </c>
      <c r="H360" s="4">
        <v>0</v>
      </c>
      <c r="I360" s="4">
        <f t="shared" ref="I360:I423" si="6">+G360-H360</f>
        <v>104.36</v>
      </c>
    </row>
    <row r="361" spans="1:9" x14ac:dyDescent="0.25">
      <c r="A361" s="6">
        <v>42064</v>
      </c>
      <c r="B361" s="3" t="s">
        <v>117</v>
      </c>
      <c r="C361" s="3" t="s">
        <v>6</v>
      </c>
      <c r="D361" s="3" t="s">
        <v>287</v>
      </c>
      <c r="E361" s="3" t="s">
        <v>302</v>
      </c>
      <c r="F361" s="3" t="s">
        <v>303</v>
      </c>
      <c r="G361" s="4">
        <v>72.94</v>
      </c>
      <c r="H361" s="4">
        <v>0</v>
      </c>
      <c r="I361" s="4">
        <f t="shared" si="6"/>
        <v>72.94</v>
      </c>
    </row>
    <row r="362" spans="1:9" x14ac:dyDescent="0.25">
      <c r="A362" s="6">
        <v>42064</v>
      </c>
      <c r="B362" s="3" t="s">
        <v>117</v>
      </c>
      <c r="C362" s="3" t="s">
        <v>6</v>
      </c>
      <c r="D362" s="3" t="s">
        <v>287</v>
      </c>
      <c r="E362" s="3" t="s">
        <v>283</v>
      </c>
      <c r="F362" s="3" t="s">
        <v>284</v>
      </c>
      <c r="G362" s="4">
        <v>-30911.99</v>
      </c>
      <c r="H362" s="4">
        <v>216744.13</v>
      </c>
      <c r="I362" s="4">
        <f t="shared" si="6"/>
        <v>-247656.12</v>
      </c>
    </row>
    <row r="363" spans="1:9" x14ac:dyDescent="0.25">
      <c r="A363" s="6">
        <v>42064</v>
      </c>
      <c r="B363" s="3" t="s">
        <v>117</v>
      </c>
      <c r="C363" s="3" t="s">
        <v>6</v>
      </c>
      <c r="D363" s="3" t="s">
        <v>287</v>
      </c>
      <c r="E363" s="3" t="s">
        <v>304</v>
      </c>
      <c r="F363" s="3" t="s">
        <v>305</v>
      </c>
      <c r="G363" s="4">
        <v>20375.13</v>
      </c>
      <c r="H363" s="4">
        <v>0</v>
      </c>
      <c r="I363" s="4">
        <f t="shared" si="6"/>
        <v>20375.13</v>
      </c>
    </row>
    <row r="364" spans="1:9" x14ac:dyDescent="0.25">
      <c r="A364" s="6">
        <v>42095</v>
      </c>
      <c r="B364" t="s">
        <v>5</v>
      </c>
      <c r="C364" t="s">
        <v>6</v>
      </c>
      <c r="D364" t="s">
        <v>7</v>
      </c>
      <c r="E364" t="s">
        <v>8</v>
      </c>
      <c r="F364" s="8" t="s">
        <v>9</v>
      </c>
      <c r="G364" s="4">
        <v>-181.29</v>
      </c>
      <c r="H364" s="4">
        <v>0</v>
      </c>
      <c r="I364" s="4">
        <f t="shared" si="6"/>
        <v>-181.29</v>
      </c>
    </row>
    <row r="365" spans="1:9" x14ac:dyDescent="0.25">
      <c r="A365" s="6">
        <v>42095</v>
      </c>
      <c r="B365" t="s">
        <v>5</v>
      </c>
      <c r="C365" t="s">
        <v>6</v>
      </c>
      <c r="D365" t="s">
        <v>7</v>
      </c>
      <c r="E365" t="s">
        <v>10</v>
      </c>
      <c r="F365" s="8" t="s">
        <v>11</v>
      </c>
      <c r="G365" s="4">
        <v>60147.73</v>
      </c>
      <c r="H365" s="4">
        <v>0</v>
      </c>
      <c r="I365" s="4">
        <f t="shared" si="6"/>
        <v>60147.73</v>
      </c>
    </row>
    <row r="366" spans="1:9" x14ac:dyDescent="0.25">
      <c r="A366" s="6">
        <v>42095</v>
      </c>
      <c r="B366" t="s">
        <v>5</v>
      </c>
      <c r="C366" t="s">
        <v>6</v>
      </c>
      <c r="D366" t="s">
        <v>7</v>
      </c>
      <c r="E366" t="s">
        <v>12</v>
      </c>
      <c r="F366" s="8" t="s">
        <v>13</v>
      </c>
      <c r="G366" s="4">
        <v>-58124.44</v>
      </c>
      <c r="H366" s="4">
        <v>0</v>
      </c>
      <c r="I366" s="4">
        <f t="shared" si="6"/>
        <v>-58124.44</v>
      </c>
    </row>
    <row r="367" spans="1:9" x14ac:dyDescent="0.25">
      <c r="A367" s="6">
        <v>42095</v>
      </c>
      <c r="B367" t="s">
        <v>5</v>
      </c>
      <c r="C367" t="s">
        <v>6</v>
      </c>
      <c r="D367" t="s">
        <v>7</v>
      </c>
      <c r="E367" t="s">
        <v>14</v>
      </c>
      <c r="F367" s="8" t="s">
        <v>15</v>
      </c>
      <c r="G367" s="4">
        <v>112738.13</v>
      </c>
      <c r="H367" s="4">
        <v>0</v>
      </c>
      <c r="I367" s="4">
        <f t="shared" si="6"/>
        <v>112738.13</v>
      </c>
    </row>
    <row r="368" spans="1:9" x14ac:dyDescent="0.25">
      <c r="A368" s="6">
        <v>42095</v>
      </c>
      <c r="B368" t="s">
        <v>5</v>
      </c>
      <c r="C368" t="s">
        <v>6</v>
      </c>
      <c r="D368" t="s">
        <v>7</v>
      </c>
      <c r="E368" t="s">
        <v>16</v>
      </c>
      <c r="F368" s="8" t="s">
        <v>17</v>
      </c>
      <c r="G368" s="4">
        <v>217697.56</v>
      </c>
      <c r="H368" s="4">
        <v>0</v>
      </c>
      <c r="I368" s="4">
        <f t="shared" si="6"/>
        <v>217697.56</v>
      </c>
    </row>
    <row r="369" spans="1:9" x14ac:dyDescent="0.25">
      <c r="A369" s="6">
        <v>42095</v>
      </c>
      <c r="B369" t="s">
        <v>5</v>
      </c>
      <c r="C369" t="s">
        <v>6</v>
      </c>
      <c r="D369" t="s">
        <v>7</v>
      </c>
      <c r="E369" t="s">
        <v>18</v>
      </c>
      <c r="F369" s="8" t="s">
        <v>19</v>
      </c>
      <c r="G369" s="4">
        <v>337172.54</v>
      </c>
      <c r="H369" s="4">
        <v>0</v>
      </c>
      <c r="I369" s="4">
        <f t="shared" si="6"/>
        <v>337172.54</v>
      </c>
    </row>
    <row r="370" spans="1:9" x14ac:dyDescent="0.25">
      <c r="A370" s="6">
        <v>42095</v>
      </c>
      <c r="B370" t="s">
        <v>5</v>
      </c>
      <c r="C370" t="s">
        <v>6</v>
      </c>
      <c r="D370" t="s">
        <v>7</v>
      </c>
      <c r="E370" t="s">
        <v>20</v>
      </c>
      <c r="F370" s="8" t="s">
        <v>21</v>
      </c>
      <c r="G370" s="4">
        <v>296859.96999999997</v>
      </c>
      <c r="H370" s="4">
        <v>0</v>
      </c>
      <c r="I370" s="4">
        <f t="shared" si="6"/>
        <v>296859.96999999997</v>
      </c>
    </row>
    <row r="371" spans="1:9" x14ac:dyDescent="0.25">
      <c r="A371" s="6">
        <v>42095</v>
      </c>
      <c r="B371" t="s">
        <v>5</v>
      </c>
      <c r="C371" t="s">
        <v>6</v>
      </c>
      <c r="D371" t="s">
        <v>7</v>
      </c>
      <c r="E371" t="s">
        <v>22</v>
      </c>
      <c r="F371" s="8" t="s">
        <v>23</v>
      </c>
      <c r="G371" s="4">
        <v>2383528.63</v>
      </c>
      <c r="H371" s="4">
        <v>0</v>
      </c>
      <c r="I371" s="4">
        <f t="shared" si="6"/>
        <v>2383528.63</v>
      </c>
    </row>
    <row r="372" spans="1:9" x14ac:dyDescent="0.25">
      <c r="A372" s="6">
        <v>42095</v>
      </c>
      <c r="B372" t="s">
        <v>5</v>
      </c>
      <c r="C372" t="s">
        <v>6</v>
      </c>
      <c r="D372" t="s">
        <v>7</v>
      </c>
      <c r="E372" t="s">
        <v>24</v>
      </c>
      <c r="F372" s="8" t="s">
        <v>25</v>
      </c>
      <c r="G372" s="4">
        <v>-8124.68</v>
      </c>
      <c r="H372" s="4">
        <v>0</v>
      </c>
      <c r="I372" s="4">
        <f t="shared" si="6"/>
        <v>-8124.68</v>
      </c>
    </row>
    <row r="373" spans="1:9" x14ac:dyDescent="0.25">
      <c r="A373" s="6">
        <v>42095</v>
      </c>
      <c r="B373" t="s">
        <v>5</v>
      </c>
      <c r="C373" t="s">
        <v>6</v>
      </c>
      <c r="D373" t="s">
        <v>7</v>
      </c>
      <c r="E373" t="s">
        <v>26</v>
      </c>
      <c r="F373" s="8" t="s">
        <v>27</v>
      </c>
      <c r="G373" s="4">
        <v>-5877.98</v>
      </c>
      <c r="H373" s="4">
        <v>0</v>
      </c>
      <c r="I373" s="4">
        <f t="shared" si="6"/>
        <v>-5877.98</v>
      </c>
    </row>
    <row r="374" spans="1:9" x14ac:dyDescent="0.25">
      <c r="A374" s="6">
        <v>42095</v>
      </c>
      <c r="B374" t="s">
        <v>5</v>
      </c>
      <c r="C374" t="s">
        <v>6</v>
      </c>
      <c r="D374" t="s">
        <v>7</v>
      </c>
      <c r="E374" t="s">
        <v>28</v>
      </c>
      <c r="F374" s="8" t="s">
        <v>29</v>
      </c>
      <c r="G374" s="4">
        <v>-5109.49</v>
      </c>
      <c r="H374" s="4">
        <v>0</v>
      </c>
      <c r="I374" s="4">
        <f t="shared" si="6"/>
        <v>-5109.49</v>
      </c>
    </row>
    <row r="375" spans="1:9" x14ac:dyDescent="0.25">
      <c r="A375" s="6">
        <v>42095</v>
      </c>
      <c r="B375" t="s">
        <v>5</v>
      </c>
      <c r="C375" t="s">
        <v>6</v>
      </c>
      <c r="D375" t="s">
        <v>7</v>
      </c>
      <c r="E375" t="s">
        <v>30</v>
      </c>
      <c r="F375" s="8" t="s">
        <v>31</v>
      </c>
      <c r="G375" s="4">
        <v>104.19</v>
      </c>
      <c r="H375" s="4">
        <v>0</v>
      </c>
      <c r="I375" s="4">
        <f t="shared" si="6"/>
        <v>104.19</v>
      </c>
    </row>
    <row r="376" spans="1:9" x14ac:dyDescent="0.25">
      <c r="A376" s="6">
        <v>42095</v>
      </c>
      <c r="B376" t="s">
        <v>5</v>
      </c>
      <c r="C376" t="s">
        <v>6</v>
      </c>
      <c r="D376" t="s">
        <v>7</v>
      </c>
      <c r="E376" t="s">
        <v>32</v>
      </c>
      <c r="F376" s="8" t="s">
        <v>33</v>
      </c>
      <c r="G376" s="4">
        <v>103165.37</v>
      </c>
      <c r="H376" s="4">
        <v>0</v>
      </c>
      <c r="I376" s="4">
        <f t="shared" si="6"/>
        <v>103165.37</v>
      </c>
    </row>
    <row r="377" spans="1:9" x14ac:dyDescent="0.25">
      <c r="A377" s="6">
        <v>42095</v>
      </c>
      <c r="B377" t="s">
        <v>5</v>
      </c>
      <c r="C377" t="s">
        <v>6</v>
      </c>
      <c r="D377" t="s">
        <v>7</v>
      </c>
      <c r="E377" t="s">
        <v>34</v>
      </c>
      <c r="F377" s="8" t="s">
        <v>35</v>
      </c>
      <c r="G377" s="4">
        <v>178867.33</v>
      </c>
      <c r="H377" s="4">
        <v>0</v>
      </c>
      <c r="I377" s="4">
        <f t="shared" si="6"/>
        <v>178867.33</v>
      </c>
    </row>
    <row r="378" spans="1:9" x14ac:dyDescent="0.25">
      <c r="A378" s="6">
        <v>42095</v>
      </c>
      <c r="B378" t="s">
        <v>5</v>
      </c>
      <c r="C378" t="s">
        <v>6</v>
      </c>
      <c r="D378" t="s">
        <v>7</v>
      </c>
      <c r="E378" t="s">
        <v>36</v>
      </c>
      <c r="F378" s="8" t="s">
        <v>37</v>
      </c>
      <c r="G378" s="4">
        <v>5187907.82</v>
      </c>
      <c r="H378" s="4">
        <v>0</v>
      </c>
      <c r="I378" s="4">
        <f t="shared" si="6"/>
        <v>5187907.82</v>
      </c>
    </row>
    <row r="379" spans="1:9" x14ac:dyDescent="0.25">
      <c r="A379" s="6">
        <v>42095</v>
      </c>
      <c r="B379" t="s">
        <v>5</v>
      </c>
      <c r="C379" t="s">
        <v>6</v>
      </c>
      <c r="D379" t="s">
        <v>7</v>
      </c>
      <c r="E379" t="s">
        <v>38</v>
      </c>
      <c r="F379" s="8" t="s">
        <v>39</v>
      </c>
      <c r="G379" s="4">
        <v>1331846.79</v>
      </c>
      <c r="H379" s="4">
        <v>0</v>
      </c>
      <c r="I379" s="4">
        <f t="shared" si="6"/>
        <v>1331846.79</v>
      </c>
    </row>
    <row r="380" spans="1:9" x14ac:dyDescent="0.25">
      <c r="A380" s="6">
        <v>42095</v>
      </c>
      <c r="B380" t="s">
        <v>5</v>
      </c>
      <c r="C380" t="s">
        <v>6</v>
      </c>
      <c r="D380" t="s">
        <v>7</v>
      </c>
      <c r="E380" t="s">
        <v>40</v>
      </c>
      <c r="F380" s="8" t="s">
        <v>41</v>
      </c>
      <c r="G380" s="4">
        <v>110546.66</v>
      </c>
      <c r="H380" s="4">
        <v>0</v>
      </c>
      <c r="I380" s="4">
        <f t="shared" si="6"/>
        <v>110546.66</v>
      </c>
    </row>
    <row r="381" spans="1:9" x14ac:dyDescent="0.25">
      <c r="A381" s="6">
        <v>42095</v>
      </c>
      <c r="B381" t="s">
        <v>5</v>
      </c>
      <c r="C381" t="s">
        <v>6</v>
      </c>
      <c r="D381" t="s">
        <v>7</v>
      </c>
      <c r="E381" t="s">
        <v>42</v>
      </c>
      <c r="F381" s="8" t="s">
        <v>43</v>
      </c>
      <c r="G381" s="4">
        <v>722802.51</v>
      </c>
      <c r="H381" s="4">
        <v>0</v>
      </c>
      <c r="I381" s="4">
        <f t="shared" si="6"/>
        <v>722802.51</v>
      </c>
    </row>
    <row r="382" spans="1:9" x14ac:dyDescent="0.25">
      <c r="A382" s="6">
        <v>42095</v>
      </c>
      <c r="B382" t="s">
        <v>5</v>
      </c>
      <c r="C382" t="s">
        <v>6</v>
      </c>
      <c r="D382" t="s">
        <v>7</v>
      </c>
      <c r="E382" t="s">
        <v>46</v>
      </c>
      <c r="F382" s="8" t="s">
        <v>47</v>
      </c>
      <c r="G382" s="4">
        <v>966002.3</v>
      </c>
      <c r="H382" s="4">
        <v>0</v>
      </c>
      <c r="I382" s="4">
        <f t="shared" si="6"/>
        <v>966002.3</v>
      </c>
    </row>
    <row r="383" spans="1:9" x14ac:dyDescent="0.25">
      <c r="A383" s="6">
        <v>42095</v>
      </c>
      <c r="B383" t="s">
        <v>5</v>
      </c>
      <c r="C383" t="s">
        <v>6</v>
      </c>
      <c r="D383" t="s">
        <v>7</v>
      </c>
      <c r="E383" t="s">
        <v>48</v>
      </c>
      <c r="F383" s="8" t="s">
        <v>49</v>
      </c>
      <c r="G383" s="4">
        <v>138570.28</v>
      </c>
      <c r="H383" s="4">
        <v>0</v>
      </c>
      <c r="I383" s="4">
        <f t="shared" si="6"/>
        <v>138570.28</v>
      </c>
    </row>
    <row r="384" spans="1:9" x14ac:dyDescent="0.25">
      <c r="A384" s="6">
        <v>42095</v>
      </c>
      <c r="B384" t="s">
        <v>5</v>
      </c>
      <c r="C384" t="s">
        <v>6</v>
      </c>
      <c r="D384" t="s">
        <v>7</v>
      </c>
      <c r="E384" t="s">
        <v>50</v>
      </c>
      <c r="F384" s="8" t="s">
        <v>51</v>
      </c>
      <c r="G384" s="4">
        <v>106739.63</v>
      </c>
      <c r="H384" s="4">
        <v>0</v>
      </c>
      <c r="I384" s="4">
        <f t="shared" si="6"/>
        <v>106739.63</v>
      </c>
    </row>
    <row r="385" spans="1:9" x14ac:dyDescent="0.25">
      <c r="A385" s="6">
        <v>42095</v>
      </c>
      <c r="B385" t="s">
        <v>5</v>
      </c>
      <c r="C385" t="s">
        <v>6</v>
      </c>
      <c r="D385" t="s">
        <v>7</v>
      </c>
      <c r="E385" t="s">
        <v>54</v>
      </c>
      <c r="F385" s="8" t="s">
        <v>55</v>
      </c>
      <c r="G385" s="4">
        <v>77081.34</v>
      </c>
      <c r="H385" s="4">
        <v>0</v>
      </c>
      <c r="I385" s="4">
        <f t="shared" si="6"/>
        <v>77081.34</v>
      </c>
    </row>
    <row r="386" spans="1:9" x14ac:dyDescent="0.25">
      <c r="A386" s="6">
        <v>42095</v>
      </c>
      <c r="B386" t="s">
        <v>5</v>
      </c>
      <c r="C386" t="s">
        <v>6</v>
      </c>
      <c r="D386" t="s">
        <v>7</v>
      </c>
      <c r="E386" t="s">
        <v>56</v>
      </c>
      <c r="F386" s="8" t="s">
        <v>57</v>
      </c>
      <c r="G386" s="4">
        <v>-613.4</v>
      </c>
      <c r="H386" s="4">
        <v>0</v>
      </c>
      <c r="I386" s="4">
        <f t="shared" si="6"/>
        <v>-613.4</v>
      </c>
    </row>
    <row r="387" spans="1:9" x14ac:dyDescent="0.25">
      <c r="A387" s="6">
        <v>42095</v>
      </c>
      <c r="B387" t="s">
        <v>5</v>
      </c>
      <c r="C387" t="s">
        <v>6</v>
      </c>
      <c r="D387" t="s">
        <v>7</v>
      </c>
      <c r="E387" t="s">
        <v>58</v>
      </c>
      <c r="F387" s="8" t="s">
        <v>59</v>
      </c>
      <c r="G387" s="4">
        <v>171455.07</v>
      </c>
      <c r="H387" s="4">
        <v>0</v>
      </c>
      <c r="I387" s="4">
        <f t="shared" si="6"/>
        <v>171455.07</v>
      </c>
    </row>
    <row r="388" spans="1:9" x14ac:dyDescent="0.25">
      <c r="A388" s="6">
        <v>42095</v>
      </c>
      <c r="B388" t="s">
        <v>5</v>
      </c>
      <c r="C388" t="s">
        <v>6</v>
      </c>
      <c r="D388" t="s">
        <v>7</v>
      </c>
      <c r="E388" t="s">
        <v>60</v>
      </c>
      <c r="F388" s="8" t="s">
        <v>61</v>
      </c>
      <c r="G388" s="4">
        <v>72391.61</v>
      </c>
      <c r="H388" s="4">
        <v>0</v>
      </c>
      <c r="I388" s="4">
        <f t="shared" si="6"/>
        <v>72391.61</v>
      </c>
    </row>
    <row r="389" spans="1:9" x14ac:dyDescent="0.25">
      <c r="A389" s="6">
        <v>42095</v>
      </c>
      <c r="B389" t="s">
        <v>5</v>
      </c>
      <c r="C389" t="s">
        <v>6</v>
      </c>
      <c r="D389" t="s">
        <v>7</v>
      </c>
      <c r="E389" t="s">
        <v>62</v>
      </c>
      <c r="F389" s="8" t="s">
        <v>63</v>
      </c>
      <c r="G389" s="4">
        <v>14642.54</v>
      </c>
      <c r="H389" s="4">
        <v>0</v>
      </c>
      <c r="I389" s="4">
        <f t="shared" si="6"/>
        <v>14642.54</v>
      </c>
    </row>
    <row r="390" spans="1:9" x14ac:dyDescent="0.25">
      <c r="A390" s="6">
        <v>42095</v>
      </c>
      <c r="B390" t="s">
        <v>5</v>
      </c>
      <c r="C390" t="s">
        <v>6</v>
      </c>
      <c r="D390" t="s">
        <v>7</v>
      </c>
      <c r="E390" t="s">
        <v>64</v>
      </c>
      <c r="F390" s="8" t="s">
        <v>65</v>
      </c>
      <c r="G390" s="4">
        <v>119066.45</v>
      </c>
      <c r="H390" s="4">
        <v>0</v>
      </c>
      <c r="I390" s="4">
        <f t="shared" si="6"/>
        <v>119066.45</v>
      </c>
    </row>
    <row r="391" spans="1:9" x14ac:dyDescent="0.25">
      <c r="A391" s="6">
        <v>42095</v>
      </c>
      <c r="B391" t="s">
        <v>5</v>
      </c>
      <c r="C391" t="s">
        <v>6</v>
      </c>
      <c r="D391" t="s">
        <v>7</v>
      </c>
      <c r="E391" t="s">
        <v>346</v>
      </c>
      <c r="F391" s="8" t="s">
        <v>347</v>
      </c>
      <c r="G391" s="4">
        <v>3464.39</v>
      </c>
      <c r="H391" s="4">
        <v>0</v>
      </c>
      <c r="I391" s="4">
        <f t="shared" si="6"/>
        <v>3464.39</v>
      </c>
    </row>
    <row r="392" spans="1:9" x14ac:dyDescent="0.25">
      <c r="A392" s="6">
        <v>42095</v>
      </c>
      <c r="B392" t="s">
        <v>5</v>
      </c>
      <c r="C392" t="s">
        <v>6</v>
      </c>
      <c r="D392" t="s">
        <v>7</v>
      </c>
      <c r="E392" t="s">
        <v>66</v>
      </c>
      <c r="F392" s="8" t="s">
        <v>67</v>
      </c>
      <c r="G392" s="4">
        <v>428174.33</v>
      </c>
      <c r="H392" s="4">
        <v>0</v>
      </c>
      <c r="I392" s="4">
        <f t="shared" si="6"/>
        <v>428174.33</v>
      </c>
    </row>
    <row r="393" spans="1:9" x14ac:dyDescent="0.25">
      <c r="A393" s="6">
        <v>42095</v>
      </c>
      <c r="B393" t="s">
        <v>5</v>
      </c>
      <c r="C393" t="s">
        <v>6</v>
      </c>
      <c r="D393" t="s">
        <v>7</v>
      </c>
      <c r="E393" t="s">
        <v>72</v>
      </c>
      <c r="F393" s="8" t="s">
        <v>73</v>
      </c>
      <c r="G393" s="4">
        <v>355189.65</v>
      </c>
      <c r="H393" s="4">
        <v>0</v>
      </c>
      <c r="I393" s="4">
        <f t="shared" si="6"/>
        <v>355189.65</v>
      </c>
    </row>
    <row r="394" spans="1:9" x14ac:dyDescent="0.25">
      <c r="A394" s="6">
        <v>42095</v>
      </c>
      <c r="B394" t="s">
        <v>5</v>
      </c>
      <c r="C394" t="s">
        <v>6</v>
      </c>
      <c r="D394" t="s">
        <v>7</v>
      </c>
      <c r="E394" t="s">
        <v>74</v>
      </c>
      <c r="F394" s="8" t="s">
        <v>75</v>
      </c>
      <c r="G394" s="4">
        <v>1545.95</v>
      </c>
      <c r="H394" s="4">
        <v>0</v>
      </c>
      <c r="I394" s="4">
        <f t="shared" si="6"/>
        <v>1545.95</v>
      </c>
    </row>
    <row r="395" spans="1:9" x14ac:dyDescent="0.25">
      <c r="A395" s="6">
        <v>42095</v>
      </c>
      <c r="B395" t="s">
        <v>5</v>
      </c>
      <c r="C395" t="s">
        <v>6</v>
      </c>
      <c r="D395" t="s">
        <v>7</v>
      </c>
      <c r="E395" t="s">
        <v>78</v>
      </c>
      <c r="F395" s="8" t="s">
        <v>79</v>
      </c>
      <c r="G395" s="4">
        <v>47433.35</v>
      </c>
      <c r="H395" s="4">
        <v>0</v>
      </c>
      <c r="I395" s="4">
        <f t="shared" si="6"/>
        <v>47433.35</v>
      </c>
    </row>
    <row r="396" spans="1:9" x14ac:dyDescent="0.25">
      <c r="A396" s="6">
        <v>42095</v>
      </c>
      <c r="B396" t="s">
        <v>5</v>
      </c>
      <c r="C396" t="s">
        <v>6</v>
      </c>
      <c r="D396" t="s">
        <v>7</v>
      </c>
      <c r="E396" t="s">
        <v>80</v>
      </c>
      <c r="F396" s="8" t="s">
        <v>81</v>
      </c>
      <c r="G396" s="4">
        <v>3488.09</v>
      </c>
      <c r="H396" s="4">
        <v>0</v>
      </c>
      <c r="I396" s="4">
        <f t="shared" si="6"/>
        <v>3488.09</v>
      </c>
    </row>
    <row r="397" spans="1:9" x14ac:dyDescent="0.25">
      <c r="A397" s="6">
        <v>42095</v>
      </c>
      <c r="B397" t="s">
        <v>5</v>
      </c>
      <c r="C397" t="s">
        <v>6</v>
      </c>
      <c r="D397" t="s">
        <v>7</v>
      </c>
      <c r="E397" t="s">
        <v>86</v>
      </c>
      <c r="F397" s="8" t="s">
        <v>87</v>
      </c>
      <c r="G397" s="4">
        <v>1688.03</v>
      </c>
      <c r="H397" s="4">
        <v>0</v>
      </c>
      <c r="I397" s="4">
        <f t="shared" si="6"/>
        <v>1688.03</v>
      </c>
    </row>
    <row r="398" spans="1:9" x14ac:dyDescent="0.25">
      <c r="A398" s="6">
        <v>42095</v>
      </c>
      <c r="B398" t="s">
        <v>5</v>
      </c>
      <c r="C398" t="s">
        <v>6</v>
      </c>
      <c r="D398" t="s">
        <v>7</v>
      </c>
      <c r="E398" t="s">
        <v>88</v>
      </c>
      <c r="F398" s="8" t="s">
        <v>89</v>
      </c>
      <c r="G398" s="4">
        <v>626388.77</v>
      </c>
      <c r="H398" s="4">
        <v>0</v>
      </c>
      <c r="I398" s="4">
        <f t="shared" si="6"/>
        <v>626388.77</v>
      </c>
    </row>
    <row r="399" spans="1:9" x14ac:dyDescent="0.25">
      <c r="A399" s="6">
        <v>42095</v>
      </c>
      <c r="B399" t="s">
        <v>5</v>
      </c>
      <c r="C399" t="s">
        <v>6</v>
      </c>
      <c r="D399" t="s">
        <v>7</v>
      </c>
      <c r="E399" t="s">
        <v>90</v>
      </c>
      <c r="F399" s="8" t="s">
        <v>91</v>
      </c>
      <c r="G399" s="4">
        <v>1951.27</v>
      </c>
      <c r="H399" s="4">
        <v>0</v>
      </c>
      <c r="I399" s="4">
        <f t="shared" si="6"/>
        <v>1951.27</v>
      </c>
    </row>
    <row r="400" spans="1:9" x14ac:dyDescent="0.25">
      <c r="A400" s="6">
        <v>42095</v>
      </c>
      <c r="B400" t="s">
        <v>5</v>
      </c>
      <c r="C400" t="s">
        <v>6</v>
      </c>
      <c r="D400" t="s">
        <v>7</v>
      </c>
      <c r="E400" t="s">
        <v>348</v>
      </c>
      <c r="F400" s="8" t="s">
        <v>349</v>
      </c>
      <c r="G400" s="4">
        <v>32853.050000000003</v>
      </c>
      <c r="H400" s="4">
        <v>0</v>
      </c>
      <c r="I400" s="4">
        <f t="shared" si="6"/>
        <v>32853.050000000003</v>
      </c>
    </row>
    <row r="401" spans="1:9" x14ac:dyDescent="0.25">
      <c r="A401" s="6">
        <v>42095</v>
      </c>
      <c r="B401" t="s">
        <v>5</v>
      </c>
      <c r="C401" t="s">
        <v>6</v>
      </c>
      <c r="D401" t="s">
        <v>7</v>
      </c>
      <c r="E401" t="s">
        <v>92</v>
      </c>
      <c r="F401" s="8" t="s">
        <v>93</v>
      </c>
      <c r="G401" s="4">
        <v>207652.09</v>
      </c>
      <c r="H401" s="4">
        <v>0</v>
      </c>
      <c r="I401" s="4">
        <f t="shared" si="6"/>
        <v>207652.09</v>
      </c>
    </row>
    <row r="402" spans="1:9" x14ac:dyDescent="0.25">
      <c r="A402" s="6">
        <v>42095</v>
      </c>
      <c r="B402" t="s">
        <v>5</v>
      </c>
      <c r="C402" t="s">
        <v>6</v>
      </c>
      <c r="D402" t="s">
        <v>7</v>
      </c>
      <c r="E402" t="s">
        <v>96</v>
      </c>
      <c r="F402" s="8" t="s">
        <v>97</v>
      </c>
      <c r="G402" s="4">
        <v>1417.33</v>
      </c>
      <c r="H402" s="4">
        <v>0</v>
      </c>
      <c r="I402" s="4">
        <f t="shared" si="6"/>
        <v>1417.33</v>
      </c>
    </row>
    <row r="403" spans="1:9" x14ac:dyDescent="0.25">
      <c r="A403" s="6">
        <v>42095</v>
      </c>
      <c r="B403" t="s">
        <v>5</v>
      </c>
      <c r="C403" t="s">
        <v>6</v>
      </c>
      <c r="D403" t="s">
        <v>7</v>
      </c>
      <c r="E403" t="s">
        <v>316</v>
      </c>
      <c r="F403" s="8" t="s">
        <v>317</v>
      </c>
      <c r="G403" s="4">
        <v>72845.2</v>
      </c>
      <c r="H403" s="4">
        <v>0</v>
      </c>
      <c r="I403" s="4">
        <f t="shared" si="6"/>
        <v>72845.2</v>
      </c>
    </row>
    <row r="404" spans="1:9" x14ac:dyDescent="0.25">
      <c r="A404" s="6">
        <v>42095</v>
      </c>
      <c r="B404" t="s">
        <v>5</v>
      </c>
      <c r="C404" t="s">
        <v>6</v>
      </c>
      <c r="D404" t="s">
        <v>7</v>
      </c>
      <c r="E404" t="s">
        <v>318</v>
      </c>
      <c r="F404" s="8" t="s">
        <v>319</v>
      </c>
      <c r="G404" s="4">
        <v>77346.27</v>
      </c>
      <c r="H404" s="4">
        <v>0</v>
      </c>
      <c r="I404" s="4">
        <f t="shared" si="6"/>
        <v>77346.27</v>
      </c>
    </row>
    <row r="405" spans="1:9" x14ac:dyDescent="0.25">
      <c r="A405" s="6">
        <v>42095</v>
      </c>
      <c r="B405" t="s">
        <v>5</v>
      </c>
      <c r="C405" t="s">
        <v>6</v>
      </c>
      <c r="D405" t="s">
        <v>7</v>
      </c>
      <c r="E405" t="s">
        <v>98</v>
      </c>
      <c r="F405" s="8" t="s">
        <v>99</v>
      </c>
      <c r="G405" s="4">
        <v>2990.38</v>
      </c>
      <c r="H405" s="4">
        <v>0</v>
      </c>
      <c r="I405" s="4">
        <f t="shared" si="6"/>
        <v>2990.38</v>
      </c>
    </row>
    <row r="406" spans="1:9" x14ac:dyDescent="0.25">
      <c r="A406" s="6">
        <v>42095</v>
      </c>
      <c r="B406" t="s">
        <v>5</v>
      </c>
      <c r="C406" t="s">
        <v>6</v>
      </c>
      <c r="D406" t="s">
        <v>7</v>
      </c>
      <c r="E406" t="s">
        <v>320</v>
      </c>
      <c r="F406" s="8" t="s">
        <v>321</v>
      </c>
      <c r="G406" s="4">
        <v>54101.86</v>
      </c>
      <c r="H406" s="4">
        <v>0</v>
      </c>
      <c r="I406" s="4">
        <f t="shared" si="6"/>
        <v>54101.86</v>
      </c>
    </row>
    <row r="407" spans="1:9" x14ac:dyDescent="0.25">
      <c r="A407" s="6">
        <v>42095</v>
      </c>
      <c r="B407" t="s">
        <v>5</v>
      </c>
      <c r="C407" t="s">
        <v>6</v>
      </c>
      <c r="D407" t="s">
        <v>7</v>
      </c>
      <c r="E407" t="s">
        <v>350</v>
      </c>
      <c r="F407" s="8" t="s">
        <v>351</v>
      </c>
      <c r="G407" s="4">
        <v>11474.4</v>
      </c>
      <c r="H407" s="4">
        <v>0</v>
      </c>
      <c r="I407" s="4">
        <f t="shared" si="6"/>
        <v>11474.4</v>
      </c>
    </row>
    <row r="408" spans="1:9" x14ac:dyDescent="0.25">
      <c r="A408" s="6">
        <v>42095</v>
      </c>
      <c r="B408" t="s">
        <v>5</v>
      </c>
      <c r="C408" t="s">
        <v>6</v>
      </c>
      <c r="D408" t="s">
        <v>7</v>
      </c>
      <c r="E408" t="s">
        <v>352</v>
      </c>
      <c r="F408" s="8" t="s">
        <v>353</v>
      </c>
      <c r="G408" s="4">
        <v>3045.4</v>
      </c>
      <c r="H408" s="4">
        <v>0</v>
      </c>
      <c r="I408" s="4">
        <f t="shared" si="6"/>
        <v>3045.4</v>
      </c>
    </row>
    <row r="409" spans="1:9" x14ac:dyDescent="0.25">
      <c r="A409" s="6">
        <v>42095</v>
      </c>
      <c r="B409" t="s">
        <v>5</v>
      </c>
      <c r="C409" t="s">
        <v>6</v>
      </c>
      <c r="D409" t="s">
        <v>7</v>
      </c>
      <c r="E409" t="s">
        <v>322</v>
      </c>
      <c r="F409" s="8" t="s">
        <v>323</v>
      </c>
      <c r="G409" s="4">
        <v>15669.77</v>
      </c>
      <c r="H409" s="4">
        <v>0</v>
      </c>
      <c r="I409" s="4">
        <f t="shared" si="6"/>
        <v>15669.77</v>
      </c>
    </row>
    <row r="410" spans="1:9" x14ac:dyDescent="0.25">
      <c r="A410" s="6">
        <v>42095</v>
      </c>
      <c r="B410" t="s">
        <v>5</v>
      </c>
      <c r="C410" t="s">
        <v>6</v>
      </c>
      <c r="D410" t="s">
        <v>7</v>
      </c>
      <c r="E410" t="s">
        <v>354</v>
      </c>
      <c r="F410" s="8" t="s">
        <v>355</v>
      </c>
      <c r="G410" s="4">
        <v>6356.05</v>
      </c>
      <c r="H410" s="4">
        <v>0</v>
      </c>
      <c r="I410" s="4">
        <f t="shared" si="6"/>
        <v>6356.05</v>
      </c>
    </row>
    <row r="411" spans="1:9" x14ac:dyDescent="0.25">
      <c r="A411" s="6">
        <v>42095</v>
      </c>
      <c r="B411" t="s">
        <v>5</v>
      </c>
      <c r="C411" t="s">
        <v>6</v>
      </c>
      <c r="D411" t="s">
        <v>7</v>
      </c>
      <c r="E411" t="s">
        <v>356</v>
      </c>
      <c r="F411" s="8" t="s">
        <v>357</v>
      </c>
      <c r="G411" s="4">
        <v>11111.02</v>
      </c>
      <c r="H411" s="4">
        <v>0</v>
      </c>
      <c r="I411" s="4">
        <f t="shared" si="6"/>
        <v>11111.02</v>
      </c>
    </row>
    <row r="412" spans="1:9" x14ac:dyDescent="0.25">
      <c r="A412" s="6">
        <v>42095</v>
      </c>
      <c r="B412" t="s">
        <v>5</v>
      </c>
      <c r="C412" t="s">
        <v>6</v>
      </c>
      <c r="D412" t="s">
        <v>7</v>
      </c>
      <c r="E412" t="s">
        <v>358</v>
      </c>
      <c r="F412" s="8" t="s">
        <v>359</v>
      </c>
      <c r="G412" s="4">
        <v>2453.4699999999998</v>
      </c>
      <c r="H412" s="4">
        <v>0</v>
      </c>
      <c r="I412" s="4">
        <f t="shared" si="6"/>
        <v>2453.4699999999998</v>
      </c>
    </row>
    <row r="413" spans="1:9" x14ac:dyDescent="0.25">
      <c r="A413" s="6">
        <v>42095</v>
      </c>
      <c r="B413" t="s">
        <v>5</v>
      </c>
      <c r="C413" t="s">
        <v>6</v>
      </c>
      <c r="D413" t="s">
        <v>7</v>
      </c>
      <c r="E413" t="s">
        <v>360</v>
      </c>
      <c r="F413" s="8" t="s">
        <v>361</v>
      </c>
      <c r="G413" s="4">
        <v>3934.08</v>
      </c>
      <c r="H413" s="4">
        <v>0</v>
      </c>
      <c r="I413" s="4">
        <f t="shared" si="6"/>
        <v>3934.08</v>
      </c>
    </row>
    <row r="414" spans="1:9" x14ac:dyDescent="0.25">
      <c r="A414" s="6">
        <v>42095</v>
      </c>
      <c r="B414" t="s">
        <v>5</v>
      </c>
      <c r="C414" t="s">
        <v>6</v>
      </c>
      <c r="D414" t="s">
        <v>7</v>
      </c>
      <c r="E414" t="s">
        <v>362</v>
      </c>
      <c r="F414" s="8" t="s">
        <v>363</v>
      </c>
      <c r="G414" s="4">
        <v>3373.48</v>
      </c>
      <c r="H414" s="4">
        <v>0</v>
      </c>
      <c r="I414" s="4">
        <f t="shared" si="6"/>
        <v>3373.48</v>
      </c>
    </row>
    <row r="415" spans="1:9" x14ac:dyDescent="0.25">
      <c r="A415" s="6">
        <v>42095</v>
      </c>
      <c r="B415" t="s">
        <v>5</v>
      </c>
      <c r="C415" t="s">
        <v>6</v>
      </c>
      <c r="D415" t="s">
        <v>7</v>
      </c>
      <c r="E415" t="s">
        <v>100</v>
      </c>
      <c r="F415" s="8" t="s">
        <v>101</v>
      </c>
      <c r="G415" s="4">
        <v>-523017.85</v>
      </c>
      <c r="H415" s="4">
        <v>0</v>
      </c>
      <c r="I415" s="4">
        <f t="shared" si="6"/>
        <v>-523017.85</v>
      </c>
    </row>
    <row r="416" spans="1:9" x14ac:dyDescent="0.25">
      <c r="A416" s="6">
        <v>42095</v>
      </c>
      <c r="B416" t="s">
        <v>5</v>
      </c>
      <c r="C416" t="s">
        <v>6</v>
      </c>
      <c r="D416" t="s">
        <v>7</v>
      </c>
      <c r="E416" t="s">
        <v>8</v>
      </c>
      <c r="F416" s="8" t="s">
        <v>9</v>
      </c>
      <c r="G416" s="4">
        <v>181.29</v>
      </c>
      <c r="H416" s="4">
        <v>0</v>
      </c>
      <c r="I416" s="4">
        <f t="shared" si="6"/>
        <v>181.29</v>
      </c>
    </row>
    <row r="417" spans="1:9" x14ac:dyDescent="0.25">
      <c r="A417" s="6">
        <v>42095</v>
      </c>
      <c r="B417" t="s">
        <v>5</v>
      </c>
      <c r="C417" t="s">
        <v>6</v>
      </c>
      <c r="D417" t="s">
        <v>102</v>
      </c>
      <c r="E417" t="s">
        <v>10</v>
      </c>
      <c r="F417" s="8" t="s">
        <v>11</v>
      </c>
      <c r="G417" s="4">
        <v>-60147.73</v>
      </c>
      <c r="H417" s="4">
        <v>0</v>
      </c>
      <c r="I417" s="4">
        <f t="shared" si="6"/>
        <v>-60147.73</v>
      </c>
    </row>
    <row r="418" spans="1:9" x14ac:dyDescent="0.25">
      <c r="A418" s="6">
        <v>42095</v>
      </c>
      <c r="B418" t="s">
        <v>5</v>
      </c>
      <c r="C418" t="s">
        <v>6</v>
      </c>
      <c r="D418" t="s">
        <v>102</v>
      </c>
      <c r="E418" t="s">
        <v>12</v>
      </c>
      <c r="F418" s="8" t="s">
        <v>13</v>
      </c>
      <c r="G418" s="4">
        <v>58124.44</v>
      </c>
      <c r="H418" s="4">
        <v>0</v>
      </c>
      <c r="I418" s="4">
        <f t="shared" si="6"/>
        <v>58124.44</v>
      </c>
    </row>
    <row r="419" spans="1:9" x14ac:dyDescent="0.25">
      <c r="A419" s="6">
        <v>42095</v>
      </c>
      <c r="B419" t="s">
        <v>5</v>
      </c>
      <c r="C419" t="s">
        <v>6</v>
      </c>
      <c r="D419" t="s">
        <v>102</v>
      </c>
      <c r="E419" t="s">
        <v>14</v>
      </c>
      <c r="F419" s="8" t="s">
        <v>15</v>
      </c>
      <c r="G419" s="4">
        <v>-112738.13</v>
      </c>
      <c r="H419" s="4">
        <v>0</v>
      </c>
      <c r="I419" s="4">
        <f t="shared" si="6"/>
        <v>-112738.13</v>
      </c>
    </row>
    <row r="420" spans="1:9" x14ac:dyDescent="0.25">
      <c r="A420" s="6">
        <v>42095</v>
      </c>
      <c r="B420" t="s">
        <v>5</v>
      </c>
      <c r="C420" t="s">
        <v>6</v>
      </c>
      <c r="D420" t="s">
        <v>102</v>
      </c>
      <c r="E420" t="s">
        <v>16</v>
      </c>
      <c r="F420" s="8" t="s">
        <v>17</v>
      </c>
      <c r="G420" s="4">
        <v>-217697.56</v>
      </c>
      <c r="H420" s="4">
        <v>0</v>
      </c>
      <c r="I420" s="4">
        <f t="shared" si="6"/>
        <v>-217697.56</v>
      </c>
    </row>
    <row r="421" spans="1:9" x14ac:dyDescent="0.25">
      <c r="A421" s="6">
        <v>42095</v>
      </c>
      <c r="B421" t="s">
        <v>5</v>
      </c>
      <c r="C421" t="s">
        <v>6</v>
      </c>
      <c r="D421" t="s">
        <v>102</v>
      </c>
      <c r="E421" t="s">
        <v>18</v>
      </c>
      <c r="F421" s="8" t="s">
        <v>19</v>
      </c>
      <c r="G421" s="4">
        <v>-337172.54</v>
      </c>
      <c r="H421" s="4">
        <v>0</v>
      </c>
      <c r="I421" s="4">
        <f t="shared" si="6"/>
        <v>-337172.54</v>
      </c>
    </row>
    <row r="422" spans="1:9" x14ac:dyDescent="0.25">
      <c r="A422" s="6">
        <v>42095</v>
      </c>
      <c r="B422" t="s">
        <v>5</v>
      </c>
      <c r="C422" t="s">
        <v>6</v>
      </c>
      <c r="D422" t="s">
        <v>102</v>
      </c>
      <c r="E422" t="s">
        <v>20</v>
      </c>
      <c r="F422" s="8" t="s">
        <v>21</v>
      </c>
      <c r="G422" s="4">
        <v>-296859.96999999997</v>
      </c>
      <c r="H422" s="4">
        <v>0</v>
      </c>
      <c r="I422" s="4">
        <f t="shared" si="6"/>
        <v>-296859.96999999997</v>
      </c>
    </row>
    <row r="423" spans="1:9" x14ac:dyDescent="0.25">
      <c r="A423" s="6">
        <v>42095</v>
      </c>
      <c r="B423" t="s">
        <v>5</v>
      </c>
      <c r="C423" t="s">
        <v>6</v>
      </c>
      <c r="D423" t="s">
        <v>102</v>
      </c>
      <c r="E423" t="s">
        <v>24</v>
      </c>
      <c r="F423" s="8" t="s">
        <v>25</v>
      </c>
      <c r="G423" s="4">
        <v>8124.68</v>
      </c>
      <c r="H423" s="4">
        <v>0</v>
      </c>
      <c r="I423" s="4">
        <f t="shared" si="6"/>
        <v>8124.68</v>
      </c>
    </row>
    <row r="424" spans="1:9" x14ac:dyDescent="0.25">
      <c r="A424" s="6">
        <v>42095</v>
      </c>
      <c r="B424" t="s">
        <v>5</v>
      </c>
      <c r="C424" t="s">
        <v>6</v>
      </c>
      <c r="D424" t="s">
        <v>102</v>
      </c>
      <c r="E424" t="s">
        <v>26</v>
      </c>
      <c r="F424" s="8" t="s">
        <v>27</v>
      </c>
      <c r="G424" s="4">
        <v>5877.98</v>
      </c>
      <c r="H424" s="4">
        <v>0</v>
      </c>
      <c r="I424" s="4">
        <f t="shared" ref="I424:I487" si="7">+G424-H424</f>
        <v>5877.98</v>
      </c>
    </row>
    <row r="425" spans="1:9" x14ac:dyDescent="0.25">
      <c r="A425" s="6">
        <v>42095</v>
      </c>
      <c r="B425" t="s">
        <v>5</v>
      </c>
      <c r="C425" t="s">
        <v>6</v>
      </c>
      <c r="D425" t="s">
        <v>102</v>
      </c>
      <c r="E425" t="s">
        <v>28</v>
      </c>
      <c r="F425" s="8" t="s">
        <v>29</v>
      </c>
      <c r="G425" s="4">
        <v>5109.49</v>
      </c>
      <c r="H425" s="4">
        <v>0</v>
      </c>
      <c r="I425" s="4">
        <f t="shared" si="7"/>
        <v>5109.49</v>
      </c>
    </row>
    <row r="426" spans="1:9" x14ac:dyDescent="0.25">
      <c r="A426" s="6">
        <v>42095</v>
      </c>
      <c r="B426" t="s">
        <v>5</v>
      </c>
      <c r="C426" t="s">
        <v>6</v>
      </c>
      <c r="D426" t="s">
        <v>102</v>
      </c>
      <c r="E426" t="s">
        <v>30</v>
      </c>
      <c r="F426" s="8" t="s">
        <v>31</v>
      </c>
      <c r="G426" s="4">
        <v>-104.19</v>
      </c>
      <c r="H426" s="4">
        <v>0</v>
      </c>
      <c r="I426" s="4">
        <f t="shared" si="7"/>
        <v>-104.19</v>
      </c>
    </row>
    <row r="427" spans="1:9" x14ac:dyDescent="0.25">
      <c r="A427" s="6">
        <v>42095</v>
      </c>
      <c r="B427" t="s">
        <v>5</v>
      </c>
      <c r="C427" t="s">
        <v>6</v>
      </c>
      <c r="D427" t="s">
        <v>102</v>
      </c>
      <c r="E427" t="s">
        <v>32</v>
      </c>
      <c r="F427" s="8" t="s">
        <v>33</v>
      </c>
      <c r="G427" s="4">
        <v>-103165.37</v>
      </c>
      <c r="H427" s="4">
        <v>0</v>
      </c>
      <c r="I427" s="4">
        <f t="shared" si="7"/>
        <v>-103165.37</v>
      </c>
    </row>
    <row r="428" spans="1:9" x14ac:dyDescent="0.25">
      <c r="A428" s="6">
        <v>42095</v>
      </c>
      <c r="B428" t="s">
        <v>5</v>
      </c>
      <c r="C428" t="s">
        <v>6</v>
      </c>
      <c r="D428" t="s">
        <v>102</v>
      </c>
      <c r="E428" t="s">
        <v>103</v>
      </c>
      <c r="F428" s="8" t="s">
        <v>104</v>
      </c>
      <c r="G428" s="4">
        <v>818257.96</v>
      </c>
      <c r="H428" s="4">
        <v>0</v>
      </c>
      <c r="I428" s="4">
        <f t="shared" si="7"/>
        <v>818257.96</v>
      </c>
    </row>
    <row r="429" spans="1:9" x14ac:dyDescent="0.25">
      <c r="A429" s="6">
        <v>42095</v>
      </c>
      <c r="B429" t="s">
        <v>5</v>
      </c>
      <c r="C429" t="s">
        <v>6</v>
      </c>
      <c r="D429" t="s">
        <v>102</v>
      </c>
      <c r="E429" t="s">
        <v>105</v>
      </c>
      <c r="F429" s="8" t="s">
        <v>106</v>
      </c>
      <c r="G429" s="4">
        <v>726390.64</v>
      </c>
      <c r="H429" s="4">
        <v>0</v>
      </c>
      <c r="I429" s="4">
        <f t="shared" si="7"/>
        <v>726390.64</v>
      </c>
    </row>
    <row r="430" spans="1:9" x14ac:dyDescent="0.25">
      <c r="A430" s="6">
        <v>42095</v>
      </c>
      <c r="B430" t="s">
        <v>5</v>
      </c>
      <c r="C430" t="s">
        <v>6</v>
      </c>
      <c r="D430" t="s">
        <v>102</v>
      </c>
      <c r="E430" t="s">
        <v>107</v>
      </c>
      <c r="F430" s="8" t="s">
        <v>108</v>
      </c>
      <c r="G430" s="4">
        <v>381803.09</v>
      </c>
      <c r="H430" s="4">
        <v>0</v>
      </c>
      <c r="I430" s="4">
        <f t="shared" si="7"/>
        <v>381803.09</v>
      </c>
    </row>
    <row r="431" spans="1:9" x14ac:dyDescent="0.25">
      <c r="A431" s="6">
        <v>42095</v>
      </c>
      <c r="B431" t="s">
        <v>5</v>
      </c>
      <c r="C431" t="s">
        <v>6</v>
      </c>
      <c r="D431" t="s">
        <v>102</v>
      </c>
      <c r="E431" t="s">
        <v>109</v>
      </c>
      <c r="F431" s="8" t="s">
        <v>110</v>
      </c>
      <c r="G431" s="4">
        <v>119352.75</v>
      </c>
      <c r="H431" s="4">
        <v>0</v>
      </c>
      <c r="I431" s="4">
        <f t="shared" si="7"/>
        <v>119352.75</v>
      </c>
    </row>
    <row r="432" spans="1:9" x14ac:dyDescent="0.25">
      <c r="A432" s="6">
        <v>42095</v>
      </c>
      <c r="B432" t="s">
        <v>5</v>
      </c>
      <c r="C432" t="s">
        <v>6</v>
      </c>
      <c r="D432" t="s">
        <v>102</v>
      </c>
      <c r="E432" t="s">
        <v>111</v>
      </c>
      <c r="F432" s="8" t="s">
        <v>112</v>
      </c>
      <c r="G432" s="4">
        <v>1589.91</v>
      </c>
      <c r="H432" s="4">
        <v>0</v>
      </c>
      <c r="I432" s="4">
        <f t="shared" si="7"/>
        <v>1589.91</v>
      </c>
    </row>
    <row r="433" spans="1:9" x14ac:dyDescent="0.25">
      <c r="A433" s="6">
        <v>42095</v>
      </c>
      <c r="B433" t="s">
        <v>5</v>
      </c>
      <c r="C433" t="s">
        <v>6</v>
      </c>
      <c r="D433" t="s">
        <v>102</v>
      </c>
      <c r="E433" t="s">
        <v>113</v>
      </c>
      <c r="F433" s="8" t="s">
        <v>114</v>
      </c>
      <c r="G433" s="4">
        <v>883454.82</v>
      </c>
      <c r="H433" s="4">
        <v>0</v>
      </c>
      <c r="I433" s="4">
        <f t="shared" si="7"/>
        <v>883454.82</v>
      </c>
    </row>
    <row r="434" spans="1:9" x14ac:dyDescent="0.25">
      <c r="A434" s="6">
        <v>42095</v>
      </c>
      <c r="B434" t="s">
        <v>5</v>
      </c>
      <c r="C434" t="s">
        <v>6</v>
      </c>
      <c r="D434" t="s">
        <v>102</v>
      </c>
      <c r="E434" t="s">
        <v>115</v>
      </c>
      <c r="F434" s="8" t="s">
        <v>116</v>
      </c>
      <c r="G434" s="4">
        <v>89822.51</v>
      </c>
      <c r="H434" s="4">
        <v>0</v>
      </c>
      <c r="I434" s="4">
        <f t="shared" si="7"/>
        <v>89822.51</v>
      </c>
    </row>
    <row r="435" spans="1:9" x14ac:dyDescent="0.25">
      <c r="A435" s="6">
        <v>42095</v>
      </c>
      <c r="B435" t="s">
        <v>5</v>
      </c>
      <c r="C435" t="s">
        <v>6</v>
      </c>
      <c r="D435" t="s">
        <v>102</v>
      </c>
      <c r="E435" t="s">
        <v>364</v>
      </c>
      <c r="F435" s="8" t="s">
        <v>365</v>
      </c>
      <c r="G435" s="4">
        <v>1503.18</v>
      </c>
      <c r="H435" s="4">
        <v>0</v>
      </c>
      <c r="I435" s="4">
        <f t="shared" si="7"/>
        <v>1503.18</v>
      </c>
    </row>
    <row r="436" spans="1:9" x14ac:dyDescent="0.25">
      <c r="A436" s="6">
        <v>42095</v>
      </c>
      <c r="B436" t="s">
        <v>5</v>
      </c>
      <c r="C436" t="s">
        <v>6</v>
      </c>
      <c r="D436" t="s">
        <v>102</v>
      </c>
      <c r="E436" t="s">
        <v>366</v>
      </c>
      <c r="F436" s="8" t="s">
        <v>367</v>
      </c>
      <c r="G436" s="4">
        <v>6936.81</v>
      </c>
      <c r="H436" s="4">
        <v>0</v>
      </c>
      <c r="I436" s="4">
        <f t="shared" si="7"/>
        <v>6936.81</v>
      </c>
    </row>
    <row r="437" spans="1:9" x14ac:dyDescent="0.25">
      <c r="A437" s="6">
        <v>42095</v>
      </c>
      <c r="B437" t="s">
        <v>5</v>
      </c>
      <c r="C437" t="s">
        <v>6</v>
      </c>
      <c r="D437" t="s">
        <v>102</v>
      </c>
      <c r="E437" t="s">
        <v>368</v>
      </c>
      <c r="F437" s="8" t="s">
        <v>369</v>
      </c>
      <c r="G437" s="4">
        <v>12759.37</v>
      </c>
      <c r="H437" s="4">
        <v>0</v>
      </c>
      <c r="I437" s="4">
        <f t="shared" si="7"/>
        <v>12759.37</v>
      </c>
    </row>
    <row r="438" spans="1:9" x14ac:dyDescent="0.25">
      <c r="A438" s="6">
        <v>42095</v>
      </c>
      <c r="B438" t="s">
        <v>5</v>
      </c>
      <c r="C438" t="s">
        <v>6</v>
      </c>
      <c r="D438" t="s">
        <v>102</v>
      </c>
      <c r="E438" t="s">
        <v>370</v>
      </c>
      <c r="F438" s="8" t="s">
        <v>371</v>
      </c>
      <c r="G438" s="4">
        <v>18008.14</v>
      </c>
      <c r="H438" s="4">
        <v>0</v>
      </c>
      <c r="I438" s="4">
        <f t="shared" si="7"/>
        <v>18008.14</v>
      </c>
    </row>
    <row r="439" spans="1:9" x14ac:dyDescent="0.25">
      <c r="A439" s="6">
        <v>42095</v>
      </c>
      <c r="B439" t="s">
        <v>117</v>
      </c>
      <c r="C439" t="s">
        <v>6</v>
      </c>
      <c r="D439" t="s">
        <v>118</v>
      </c>
      <c r="E439" t="s">
        <v>119</v>
      </c>
      <c r="F439" s="8" t="s">
        <v>120</v>
      </c>
      <c r="G439" s="4">
        <v>-38411.050000000003</v>
      </c>
      <c r="H439" s="4">
        <v>0</v>
      </c>
      <c r="I439" s="4">
        <f t="shared" si="7"/>
        <v>-38411.050000000003</v>
      </c>
    </row>
    <row r="440" spans="1:9" x14ac:dyDescent="0.25">
      <c r="A440" s="6">
        <v>42095</v>
      </c>
      <c r="B440" t="s">
        <v>117</v>
      </c>
      <c r="C440" t="s">
        <v>6</v>
      </c>
      <c r="D440" t="s">
        <v>118</v>
      </c>
      <c r="E440" t="s">
        <v>121</v>
      </c>
      <c r="F440" s="8" t="s">
        <v>122</v>
      </c>
      <c r="G440" s="4">
        <v>-1135</v>
      </c>
      <c r="H440" s="4">
        <v>0</v>
      </c>
      <c r="I440" s="4">
        <f t="shared" si="7"/>
        <v>-1135</v>
      </c>
    </row>
    <row r="441" spans="1:9" x14ac:dyDescent="0.25">
      <c r="A441" s="6">
        <v>42095</v>
      </c>
      <c r="B441" t="s">
        <v>117</v>
      </c>
      <c r="C441" t="s">
        <v>6</v>
      </c>
      <c r="D441" t="s">
        <v>118</v>
      </c>
      <c r="E441" t="s">
        <v>123</v>
      </c>
      <c r="F441" s="8" t="s">
        <v>124</v>
      </c>
      <c r="G441" s="4">
        <v>-21663.43</v>
      </c>
      <c r="H441" s="4">
        <v>0</v>
      </c>
      <c r="I441" s="4">
        <f t="shared" si="7"/>
        <v>-21663.43</v>
      </c>
    </row>
    <row r="442" spans="1:9" x14ac:dyDescent="0.25">
      <c r="A442" s="6">
        <v>42095</v>
      </c>
      <c r="B442" t="s">
        <v>117</v>
      </c>
      <c r="C442" t="s">
        <v>6</v>
      </c>
      <c r="D442" t="s">
        <v>118</v>
      </c>
      <c r="E442" t="s">
        <v>125</v>
      </c>
      <c r="F442" s="8" t="s">
        <v>126</v>
      </c>
      <c r="G442" s="4">
        <v>-28060.32</v>
      </c>
      <c r="H442" s="4">
        <v>0</v>
      </c>
      <c r="I442" s="4">
        <f t="shared" si="7"/>
        <v>-28060.32</v>
      </c>
    </row>
    <row r="443" spans="1:9" x14ac:dyDescent="0.25">
      <c r="A443" s="6">
        <v>42095</v>
      </c>
      <c r="B443" t="s">
        <v>117</v>
      </c>
      <c r="C443" t="s">
        <v>6</v>
      </c>
      <c r="D443" t="s">
        <v>118</v>
      </c>
      <c r="E443" t="s">
        <v>127</v>
      </c>
      <c r="F443" s="8" t="s">
        <v>128</v>
      </c>
      <c r="G443" s="4">
        <v>-8318.51</v>
      </c>
      <c r="H443" s="4">
        <v>0</v>
      </c>
      <c r="I443" s="4">
        <f t="shared" si="7"/>
        <v>-8318.51</v>
      </c>
    </row>
    <row r="444" spans="1:9" x14ac:dyDescent="0.25">
      <c r="A444" s="6">
        <v>42095</v>
      </c>
      <c r="B444" t="s">
        <v>117</v>
      </c>
      <c r="C444" t="s">
        <v>6</v>
      </c>
      <c r="D444" t="s">
        <v>118</v>
      </c>
      <c r="E444" t="s">
        <v>129</v>
      </c>
      <c r="F444" s="8" t="s">
        <v>130</v>
      </c>
      <c r="G444" s="4">
        <v>-6250.8</v>
      </c>
      <c r="H444" s="4">
        <v>0</v>
      </c>
      <c r="I444" s="4">
        <f t="shared" si="7"/>
        <v>-6250.8</v>
      </c>
    </row>
    <row r="445" spans="1:9" x14ac:dyDescent="0.25">
      <c r="A445" s="6">
        <v>42095</v>
      </c>
      <c r="B445" t="s">
        <v>117</v>
      </c>
      <c r="C445" t="s">
        <v>6</v>
      </c>
      <c r="D445" t="s">
        <v>118</v>
      </c>
      <c r="E445" t="s">
        <v>131</v>
      </c>
      <c r="F445" s="8" t="s">
        <v>132</v>
      </c>
      <c r="G445" s="4">
        <v>-10000</v>
      </c>
      <c r="H445" s="4">
        <v>0</v>
      </c>
      <c r="I445" s="4">
        <f t="shared" si="7"/>
        <v>-10000</v>
      </c>
    </row>
    <row r="446" spans="1:9" x14ac:dyDescent="0.25">
      <c r="A446" s="6">
        <v>42095</v>
      </c>
      <c r="B446" t="s">
        <v>117</v>
      </c>
      <c r="C446" t="s">
        <v>6</v>
      </c>
      <c r="D446" t="s">
        <v>118</v>
      </c>
      <c r="E446" t="s">
        <v>133</v>
      </c>
      <c r="F446" s="8" t="s">
        <v>134</v>
      </c>
      <c r="G446" s="4">
        <v>-36578.06</v>
      </c>
      <c r="H446" s="4">
        <v>0</v>
      </c>
      <c r="I446" s="4">
        <f t="shared" si="7"/>
        <v>-36578.06</v>
      </c>
    </row>
    <row r="447" spans="1:9" x14ac:dyDescent="0.25">
      <c r="A447" s="6">
        <v>42095</v>
      </c>
      <c r="B447" t="s">
        <v>117</v>
      </c>
      <c r="C447" t="s">
        <v>6</v>
      </c>
      <c r="D447" t="s">
        <v>118</v>
      </c>
      <c r="E447" t="s">
        <v>135</v>
      </c>
      <c r="F447" s="8" t="s">
        <v>136</v>
      </c>
      <c r="G447" s="4">
        <v>-17261.259999999998</v>
      </c>
      <c r="H447" s="4">
        <v>0</v>
      </c>
      <c r="I447" s="4">
        <f t="shared" si="7"/>
        <v>-17261.259999999998</v>
      </c>
    </row>
    <row r="448" spans="1:9" x14ac:dyDescent="0.25">
      <c r="A448" s="6">
        <v>42095</v>
      </c>
      <c r="B448" t="s">
        <v>117</v>
      </c>
      <c r="C448" t="s">
        <v>6</v>
      </c>
      <c r="D448" t="s">
        <v>118</v>
      </c>
      <c r="E448" t="s">
        <v>137</v>
      </c>
      <c r="F448" s="8" t="s">
        <v>138</v>
      </c>
      <c r="G448" s="4">
        <v>-3550</v>
      </c>
      <c r="H448" s="4">
        <v>0</v>
      </c>
      <c r="I448" s="4">
        <f t="shared" si="7"/>
        <v>-3550</v>
      </c>
    </row>
    <row r="449" spans="1:9" x14ac:dyDescent="0.25">
      <c r="A449" s="6">
        <v>42095</v>
      </c>
      <c r="B449" t="s">
        <v>117</v>
      </c>
      <c r="C449" t="s">
        <v>6</v>
      </c>
      <c r="D449" t="s">
        <v>118</v>
      </c>
      <c r="E449" t="s">
        <v>139</v>
      </c>
      <c r="F449" s="8" t="s">
        <v>140</v>
      </c>
      <c r="G449" s="4">
        <v>-1575</v>
      </c>
      <c r="H449" s="4">
        <v>0</v>
      </c>
      <c r="I449" s="4">
        <f t="shared" si="7"/>
        <v>-1575</v>
      </c>
    </row>
    <row r="450" spans="1:9" x14ac:dyDescent="0.25">
      <c r="A450" s="6">
        <v>42095</v>
      </c>
      <c r="B450" t="s">
        <v>117</v>
      </c>
      <c r="C450" t="s">
        <v>6</v>
      </c>
      <c r="D450" t="s">
        <v>118</v>
      </c>
      <c r="E450" t="s">
        <v>141</v>
      </c>
      <c r="F450" s="8" t="s">
        <v>142</v>
      </c>
      <c r="G450" s="4">
        <v>-9670</v>
      </c>
      <c r="H450" s="4">
        <v>0</v>
      </c>
      <c r="I450" s="4">
        <f t="shared" si="7"/>
        <v>-9670</v>
      </c>
    </row>
    <row r="451" spans="1:9" x14ac:dyDescent="0.25">
      <c r="A451" s="6">
        <v>42095</v>
      </c>
      <c r="B451" t="s">
        <v>117</v>
      </c>
      <c r="C451" t="s">
        <v>6</v>
      </c>
      <c r="D451" t="s">
        <v>118</v>
      </c>
      <c r="E451" t="s">
        <v>143</v>
      </c>
      <c r="F451" s="8" t="s">
        <v>144</v>
      </c>
      <c r="G451" s="4">
        <v>-42172.160000000003</v>
      </c>
      <c r="H451" s="4">
        <v>0</v>
      </c>
      <c r="I451" s="4">
        <f t="shared" si="7"/>
        <v>-42172.160000000003</v>
      </c>
    </row>
    <row r="452" spans="1:9" x14ac:dyDescent="0.25">
      <c r="A452" s="6">
        <v>42095</v>
      </c>
      <c r="B452" t="s">
        <v>117</v>
      </c>
      <c r="C452" t="s">
        <v>6</v>
      </c>
      <c r="D452" t="s">
        <v>118</v>
      </c>
      <c r="E452" t="s">
        <v>145</v>
      </c>
      <c r="F452" s="8" t="s">
        <v>146</v>
      </c>
      <c r="G452" s="4">
        <v>-4575</v>
      </c>
      <c r="H452" s="4">
        <v>0</v>
      </c>
      <c r="I452" s="4">
        <f t="shared" si="7"/>
        <v>-4575</v>
      </c>
    </row>
    <row r="453" spans="1:9" x14ac:dyDescent="0.25">
      <c r="A453" s="6">
        <v>42095</v>
      </c>
      <c r="B453" t="s">
        <v>117</v>
      </c>
      <c r="C453" t="s">
        <v>6</v>
      </c>
      <c r="D453" t="s">
        <v>118</v>
      </c>
      <c r="E453" t="s">
        <v>147</v>
      </c>
      <c r="F453" s="8" t="s">
        <v>148</v>
      </c>
      <c r="G453" s="4">
        <v>-7080</v>
      </c>
      <c r="H453" s="4">
        <v>0</v>
      </c>
      <c r="I453" s="4">
        <f t="shared" si="7"/>
        <v>-7080</v>
      </c>
    </row>
    <row r="454" spans="1:9" x14ac:dyDescent="0.25">
      <c r="A454" s="6">
        <v>42095</v>
      </c>
      <c r="B454" t="s">
        <v>117</v>
      </c>
      <c r="C454" t="s">
        <v>6</v>
      </c>
      <c r="D454" t="s">
        <v>118</v>
      </c>
      <c r="E454" t="s">
        <v>149</v>
      </c>
      <c r="F454" s="8" t="s">
        <v>150</v>
      </c>
      <c r="G454" s="4">
        <v>-5290</v>
      </c>
      <c r="H454" s="4">
        <v>0</v>
      </c>
      <c r="I454" s="4">
        <f t="shared" si="7"/>
        <v>-5290</v>
      </c>
    </row>
    <row r="455" spans="1:9" x14ac:dyDescent="0.25">
      <c r="A455" s="6">
        <v>42095</v>
      </c>
      <c r="B455" t="s">
        <v>117</v>
      </c>
      <c r="C455" t="s">
        <v>6</v>
      </c>
      <c r="D455" t="s">
        <v>118</v>
      </c>
      <c r="E455" t="s">
        <v>151</v>
      </c>
      <c r="F455" s="8" t="s">
        <v>152</v>
      </c>
      <c r="G455" s="4">
        <v>10736.28</v>
      </c>
      <c r="H455" s="4">
        <v>20.71</v>
      </c>
      <c r="I455" s="4">
        <f t="shared" si="7"/>
        <v>10715.570000000002</v>
      </c>
    </row>
    <row r="456" spans="1:9" x14ac:dyDescent="0.25">
      <c r="A456" s="6">
        <v>42095</v>
      </c>
      <c r="B456" t="s">
        <v>117</v>
      </c>
      <c r="C456" t="s">
        <v>6</v>
      </c>
      <c r="D456" t="s">
        <v>118</v>
      </c>
      <c r="E456" t="s">
        <v>153</v>
      </c>
      <c r="F456" s="8" t="s">
        <v>154</v>
      </c>
      <c r="G456" s="4">
        <v>5167949.3899999997</v>
      </c>
      <c r="H456" s="4">
        <v>59372.14</v>
      </c>
      <c r="I456" s="4">
        <f t="shared" si="7"/>
        <v>5108577.25</v>
      </c>
    </row>
    <row r="457" spans="1:9" x14ac:dyDescent="0.25">
      <c r="A457" s="6">
        <v>42095</v>
      </c>
      <c r="B457" t="s">
        <v>117</v>
      </c>
      <c r="C457" t="s">
        <v>6</v>
      </c>
      <c r="D457" t="s">
        <v>118</v>
      </c>
      <c r="E457" t="s">
        <v>155</v>
      </c>
      <c r="F457" s="8" t="s">
        <v>156</v>
      </c>
      <c r="G457" s="4">
        <v>16689.490000000002</v>
      </c>
      <c r="H457" s="4">
        <v>106.91</v>
      </c>
      <c r="I457" s="4">
        <f t="shared" si="7"/>
        <v>16582.580000000002</v>
      </c>
    </row>
    <row r="458" spans="1:9" x14ac:dyDescent="0.25">
      <c r="A458" s="6">
        <v>42095</v>
      </c>
      <c r="B458" t="s">
        <v>117</v>
      </c>
      <c r="C458" t="s">
        <v>6</v>
      </c>
      <c r="D458" t="s">
        <v>118</v>
      </c>
      <c r="E458" t="s">
        <v>157</v>
      </c>
      <c r="F458" s="8" t="s">
        <v>158</v>
      </c>
      <c r="G458" s="4">
        <v>372.9</v>
      </c>
      <c r="H458" s="4">
        <v>0</v>
      </c>
      <c r="I458" s="4">
        <f t="shared" si="7"/>
        <v>372.9</v>
      </c>
    </row>
    <row r="459" spans="1:9" x14ac:dyDescent="0.25">
      <c r="A459" s="6">
        <v>42095</v>
      </c>
      <c r="B459" t="s">
        <v>117</v>
      </c>
      <c r="C459" t="s">
        <v>6</v>
      </c>
      <c r="D459" t="s">
        <v>118</v>
      </c>
      <c r="E459" t="s">
        <v>159</v>
      </c>
      <c r="F459" s="8" t="s">
        <v>160</v>
      </c>
      <c r="G459" s="4">
        <v>1971.61</v>
      </c>
      <c r="H459" s="4">
        <v>6.47</v>
      </c>
      <c r="I459" s="4">
        <f t="shared" si="7"/>
        <v>1965.1399999999999</v>
      </c>
    </row>
    <row r="460" spans="1:9" x14ac:dyDescent="0.25">
      <c r="A460" s="6">
        <v>42095</v>
      </c>
      <c r="B460" t="s">
        <v>117</v>
      </c>
      <c r="C460" t="s">
        <v>6</v>
      </c>
      <c r="D460" t="s">
        <v>118</v>
      </c>
      <c r="E460" t="s">
        <v>165</v>
      </c>
      <c r="F460" s="8" t="s">
        <v>166</v>
      </c>
      <c r="G460" s="4">
        <v>453.46</v>
      </c>
      <c r="H460" s="4">
        <v>5.27</v>
      </c>
      <c r="I460" s="4">
        <f t="shared" si="7"/>
        <v>448.19</v>
      </c>
    </row>
    <row r="461" spans="1:9" x14ac:dyDescent="0.25">
      <c r="A461" s="6">
        <v>42095</v>
      </c>
      <c r="B461" t="s">
        <v>117</v>
      </c>
      <c r="C461" t="s">
        <v>6</v>
      </c>
      <c r="D461" t="s">
        <v>118</v>
      </c>
      <c r="E461" t="s">
        <v>167</v>
      </c>
      <c r="F461" s="8" t="s">
        <v>168</v>
      </c>
      <c r="G461" s="4">
        <v>9367.2999999999993</v>
      </c>
      <c r="H461" s="4">
        <v>0</v>
      </c>
      <c r="I461" s="4">
        <f t="shared" si="7"/>
        <v>9367.2999999999993</v>
      </c>
    </row>
    <row r="462" spans="1:9" x14ac:dyDescent="0.25">
      <c r="A462" s="6">
        <v>42095</v>
      </c>
      <c r="B462" t="s">
        <v>117</v>
      </c>
      <c r="C462" t="s">
        <v>6</v>
      </c>
      <c r="D462" t="s">
        <v>118</v>
      </c>
      <c r="E462" t="s">
        <v>171</v>
      </c>
      <c r="F462" s="8" t="s">
        <v>172</v>
      </c>
      <c r="G462" s="4">
        <v>193960.58</v>
      </c>
      <c r="H462" s="4">
        <v>1760.57</v>
      </c>
      <c r="I462" s="4">
        <f t="shared" si="7"/>
        <v>192200.00999999998</v>
      </c>
    </row>
    <row r="463" spans="1:9" x14ac:dyDescent="0.25">
      <c r="A463" s="6">
        <v>42095</v>
      </c>
      <c r="B463" t="s">
        <v>117</v>
      </c>
      <c r="C463" t="s">
        <v>6</v>
      </c>
      <c r="D463" t="s">
        <v>118</v>
      </c>
      <c r="E463" t="s">
        <v>173</v>
      </c>
      <c r="F463" s="8" t="s">
        <v>174</v>
      </c>
      <c r="G463" s="4">
        <v>11798.32</v>
      </c>
      <c r="H463" s="4">
        <v>25.39</v>
      </c>
      <c r="I463" s="4">
        <f t="shared" si="7"/>
        <v>11772.93</v>
      </c>
    </row>
    <row r="464" spans="1:9" x14ac:dyDescent="0.25">
      <c r="A464" s="6">
        <v>42095</v>
      </c>
      <c r="B464" t="s">
        <v>117</v>
      </c>
      <c r="C464" t="s">
        <v>6</v>
      </c>
      <c r="D464" t="s">
        <v>118</v>
      </c>
      <c r="E464" t="s">
        <v>175</v>
      </c>
      <c r="F464" s="8" t="s">
        <v>176</v>
      </c>
      <c r="G464" s="4">
        <v>498529.18</v>
      </c>
      <c r="H464" s="4">
        <v>1409.38</v>
      </c>
      <c r="I464" s="4">
        <f t="shared" si="7"/>
        <v>497119.8</v>
      </c>
    </row>
    <row r="465" spans="1:9" x14ac:dyDescent="0.25">
      <c r="A465" s="6">
        <v>42095</v>
      </c>
      <c r="B465" t="s">
        <v>117</v>
      </c>
      <c r="C465" t="s">
        <v>6</v>
      </c>
      <c r="D465" t="s">
        <v>118</v>
      </c>
      <c r="E465" t="s">
        <v>177</v>
      </c>
      <c r="F465" s="8" t="s">
        <v>178</v>
      </c>
      <c r="G465" s="4">
        <v>363151.35999999999</v>
      </c>
      <c r="H465" s="4">
        <v>1911.82</v>
      </c>
      <c r="I465" s="4">
        <f t="shared" si="7"/>
        <v>361239.54</v>
      </c>
    </row>
    <row r="466" spans="1:9" x14ac:dyDescent="0.25">
      <c r="A466" s="6">
        <v>42095</v>
      </c>
      <c r="B466" t="s">
        <v>117</v>
      </c>
      <c r="C466" t="s">
        <v>6</v>
      </c>
      <c r="D466" t="s">
        <v>118</v>
      </c>
      <c r="E466" t="s">
        <v>179</v>
      </c>
      <c r="F466" s="8" t="s">
        <v>180</v>
      </c>
      <c r="G466" s="4">
        <v>1513.49</v>
      </c>
      <c r="H466" s="4">
        <v>3.92</v>
      </c>
      <c r="I466" s="4">
        <f t="shared" si="7"/>
        <v>1509.57</v>
      </c>
    </row>
    <row r="467" spans="1:9" x14ac:dyDescent="0.25">
      <c r="A467" s="6">
        <v>42095</v>
      </c>
      <c r="B467" t="s">
        <v>117</v>
      </c>
      <c r="C467" t="s">
        <v>6</v>
      </c>
      <c r="D467" t="s">
        <v>118</v>
      </c>
      <c r="E467" t="s">
        <v>181</v>
      </c>
      <c r="F467" s="8" t="s">
        <v>182</v>
      </c>
      <c r="G467" s="4">
        <v>16198.58</v>
      </c>
      <c r="H467" s="4">
        <v>42.43</v>
      </c>
      <c r="I467" s="4">
        <f t="shared" si="7"/>
        <v>16156.15</v>
      </c>
    </row>
    <row r="468" spans="1:9" x14ac:dyDescent="0.25">
      <c r="A468" s="6">
        <v>42095</v>
      </c>
      <c r="B468" t="s">
        <v>117</v>
      </c>
      <c r="C468" t="s">
        <v>6</v>
      </c>
      <c r="D468" t="s">
        <v>118</v>
      </c>
      <c r="E468" t="s">
        <v>183</v>
      </c>
      <c r="F468" s="8" t="s">
        <v>184</v>
      </c>
      <c r="G468" s="4">
        <v>44558.27</v>
      </c>
      <c r="H468" s="4">
        <v>0</v>
      </c>
      <c r="I468" s="4">
        <f t="shared" si="7"/>
        <v>44558.27</v>
      </c>
    </row>
    <row r="469" spans="1:9" x14ac:dyDescent="0.25">
      <c r="A469" s="6">
        <v>42095</v>
      </c>
      <c r="B469" t="s">
        <v>117</v>
      </c>
      <c r="C469" t="s">
        <v>6</v>
      </c>
      <c r="D469" t="s">
        <v>118</v>
      </c>
      <c r="E469" t="s">
        <v>185</v>
      </c>
      <c r="F469" s="8" t="s">
        <v>186</v>
      </c>
      <c r="G469" s="4">
        <v>-898339.54</v>
      </c>
      <c r="H469" s="4">
        <v>0</v>
      </c>
      <c r="I469" s="4">
        <f t="shared" si="7"/>
        <v>-898339.54</v>
      </c>
    </row>
    <row r="470" spans="1:9" x14ac:dyDescent="0.25">
      <c r="A470" s="6">
        <v>42095</v>
      </c>
      <c r="B470" t="s">
        <v>117</v>
      </c>
      <c r="C470" t="s">
        <v>6</v>
      </c>
      <c r="D470" t="s">
        <v>118</v>
      </c>
      <c r="E470" t="s">
        <v>193</v>
      </c>
      <c r="F470" s="8" t="s">
        <v>194</v>
      </c>
      <c r="G470" s="4">
        <v>45930.52</v>
      </c>
      <c r="H470" s="4">
        <v>44.79</v>
      </c>
      <c r="I470" s="4">
        <f t="shared" si="7"/>
        <v>45885.729999999996</v>
      </c>
    </row>
    <row r="471" spans="1:9" x14ac:dyDescent="0.25">
      <c r="A471" s="6">
        <v>42095</v>
      </c>
      <c r="B471" t="s">
        <v>117</v>
      </c>
      <c r="C471" t="s">
        <v>6</v>
      </c>
      <c r="D471" t="s">
        <v>118</v>
      </c>
      <c r="E471" t="s">
        <v>195</v>
      </c>
      <c r="F471" s="8" t="s">
        <v>196</v>
      </c>
      <c r="G471" s="4">
        <v>185099.57</v>
      </c>
      <c r="H471" s="4">
        <v>921.63</v>
      </c>
      <c r="I471" s="4">
        <f t="shared" si="7"/>
        <v>184177.94</v>
      </c>
    </row>
    <row r="472" spans="1:9" x14ac:dyDescent="0.25">
      <c r="A472" s="6">
        <v>42095</v>
      </c>
      <c r="B472" t="s">
        <v>117</v>
      </c>
      <c r="C472" t="s">
        <v>6</v>
      </c>
      <c r="D472" t="s">
        <v>118</v>
      </c>
      <c r="E472" t="s">
        <v>197</v>
      </c>
      <c r="F472" s="8" t="s">
        <v>198</v>
      </c>
      <c r="G472" s="4">
        <v>840846.08</v>
      </c>
      <c r="H472" s="4">
        <v>2910.83</v>
      </c>
      <c r="I472" s="4">
        <f t="shared" si="7"/>
        <v>837935.25</v>
      </c>
    </row>
    <row r="473" spans="1:9" x14ac:dyDescent="0.25">
      <c r="A473" s="6">
        <v>42095</v>
      </c>
      <c r="B473" t="s">
        <v>117</v>
      </c>
      <c r="C473" t="s">
        <v>6</v>
      </c>
      <c r="D473" t="s">
        <v>118</v>
      </c>
      <c r="E473" t="s">
        <v>199</v>
      </c>
      <c r="F473" s="8" t="s">
        <v>200</v>
      </c>
      <c r="G473" s="4">
        <v>19456.41</v>
      </c>
      <c r="H473" s="4">
        <v>39.75</v>
      </c>
      <c r="I473" s="4">
        <f t="shared" si="7"/>
        <v>19416.66</v>
      </c>
    </row>
    <row r="474" spans="1:9" x14ac:dyDescent="0.25">
      <c r="A474" s="6">
        <v>42095</v>
      </c>
      <c r="B474" t="s">
        <v>117</v>
      </c>
      <c r="C474" t="s">
        <v>6</v>
      </c>
      <c r="D474" t="s">
        <v>118</v>
      </c>
      <c r="E474" t="s">
        <v>203</v>
      </c>
      <c r="F474" s="8" t="s">
        <v>204</v>
      </c>
      <c r="G474" s="4">
        <v>150796.48000000001</v>
      </c>
      <c r="H474" s="4">
        <v>537.64</v>
      </c>
      <c r="I474" s="4">
        <f t="shared" si="7"/>
        <v>150258.84</v>
      </c>
    </row>
    <row r="475" spans="1:9" x14ac:dyDescent="0.25">
      <c r="A475" s="6">
        <v>42095</v>
      </c>
      <c r="B475" t="s">
        <v>117</v>
      </c>
      <c r="C475" t="s">
        <v>6</v>
      </c>
      <c r="D475" t="s">
        <v>118</v>
      </c>
      <c r="E475" t="s">
        <v>205</v>
      </c>
      <c r="F475" s="8" t="s">
        <v>206</v>
      </c>
      <c r="G475" s="4">
        <v>43167.839999999997</v>
      </c>
      <c r="H475" s="4">
        <v>0</v>
      </c>
      <c r="I475" s="4">
        <f t="shared" si="7"/>
        <v>43167.839999999997</v>
      </c>
    </row>
    <row r="476" spans="1:9" x14ac:dyDescent="0.25">
      <c r="A476" s="6">
        <v>42095</v>
      </c>
      <c r="B476" t="s">
        <v>117</v>
      </c>
      <c r="C476" t="s">
        <v>6</v>
      </c>
      <c r="D476" t="s">
        <v>118</v>
      </c>
      <c r="E476" t="s">
        <v>207</v>
      </c>
      <c r="F476" s="8" t="s">
        <v>208</v>
      </c>
      <c r="G476" s="4">
        <v>29769.7</v>
      </c>
      <c r="H476" s="4">
        <v>0</v>
      </c>
      <c r="I476" s="4">
        <f t="shared" si="7"/>
        <v>29769.7</v>
      </c>
    </row>
    <row r="477" spans="1:9" x14ac:dyDescent="0.25">
      <c r="A477" s="6">
        <v>42095</v>
      </c>
      <c r="B477" t="s">
        <v>117</v>
      </c>
      <c r="C477" t="s">
        <v>6</v>
      </c>
      <c r="D477" t="s">
        <v>118</v>
      </c>
      <c r="E477" t="s">
        <v>324</v>
      </c>
      <c r="F477" s="8" t="s">
        <v>325</v>
      </c>
      <c r="G477" s="4">
        <v>120220.06</v>
      </c>
      <c r="H477" s="4">
        <v>0</v>
      </c>
      <c r="I477" s="4">
        <f t="shared" si="7"/>
        <v>120220.06</v>
      </c>
    </row>
    <row r="478" spans="1:9" x14ac:dyDescent="0.25">
      <c r="A478" s="6">
        <v>42095</v>
      </c>
      <c r="B478" t="s">
        <v>117</v>
      </c>
      <c r="C478" t="s">
        <v>6</v>
      </c>
      <c r="D478" t="s">
        <v>118</v>
      </c>
      <c r="E478" t="s">
        <v>209</v>
      </c>
      <c r="F478" s="8" t="s">
        <v>210</v>
      </c>
      <c r="G478" s="4">
        <v>-915.75</v>
      </c>
      <c r="H478" s="4">
        <v>1.21</v>
      </c>
      <c r="I478" s="4">
        <f t="shared" si="7"/>
        <v>-916.96</v>
      </c>
    </row>
    <row r="479" spans="1:9" x14ac:dyDescent="0.25">
      <c r="A479" s="6">
        <v>42095</v>
      </c>
      <c r="B479" t="s">
        <v>117</v>
      </c>
      <c r="C479" t="s">
        <v>6</v>
      </c>
      <c r="D479" t="s">
        <v>118</v>
      </c>
      <c r="E479" t="s">
        <v>211</v>
      </c>
      <c r="F479" s="8" t="s">
        <v>212</v>
      </c>
      <c r="G479" s="4">
        <v>136728.91</v>
      </c>
      <c r="H479" s="4">
        <v>577.74</v>
      </c>
      <c r="I479" s="4">
        <f t="shared" si="7"/>
        <v>136151.17000000001</v>
      </c>
    </row>
    <row r="480" spans="1:9" x14ac:dyDescent="0.25">
      <c r="A480" s="6">
        <v>42095</v>
      </c>
      <c r="B480" t="s">
        <v>117</v>
      </c>
      <c r="C480" t="s">
        <v>6</v>
      </c>
      <c r="D480" t="s">
        <v>118</v>
      </c>
      <c r="E480" t="s">
        <v>213</v>
      </c>
      <c r="F480" s="8" t="s">
        <v>214</v>
      </c>
      <c r="G480" s="4">
        <v>23392.9</v>
      </c>
      <c r="H480" s="4">
        <v>0</v>
      </c>
      <c r="I480" s="4">
        <f t="shared" si="7"/>
        <v>23392.9</v>
      </c>
    </row>
    <row r="481" spans="1:9" x14ac:dyDescent="0.25">
      <c r="A481" s="6">
        <v>42095</v>
      </c>
      <c r="B481" t="s">
        <v>117</v>
      </c>
      <c r="C481" t="s">
        <v>6</v>
      </c>
      <c r="D481" t="s">
        <v>118</v>
      </c>
      <c r="E481" t="s">
        <v>215</v>
      </c>
      <c r="F481" s="8" t="s">
        <v>216</v>
      </c>
      <c r="G481" s="4">
        <v>44387.8</v>
      </c>
      <c r="H481" s="4">
        <v>0</v>
      </c>
      <c r="I481" s="4">
        <f t="shared" si="7"/>
        <v>44387.8</v>
      </c>
    </row>
    <row r="482" spans="1:9" x14ac:dyDescent="0.25">
      <c r="A482" s="6">
        <v>42095</v>
      </c>
      <c r="B482" t="s">
        <v>117</v>
      </c>
      <c r="C482" t="s">
        <v>6</v>
      </c>
      <c r="D482" t="s">
        <v>118</v>
      </c>
      <c r="E482" t="s">
        <v>219</v>
      </c>
      <c r="F482" s="8" t="s">
        <v>220</v>
      </c>
      <c r="G482" s="4">
        <v>69215.429999999993</v>
      </c>
      <c r="H482" s="4">
        <v>0</v>
      </c>
      <c r="I482" s="4">
        <f t="shared" si="7"/>
        <v>69215.429999999993</v>
      </c>
    </row>
    <row r="483" spans="1:9" x14ac:dyDescent="0.25">
      <c r="A483" s="6">
        <v>42095</v>
      </c>
      <c r="B483" t="s">
        <v>117</v>
      </c>
      <c r="C483" t="s">
        <v>6</v>
      </c>
      <c r="D483" t="s">
        <v>118</v>
      </c>
      <c r="E483" t="s">
        <v>221</v>
      </c>
      <c r="F483" s="8" t="s">
        <v>222</v>
      </c>
      <c r="G483" s="4">
        <v>19659.29</v>
      </c>
      <c r="H483" s="4">
        <v>0</v>
      </c>
      <c r="I483" s="4">
        <f t="shared" si="7"/>
        <v>19659.29</v>
      </c>
    </row>
    <row r="484" spans="1:9" x14ac:dyDescent="0.25">
      <c r="A484" s="6">
        <v>42095</v>
      </c>
      <c r="B484" t="s">
        <v>117</v>
      </c>
      <c r="C484" t="s">
        <v>6</v>
      </c>
      <c r="D484" t="s">
        <v>118</v>
      </c>
      <c r="E484" t="s">
        <v>223</v>
      </c>
      <c r="F484" s="8" t="s">
        <v>224</v>
      </c>
      <c r="G484" s="4">
        <v>3573.08</v>
      </c>
      <c r="H484" s="4">
        <v>13.61</v>
      </c>
      <c r="I484" s="4">
        <f t="shared" si="7"/>
        <v>3559.47</v>
      </c>
    </row>
    <row r="485" spans="1:9" x14ac:dyDescent="0.25">
      <c r="A485" s="6">
        <v>42095</v>
      </c>
      <c r="B485" t="s">
        <v>117</v>
      </c>
      <c r="C485" t="s">
        <v>6</v>
      </c>
      <c r="D485" t="s">
        <v>118</v>
      </c>
      <c r="E485" t="s">
        <v>225</v>
      </c>
      <c r="F485" s="8" t="s">
        <v>226</v>
      </c>
      <c r="G485" s="4">
        <v>127990.71</v>
      </c>
      <c r="H485" s="4">
        <v>364.85</v>
      </c>
      <c r="I485" s="4">
        <f t="shared" si="7"/>
        <v>127625.86</v>
      </c>
    </row>
    <row r="486" spans="1:9" x14ac:dyDescent="0.25">
      <c r="A486" s="6">
        <v>42095</v>
      </c>
      <c r="B486" t="s">
        <v>117</v>
      </c>
      <c r="C486" t="s">
        <v>6</v>
      </c>
      <c r="D486" t="s">
        <v>118</v>
      </c>
      <c r="E486" t="s">
        <v>227</v>
      </c>
      <c r="F486" s="8" t="s">
        <v>228</v>
      </c>
      <c r="G486" s="4">
        <v>246571.78</v>
      </c>
      <c r="H486" s="4">
        <v>391.47</v>
      </c>
      <c r="I486" s="4">
        <f t="shared" si="7"/>
        <v>246180.31</v>
      </c>
    </row>
    <row r="487" spans="1:9" x14ac:dyDescent="0.25">
      <c r="A487" s="6">
        <v>42095</v>
      </c>
      <c r="B487" t="s">
        <v>117</v>
      </c>
      <c r="C487" t="s">
        <v>6</v>
      </c>
      <c r="D487" t="s">
        <v>118</v>
      </c>
      <c r="E487" t="s">
        <v>229</v>
      </c>
      <c r="F487" s="8" t="s">
        <v>230</v>
      </c>
      <c r="G487" s="4">
        <v>15986.05</v>
      </c>
      <c r="H487" s="4">
        <v>0</v>
      </c>
      <c r="I487" s="4">
        <f t="shared" si="7"/>
        <v>15986.05</v>
      </c>
    </row>
    <row r="488" spans="1:9" x14ac:dyDescent="0.25">
      <c r="A488" s="6">
        <v>42095</v>
      </c>
      <c r="B488" t="s">
        <v>117</v>
      </c>
      <c r="C488" t="s">
        <v>6</v>
      </c>
      <c r="D488" t="s">
        <v>118</v>
      </c>
      <c r="E488" t="s">
        <v>231</v>
      </c>
      <c r="F488" s="8" t="s">
        <v>232</v>
      </c>
      <c r="G488" s="4">
        <v>26118.58</v>
      </c>
      <c r="H488" s="4">
        <v>58.25</v>
      </c>
      <c r="I488" s="4">
        <f t="shared" ref="I488:I551" si="8">+G488-H488</f>
        <v>26060.33</v>
      </c>
    </row>
    <row r="489" spans="1:9" x14ac:dyDescent="0.25">
      <c r="A489" s="6">
        <v>42095</v>
      </c>
      <c r="B489" t="s">
        <v>117</v>
      </c>
      <c r="C489" t="s">
        <v>6</v>
      </c>
      <c r="D489" t="s">
        <v>118</v>
      </c>
      <c r="E489" t="s">
        <v>235</v>
      </c>
      <c r="F489" s="8" t="s">
        <v>236</v>
      </c>
      <c r="G489" s="4">
        <v>25345.05</v>
      </c>
      <c r="H489" s="4">
        <v>72.03</v>
      </c>
      <c r="I489" s="4">
        <f t="shared" si="8"/>
        <v>25273.02</v>
      </c>
    </row>
    <row r="490" spans="1:9" x14ac:dyDescent="0.25">
      <c r="A490" s="6">
        <v>42095</v>
      </c>
      <c r="B490" t="s">
        <v>117</v>
      </c>
      <c r="C490" t="s">
        <v>6</v>
      </c>
      <c r="D490" t="s">
        <v>118</v>
      </c>
      <c r="E490" t="s">
        <v>237</v>
      </c>
      <c r="F490" s="8" t="s">
        <v>238</v>
      </c>
      <c r="G490" s="4">
        <v>10654.79</v>
      </c>
      <c r="H490" s="4">
        <v>0</v>
      </c>
      <c r="I490" s="4">
        <f t="shared" si="8"/>
        <v>10654.79</v>
      </c>
    </row>
    <row r="491" spans="1:9" x14ac:dyDescent="0.25">
      <c r="A491" s="6">
        <v>42095</v>
      </c>
      <c r="B491" t="s">
        <v>117</v>
      </c>
      <c r="C491" t="s">
        <v>6</v>
      </c>
      <c r="D491" t="s">
        <v>118</v>
      </c>
      <c r="E491" t="s">
        <v>239</v>
      </c>
      <c r="F491" s="8" t="s">
        <v>240</v>
      </c>
      <c r="G491" s="4">
        <v>20715.62</v>
      </c>
      <c r="H491" s="4">
        <v>0</v>
      </c>
      <c r="I491" s="4">
        <f t="shared" si="8"/>
        <v>20715.62</v>
      </c>
    </row>
    <row r="492" spans="1:9" x14ac:dyDescent="0.25">
      <c r="A492" s="6">
        <v>42095</v>
      </c>
      <c r="B492" t="s">
        <v>117</v>
      </c>
      <c r="C492" t="s">
        <v>6</v>
      </c>
      <c r="D492" t="s">
        <v>118</v>
      </c>
      <c r="E492" t="s">
        <v>241</v>
      </c>
      <c r="F492" s="8" t="s">
        <v>242</v>
      </c>
      <c r="G492" s="4">
        <v>4211850.9800000004</v>
      </c>
      <c r="H492" s="4">
        <v>7697.53</v>
      </c>
      <c r="I492" s="4">
        <f t="shared" si="8"/>
        <v>4204153.45</v>
      </c>
    </row>
    <row r="493" spans="1:9" x14ac:dyDescent="0.25">
      <c r="A493" s="6">
        <v>42095</v>
      </c>
      <c r="B493" t="s">
        <v>117</v>
      </c>
      <c r="C493" t="s">
        <v>6</v>
      </c>
      <c r="D493" t="s">
        <v>118</v>
      </c>
      <c r="E493" t="s">
        <v>243</v>
      </c>
      <c r="F493" s="8" t="s">
        <v>244</v>
      </c>
      <c r="G493" s="4">
        <v>10566.76</v>
      </c>
      <c r="H493" s="4">
        <v>0</v>
      </c>
      <c r="I493" s="4">
        <f t="shared" si="8"/>
        <v>10566.76</v>
      </c>
    </row>
    <row r="494" spans="1:9" x14ac:dyDescent="0.25">
      <c r="A494" s="6">
        <v>42095</v>
      </c>
      <c r="B494" t="s">
        <v>117</v>
      </c>
      <c r="C494" t="s">
        <v>6</v>
      </c>
      <c r="D494" t="s">
        <v>118</v>
      </c>
      <c r="E494" t="s">
        <v>247</v>
      </c>
      <c r="F494" s="8" t="s">
        <v>248</v>
      </c>
      <c r="G494" s="4">
        <v>14362.29</v>
      </c>
      <c r="H494" s="4">
        <v>0</v>
      </c>
      <c r="I494" s="4">
        <f t="shared" si="8"/>
        <v>14362.29</v>
      </c>
    </row>
    <row r="495" spans="1:9" x14ac:dyDescent="0.25">
      <c r="A495" s="6">
        <v>42095</v>
      </c>
      <c r="B495" t="s">
        <v>117</v>
      </c>
      <c r="C495" t="s">
        <v>6</v>
      </c>
      <c r="D495" t="s">
        <v>118</v>
      </c>
      <c r="E495" t="s">
        <v>249</v>
      </c>
      <c r="F495" s="8" t="s">
        <v>250</v>
      </c>
      <c r="G495" s="4">
        <v>7513.33</v>
      </c>
      <c r="H495" s="4">
        <v>0</v>
      </c>
      <c r="I495" s="4">
        <f t="shared" si="8"/>
        <v>7513.33</v>
      </c>
    </row>
    <row r="496" spans="1:9" x14ac:dyDescent="0.25">
      <c r="A496" s="6">
        <v>42095</v>
      </c>
      <c r="B496" t="s">
        <v>117</v>
      </c>
      <c r="C496" t="s">
        <v>6</v>
      </c>
      <c r="D496" t="s">
        <v>118</v>
      </c>
      <c r="E496" t="s">
        <v>251</v>
      </c>
      <c r="F496" s="8" t="s">
        <v>252</v>
      </c>
      <c r="G496" s="4">
        <v>248291.32</v>
      </c>
      <c r="H496" s="4">
        <v>404.74</v>
      </c>
      <c r="I496" s="4">
        <f t="shared" si="8"/>
        <v>247886.58000000002</v>
      </c>
    </row>
    <row r="497" spans="1:9" x14ac:dyDescent="0.25">
      <c r="A497" s="6">
        <v>42095</v>
      </c>
      <c r="B497" t="s">
        <v>117</v>
      </c>
      <c r="C497" t="s">
        <v>6</v>
      </c>
      <c r="D497" t="s">
        <v>118</v>
      </c>
      <c r="E497" t="s">
        <v>253</v>
      </c>
      <c r="F497" s="8" t="s">
        <v>254</v>
      </c>
      <c r="G497" s="4">
        <v>347590.54</v>
      </c>
      <c r="H497" s="4">
        <v>660.31</v>
      </c>
      <c r="I497" s="4">
        <f t="shared" si="8"/>
        <v>346930.23</v>
      </c>
    </row>
    <row r="498" spans="1:9" x14ac:dyDescent="0.25">
      <c r="A498" s="6">
        <v>42095</v>
      </c>
      <c r="B498" t="s">
        <v>117</v>
      </c>
      <c r="C498" t="s">
        <v>6</v>
      </c>
      <c r="D498" t="s">
        <v>118</v>
      </c>
      <c r="E498" t="s">
        <v>255</v>
      </c>
      <c r="F498" s="8" t="s">
        <v>256</v>
      </c>
      <c r="G498" s="4">
        <v>5580.17</v>
      </c>
      <c r="H498" s="4">
        <v>8.76</v>
      </c>
      <c r="I498" s="4">
        <f t="shared" si="8"/>
        <v>5571.41</v>
      </c>
    </row>
    <row r="499" spans="1:9" x14ac:dyDescent="0.25">
      <c r="A499" s="6">
        <v>42095</v>
      </c>
      <c r="B499" t="s">
        <v>117</v>
      </c>
      <c r="C499" t="s">
        <v>6</v>
      </c>
      <c r="D499" t="s">
        <v>118</v>
      </c>
      <c r="E499" t="s">
        <v>257</v>
      </c>
      <c r="F499" s="8" t="s">
        <v>258</v>
      </c>
      <c r="G499" s="4">
        <v>20715.150000000001</v>
      </c>
      <c r="H499" s="4">
        <v>29.93</v>
      </c>
      <c r="I499" s="4">
        <f t="shared" si="8"/>
        <v>20685.22</v>
      </c>
    </row>
    <row r="500" spans="1:9" x14ac:dyDescent="0.25">
      <c r="A500" s="6">
        <v>42095</v>
      </c>
      <c r="B500" t="s">
        <v>117</v>
      </c>
      <c r="C500" t="s">
        <v>6</v>
      </c>
      <c r="D500" t="s">
        <v>118</v>
      </c>
      <c r="E500" t="s">
        <v>259</v>
      </c>
      <c r="F500" s="8" t="s">
        <v>260</v>
      </c>
      <c r="G500" s="4">
        <v>-5294</v>
      </c>
      <c r="H500" s="4">
        <v>0</v>
      </c>
      <c r="I500" s="4">
        <f t="shared" si="8"/>
        <v>-5294</v>
      </c>
    </row>
    <row r="501" spans="1:9" x14ac:dyDescent="0.25">
      <c r="A501" s="6">
        <v>42095</v>
      </c>
      <c r="B501" t="s">
        <v>117</v>
      </c>
      <c r="C501" t="s">
        <v>6</v>
      </c>
      <c r="D501" t="s">
        <v>118</v>
      </c>
      <c r="E501" t="s">
        <v>261</v>
      </c>
      <c r="F501" s="8" t="s">
        <v>262</v>
      </c>
      <c r="G501" s="4">
        <v>67839.960000000006</v>
      </c>
      <c r="H501" s="4">
        <v>126.68</v>
      </c>
      <c r="I501" s="4">
        <f t="shared" si="8"/>
        <v>67713.280000000013</v>
      </c>
    </row>
    <row r="502" spans="1:9" x14ac:dyDescent="0.25">
      <c r="A502" s="6">
        <v>42095</v>
      </c>
      <c r="B502" t="s">
        <v>117</v>
      </c>
      <c r="C502" t="s">
        <v>6</v>
      </c>
      <c r="D502" t="s">
        <v>118</v>
      </c>
      <c r="E502" t="s">
        <v>263</v>
      </c>
      <c r="F502" s="8" t="s">
        <v>264</v>
      </c>
      <c r="G502" s="4">
        <v>17004.97</v>
      </c>
      <c r="H502" s="4">
        <v>0</v>
      </c>
      <c r="I502" s="4">
        <f t="shared" si="8"/>
        <v>17004.97</v>
      </c>
    </row>
    <row r="503" spans="1:9" x14ac:dyDescent="0.25">
      <c r="A503" s="6">
        <v>42095</v>
      </c>
      <c r="B503" t="s">
        <v>117</v>
      </c>
      <c r="C503" t="s">
        <v>6</v>
      </c>
      <c r="D503" t="s">
        <v>118</v>
      </c>
      <c r="E503" t="s">
        <v>265</v>
      </c>
      <c r="F503" s="8" t="s">
        <v>266</v>
      </c>
      <c r="G503" s="4">
        <v>3363.24</v>
      </c>
      <c r="H503" s="4">
        <v>5.22</v>
      </c>
      <c r="I503" s="4">
        <f t="shared" si="8"/>
        <v>3358.02</v>
      </c>
    </row>
    <row r="504" spans="1:9" x14ac:dyDescent="0.25">
      <c r="A504" s="6">
        <v>42095</v>
      </c>
      <c r="B504" t="s">
        <v>117</v>
      </c>
      <c r="C504" t="s">
        <v>6</v>
      </c>
      <c r="D504" t="s">
        <v>118</v>
      </c>
      <c r="E504" t="s">
        <v>267</v>
      </c>
      <c r="F504" s="8" t="s">
        <v>268</v>
      </c>
      <c r="G504" s="4">
        <v>115463.05</v>
      </c>
      <c r="H504" s="4">
        <v>269.12</v>
      </c>
      <c r="I504" s="4">
        <f t="shared" si="8"/>
        <v>115193.93000000001</v>
      </c>
    </row>
    <row r="505" spans="1:9" x14ac:dyDescent="0.25">
      <c r="A505" s="6">
        <v>42095</v>
      </c>
      <c r="B505" t="s">
        <v>117</v>
      </c>
      <c r="C505" t="s">
        <v>6</v>
      </c>
      <c r="D505" t="s">
        <v>118</v>
      </c>
      <c r="E505" t="s">
        <v>372</v>
      </c>
      <c r="F505" s="8" t="s">
        <v>373</v>
      </c>
      <c r="G505" s="4">
        <v>18613.88</v>
      </c>
      <c r="H505" s="4">
        <v>0</v>
      </c>
      <c r="I505" s="4">
        <f t="shared" si="8"/>
        <v>18613.88</v>
      </c>
    </row>
    <row r="506" spans="1:9" x14ac:dyDescent="0.25">
      <c r="A506" s="6">
        <v>42095</v>
      </c>
      <c r="B506" t="s">
        <v>117</v>
      </c>
      <c r="C506" t="s">
        <v>6</v>
      </c>
      <c r="D506" t="s">
        <v>118</v>
      </c>
      <c r="E506" t="s">
        <v>269</v>
      </c>
      <c r="F506" s="8" t="s">
        <v>270</v>
      </c>
      <c r="G506" s="4">
        <v>38849.839999999997</v>
      </c>
      <c r="H506" s="4">
        <v>39.17</v>
      </c>
      <c r="I506" s="4">
        <f t="shared" si="8"/>
        <v>38810.67</v>
      </c>
    </row>
    <row r="507" spans="1:9" x14ac:dyDescent="0.25">
      <c r="A507" s="6">
        <v>42095</v>
      </c>
      <c r="B507" t="s">
        <v>117</v>
      </c>
      <c r="C507" t="s">
        <v>6</v>
      </c>
      <c r="D507" t="s">
        <v>118</v>
      </c>
      <c r="E507" t="s">
        <v>271</v>
      </c>
      <c r="F507" s="8" t="s">
        <v>272</v>
      </c>
      <c r="G507" s="4">
        <v>1688.99</v>
      </c>
      <c r="H507" s="4">
        <v>2.62</v>
      </c>
      <c r="I507" s="4">
        <f t="shared" si="8"/>
        <v>1686.3700000000001</v>
      </c>
    </row>
    <row r="508" spans="1:9" x14ac:dyDescent="0.25">
      <c r="A508" s="6">
        <v>42095</v>
      </c>
      <c r="B508" t="s">
        <v>117</v>
      </c>
      <c r="C508" t="s">
        <v>6</v>
      </c>
      <c r="D508" t="s">
        <v>118</v>
      </c>
      <c r="E508" t="s">
        <v>374</v>
      </c>
      <c r="F508" s="8" t="s">
        <v>375</v>
      </c>
      <c r="G508" s="4">
        <v>-12579</v>
      </c>
      <c r="H508" s="4">
        <v>0</v>
      </c>
      <c r="I508" s="4">
        <f t="shared" si="8"/>
        <v>-12579</v>
      </c>
    </row>
    <row r="509" spans="1:9" x14ac:dyDescent="0.25">
      <c r="A509" s="6">
        <v>42095</v>
      </c>
      <c r="B509" t="s">
        <v>117</v>
      </c>
      <c r="C509" t="s">
        <v>6</v>
      </c>
      <c r="D509" t="s">
        <v>118</v>
      </c>
      <c r="E509" t="s">
        <v>273</v>
      </c>
      <c r="F509" s="8" t="s">
        <v>274</v>
      </c>
      <c r="G509" s="4">
        <v>111124.17</v>
      </c>
      <c r="H509" s="4">
        <v>185.83</v>
      </c>
      <c r="I509" s="4">
        <f t="shared" si="8"/>
        <v>110938.34</v>
      </c>
    </row>
    <row r="510" spans="1:9" x14ac:dyDescent="0.25">
      <c r="A510" s="6">
        <v>42095</v>
      </c>
      <c r="B510" t="s">
        <v>117</v>
      </c>
      <c r="C510" t="s">
        <v>6</v>
      </c>
      <c r="D510" t="s">
        <v>118</v>
      </c>
      <c r="E510" t="s">
        <v>275</v>
      </c>
      <c r="F510" s="8" t="s">
        <v>276</v>
      </c>
      <c r="G510" s="4">
        <v>963.7</v>
      </c>
      <c r="H510" s="4">
        <v>2.4</v>
      </c>
      <c r="I510" s="4">
        <f t="shared" si="8"/>
        <v>961.30000000000007</v>
      </c>
    </row>
    <row r="511" spans="1:9" x14ac:dyDescent="0.25">
      <c r="A511" s="6">
        <v>42095</v>
      </c>
      <c r="B511" t="s">
        <v>117</v>
      </c>
      <c r="C511" t="s">
        <v>6</v>
      </c>
      <c r="D511" t="s">
        <v>118</v>
      </c>
      <c r="E511" t="s">
        <v>326</v>
      </c>
      <c r="F511" s="8" t="s">
        <v>327</v>
      </c>
      <c r="G511" s="4">
        <v>30699.69</v>
      </c>
      <c r="H511" s="4">
        <v>16.43</v>
      </c>
      <c r="I511" s="4">
        <f t="shared" si="8"/>
        <v>30683.26</v>
      </c>
    </row>
    <row r="512" spans="1:9" x14ac:dyDescent="0.25">
      <c r="A512" s="6">
        <v>42095</v>
      </c>
      <c r="B512" t="s">
        <v>117</v>
      </c>
      <c r="C512" t="s">
        <v>6</v>
      </c>
      <c r="D512" t="s">
        <v>118</v>
      </c>
      <c r="E512" t="s">
        <v>277</v>
      </c>
      <c r="F512" s="8" t="s">
        <v>278</v>
      </c>
      <c r="G512" s="4">
        <v>9939.49</v>
      </c>
      <c r="H512" s="4">
        <v>0</v>
      </c>
      <c r="I512" s="4">
        <f t="shared" si="8"/>
        <v>9939.49</v>
      </c>
    </row>
    <row r="513" spans="1:9" x14ac:dyDescent="0.25">
      <c r="A513" s="6">
        <v>42095</v>
      </c>
      <c r="B513" t="s">
        <v>117</v>
      </c>
      <c r="C513" t="s">
        <v>6</v>
      </c>
      <c r="D513" t="s">
        <v>118</v>
      </c>
      <c r="E513" t="s">
        <v>279</v>
      </c>
      <c r="F513" s="8" t="s">
        <v>280</v>
      </c>
      <c r="G513" s="4">
        <v>2234.0100000000002</v>
      </c>
      <c r="H513" s="4">
        <v>3.11</v>
      </c>
      <c r="I513" s="4">
        <f t="shared" si="8"/>
        <v>2230.9</v>
      </c>
    </row>
    <row r="514" spans="1:9" x14ac:dyDescent="0.25">
      <c r="A514" s="6">
        <v>42095</v>
      </c>
      <c r="B514" t="s">
        <v>117</v>
      </c>
      <c r="C514" t="s">
        <v>6</v>
      </c>
      <c r="D514" t="s">
        <v>118</v>
      </c>
      <c r="E514" t="s">
        <v>376</v>
      </c>
      <c r="F514" s="8" t="s">
        <v>377</v>
      </c>
      <c r="G514" s="4">
        <v>12712.44</v>
      </c>
      <c r="H514" s="4">
        <v>6.62</v>
      </c>
      <c r="I514" s="4">
        <f t="shared" si="8"/>
        <v>12705.82</v>
      </c>
    </row>
    <row r="515" spans="1:9" x14ac:dyDescent="0.25">
      <c r="A515" s="6">
        <v>42095</v>
      </c>
      <c r="B515" t="s">
        <v>117</v>
      </c>
      <c r="C515" t="s">
        <v>6</v>
      </c>
      <c r="D515" t="s">
        <v>118</v>
      </c>
      <c r="E515" t="s">
        <v>281</v>
      </c>
      <c r="F515" s="8" t="s">
        <v>282</v>
      </c>
      <c r="G515" s="4">
        <v>4108.43</v>
      </c>
      <c r="H515" s="4">
        <v>0</v>
      </c>
      <c r="I515" s="4">
        <f t="shared" si="8"/>
        <v>4108.43</v>
      </c>
    </row>
    <row r="516" spans="1:9" x14ac:dyDescent="0.25">
      <c r="A516" s="6">
        <v>42095</v>
      </c>
      <c r="B516" t="s">
        <v>117</v>
      </c>
      <c r="C516" t="s">
        <v>6</v>
      </c>
      <c r="D516" t="s">
        <v>118</v>
      </c>
      <c r="E516" t="s">
        <v>328</v>
      </c>
      <c r="F516" s="8" t="s">
        <v>329</v>
      </c>
      <c r="G516" s="4">
        <v>3830.65</v>
      </c>
      <c r="H516" s="4">
        <v>5.33</v>
      </c>
      <c r="I516" s="4">
        <f t="shared" si="8"/>
        <v>3825.32</v>
      </c>
    </row>
    <row r="517" spans="1:9" x14ac:dyDescent="0.25">
      <c r="A517" s="6">
        <v>42095</v>
      </c>
      <c r="B517" t="s">
        <v>117</v>
      </c>
      <c r="C517" t="s">
        <v>6</v>
      </c>
      <c r="D517" t="s">
        <v>118</v>
      </c>
      <c r="E517" t="s">
        <v>330</v>
      </c>
      <c r="F517" s="8" t="s">
        <v>331</v>
      </c>
      <c r="G517" s="4">
        <v>8413.39</v>
      </c>
      <c r="H517" s="4">
        <v>5.42</v>
      </c>
      <c r="I517" s="4">
        <f t="shared" si="8"/>
        <v>8407.9699999999993</v>
      </c>
    </row>
    <row r="518" spans="1:9" x14ac:dyDescent="0.25">
      <c r="A518" s="6">
        <v>42095</v>
      </c>
      <c r="B518" t="s">
        <v>117</v>
      </c>
      <c r="C518" t="s">
        <v>6</v>
      </c>
      <c r="D518" t="s">
        <v>118</v>
      </c>
      <c r="E518" t="s">
        <v>332</v>
      </c>
      <c r="F518" s="8" t="s">
        <v>333</v>
      </c>
      <c r="G518" s="4">
        <v>21176.799999999999</v>
      </c>
      <c r="H518" s="4">
        <v>30.11</v>
      </c>
      <c r="I518" s="4">
        <f t="shared" si="8"/>
        <v>21146.69</v>
      </c>
    </row>
    <row r="519" spans="1:9" x14ac:dyDescent="0.25">
      <c r="A519" s="6">
        <v>42095</v>
      </c>
      <c r="B519" t="s">
        <v>117</v>
      </c>
      <c r="C519" t="s">
        <v>6</v>
      </c>
      <c r="D519" t="s">
        <v>118</v>
      </c>
      <c r="E519" t="s">
        <v>334</v>
      </c>
      <c r="F519" s="8" t="s">
        <v>335</v>
      </c>
      <c r="G519" s="4">
        <v>-405000</v>
      </c>
      <c r="H519" s="4">
        <v>0</v>
      </c>
      <c r="I519" s="4">
        <f t="shared" si="8"/>
        <v>-405000</v>
      </c>
    </row>
    <row r="520" spans="1:9" x14ac:dyDescent="0.25">
      <c r="A520" s="6">
        <v>42095</v>
      </c>
      <c r="B520" t="s">
        <v>117</v>
      </c>
      <c r="C520" t="s">
        <v>6</v>
      </c>
      <c r="D520" t="s">
        <v>118</v>
      </c>
      <c r="E520" t="s">
        <v>336</v>
      </c>
      <c r="F520" s="8" t="s">
        <v>337</v>
      </c>
      <c r="G520" s="4">
        <v>10942.79</v>
      </c>
      <c r="H520" s="4">
        <v>9.01</v>
      </c>
      <c r="I520" s="4">
        <f t="shared" si="8"/>
        <v>10933.78</v>
      </c>
    </row>
    <row r="521" spans="1:9" x14ac:dyDescent="0.25">
      <c r="A521" s="6">
        <v>42095</v>
      </c>
      <c r="B521" t="s">
        <v>117</v>
      </c>
      <c r="C521" t="s">
        <v>6</v>
      </c>
      <c r="D521" t="s">
        <v>118</v>
      </c>
      <c r="E521" t="s">
        <v>338</v>
      </c>
      <c r="F521" s="8" t="s">
        <v>339</v>
      </c>
      <c r="G521" s="4">
        <v>3252.13</v>
      </c>
      <c r="H521" s="4">
        <v>5.1100000000000003</v>
      </c>
      <c r="I521" s="4">
        <f t="shared" si="8"/>
        <v>3247.02</v>
      </c>
    </row>
    <row r="522" spans="1:9" x14ac:dyDescent="0.25">
      <c r="A522" s="6">
        <v>42095</v>
      </c>
      <c r="B522" t="s">
        <v>117</v>
      </c>
      <c r="C522" t="s">
        <v>6</v>
      </c>
      <c r="D522" t="s">
        <v>118</v>
      </c>
      <c r="E522" t="s">
        <v>340</v>
      </c>
      <c r="F522" s="8" t="s">
        <v>341</v>
      </c>
      <c r="G522" s="4">
        <v>46175.1</v>
      </c>
      <c r="H522" s="4">
        <v>47.92</v>
      </c>
      <c r="I522" s="4">
        <f t="shared" si="8"/>
        <v>46127.18</v>
      </c>
    </row>
    <row r="523" spans="1:9" x14ac:dyDescent="0.25">
      <c r="A523" s="6">
        <v>42095</v>
      </c>
      <c r="B523" t="s">
        <v>117</v>
      </c>
      <c r="C523" t="s">
        <v>6</v>
      </c>
      <c r="D523" t="s">
        <v>118</v>
      </c>
      <c r="E523" t="s">
        <v>342</v>
      </c>
      <c r="F523" s="8" t="s">
        <v>343</v>
      </c>
      <c r="G523" s="4">
        <v>17992.14</v>
      </c>
      <c r="H523" s="4">
        <v>28.05</v>
      </c>
      <c r="I523" s="4">
        <f t="shared" si="8"/>
        <v>17964.09</v>
      </c>
    </row>
    <row r="524" spans="1:9" x14ac:dyDescent="0.25">
      <c r="A524" s="6">
        <v>42095</v>
      </c>
      <c r="B524" t="s">
        <v>117</v>
      </c>
      <c r="C524" t="s">
        <v>6</v>
      </c>
      <c r="D524" t="s">
        <v>118</v>
      </c>
      <c r="E524" t="s">
        <v>344</v>
      </c>
      <c r="F524" s="8" t="s">
        <v>345</v>
      </c>
      <c r="G524" s="4">
        <v>2365.2600000000002</v>
      </c>
      <c r="H524" s="4">
        <v>3.72</v>
      </c>
      <c r="I524" s="4">
        <f t="shared" si="8"/>
        <v>2361.5400000000004</v>
      </c>
    </row>
    <row r="525" spans="1:9" x14ac:dyDescent="0.25">
      <c r="A525" s="6">
        <v>42095</v>
      </c>
      <c r="B525" t="s">
        <v>117</v>
      </c>
      <c r="C525" t="s">
        <v>6</v>
      </c>
      <c r="D525" t="s">
        <v>118</v>
      </c>
      <c r="E525" t="s">
        <v>378</v>
      </c>
      <c r="F525" s="8" t="s">
        <v>379</v>
      </c>
      <c r="G525" s="4">
        <v>16640.36</v>
      </c>
      <c r="H525" s="4">
        <v>8.66</v>
      </c>
      <c r="I525" s="4">
        <f t="shared" si="8"/>
        <v>16631.7</v>
      </c>
    </row>
    <row r="526" spans="1:9" x14ac:dyDescent="0.25">
      <c r="A526" s="6">
        <v>42095</v>
      </c>
      <c r="B526" t="s">
        <v>117</v>
      </c>
      <c r="C526" t="s">
        <v>6</v>
      </c>
      <c r="D526" t="s">
        <v>118</v>
      </c>
      <c r="E526" t="s">
        <v>380</v>
      </c>
      <c r="F526" s="8" t="s">
        <v>381</v>
      </c>
      <c r="G526" s="4">
        <v>1690.62</v>
      </c>
      <c r="H526" s="4">
        <v>0.88</v>
      </c>
      <c r="I526" s="4">
        <f t="shared" si="8"/>
        <v>1689.7399999999998</v>
      </c>
    </row>
    <row r="527" spans="1:9" x14ac:dyDescent="0.25">
      <c r="A527" s="6">
        <v>42095</v>
      </c>
      <c r="B527" t="s">
        <v>117</v>
      </c>
      <c r="C527" t="s">
        <v>6</v>
      </c>
      <c r="D527" t="s">
        <v>118</v>
      </c>
      <c r="E527" t="s">
        <v>382</v>
      </c>
      <c r="F527" s="8" t="s">
        <v>383</v>
      </c>
      <c r="G527" s="4">
        <v>-131529.94</v>
      </c>
      <c r="H527" s="4">
        <v>0</v>
      </c>
      <c r="I527" s="4">
        <f t="shared" si="8"/>
        <v>-131529.94</v>
      </c>
    </row>
    <row r="528" spans="1:9" x14ac:dyDescent="0.25">
      <c r="A528" s="6">
        <v>42095</v>
      </c>
      <c r="B528" t="s">
        <v>117</v>
      </c>
      <c r="C528" t="s">
        <v>6</v>
      </c>
      <c r="D528" t="s">
        <v>118</v>
      </c>
      <c r="E528" t="s">
        <v>384</v>
      </c>
      <c r="F528" s="8" t="s">
        <v>385</v>
      </c>
      <c r="G528" s="4">
        <v>4094.42</v>
      </c>
      <c r="H528" s="4">
        <v>0</v>
      </c>
      <c r="I528" s="4">
        <f t="shared" si="8"/>
        <v>4094.42</v>
      </c>
    </row>
    <row r="529" spans="1:9" x14ac:dyDescent="0.25">
      <c r="A529" s="6">
        <v>42095</v>
      </c>
      <c r="B529" t="s">
        <v>117</v>
      </c>
      <c r="C529" t="s">
        <v>6</v>
      </c>
      <c r="D529" t="s">
        <v>118</v>
      </c>
      <c r="E529" t="s">
        <v>386</v>
      </c>
      <c r="F529" s="8" t="s">
        <v>387</v>
      </c>
      <c r="G529" s="4">
        <v>6067.76</v>
      </c>
      <c r="H529" s="4">
        <v>3.16</v>
      </c>
      <c r="I529" s="4">
        <f t="shared" si="8"/>
        <v>6064.6</v>
      </c>
    </row>
    <row r="530" spans="1:9" x14ac:dyDescent="0.25">
      <c r="A530" s="6">
        <v>42095</v>
      </c>
      <c r="B530" t="s">
        <v>117</v>
      </c>
      <c r="C530" t="s">
        <v>6</v>
      </c>
      <c r="D530" t="s">
        <v>118</v>
      </c>
      <c r="E530" t="s">
        <v>388</v>
      </c>
      <c r="F530" s="8" t="s">
        <v>389</v>
      </c>
      <c r="G530" s="4">
        <v>-875974.92</v>
      </c>
      <c r="H530" s="4">
        <v>0</v>
      </c>
      <c r="I530" s="4">
        <f t="shared" si="8"/>
        <v>-875974.92</v>
      </c>
    </row>
    <row r="531" spans="1:9" x14ac:dyDescent="0.25">
      <c r="A531" s="6">
        <v>42095</v>
      </c>
      <c r="B531" t="s">
        <v>117</v>
      </c>
      <c r="C531" t="s">
        <v>6</v>
      </c>
      <c r="D531" t="s">
        <v>118</v>
      </c>
      <c r="E531" t="s">
        <v>390</v>
      </c>
      <c r="F531" s="8" t="s">
        <v>391</v>
      </c>
      <c r="G531" s="4">
        <v>109.54</v>
      </c>
      <c r="H531" s="4">
        <v>0.06</v>
      </c>
      <c r="I531" s="4">
        <f t="shared" si="8"/>
        <v>109.48</v>
      </c>
    </row>
    <row r="532" spans="1:9" x14ac:dyDescent="0.25">
      <c r="A532" s="6">
        <v>42095</v>
      </c>
      <c r="B532" t="s">
        <v>117</v>
      </c>
      <c r="C532" t="s">
        <v>6</v>
      </c>
      <c r="D532" t="s">
        <v>118</v>
      </c>
      <c r="E532" t="s">
        <v>392</v>
      </c>
      <c r="F532" s="8" t="s">
        <v>393</v>
      </c>
      <c r="G532" s="4">
        <v>2504.48</v>
      </c>
      <c r="H532" s="4">
        <v>1.3</v>
      </c>
      <c r="I532" s="4">
        <f t="shared" si="8"/>
        <v>2503.1799999999998</v>
      </c>
    </row>
    <row r="533" spans="1:9" x14ac:dyDescent="0.25">
      <c r="A533" s="6">
        <v>42095</v>
      </c>
      <c r="B533" t="s">
        <v>117</v>
      </c>
      <c r="C533" t="s">
        <v>6</v>
      </c>
      <c r="D533" t="s">
        <v>118</v>
      </c>
      <c r="E533" t="s">
        <v>394</v>
      </c>
      <c r="F533" s="8" t="s">
        <v>395</v>
      </c>
      <c r="G533" s="4">
        <v>366.79</v>
      </c>
      <c r="H533" s="4">
        <v>0.19</v>
      </c>
      <c r="I533" s="4">
        <f t="shared" si="8"/>
        <v>366.6</v>
      </c>
    </row>
    <row r="534" spans="1:9" x14ac:dyDescent="0.25">
      <c r="A534" s="6">
        <v>42095</v>
      </c>
      <c r="B534" t="s">
        <v>117</v>
      </c>
      <c r="C534" t="s">
        <v>6</v>
      </c>
      <c r="D534" t="s">
        <v>118</v>
      </c>
      <c r="E534" t="s">
        <v>396</v>
      </c>
      <c r="F534" s="8" t="s">
        <v>397</v>
      </c>
      <c r="G534" s="4">
        <v>-2090.38</v>
      </c>
      <c r="H534" s="4">
        <v>0</v>
      </c>
      <c r="I534" s="4">
        <f t="shared" si="8"/>
        <v>-2090.38</v>
      </c>
    </row>
    <row r="535" spans="1:9" x14ac:dyDescent="0.25">
      <c r="A535" s="6">
        <v>42095</v>
      </c>
      <c r="B535" t="s">
        <v>117</v>
      </c>
      <c r="C535" t="s">
        <v>6</v>
      </c>
      <c r="D535" t="s">
        <v>118</v>
      </c>
      <c r="E535" t="s">
        <v>398</v>
      </c>
      <c r="F535" s="8" t="s">
        <v>399</v>
      </c>
      <c r="G535" s="4">
        <v>455.18</v>
      </c>
      <c r="H535" s="4">
        <v>0</v>
      </c>
      <c r="I535" s="4">
        <f t="shared" si="8"/>
        <v>455.18</v>
      </c>
    </row>
    <row r="536" spans="1:9" x14ac:dyDescent="0.25">
      <c r="A536" s="6">
        <v>42095</v>
      </c>
      <c r="B536" t="s">
        <v>117</v>
      </c>
      <c r="C536" t="s">
        <v>6</v>
      </c>
      <c r="D536" t="s">
        <v>118</v>
      </c>
      <c r="E536" t="s">
        <v>283</v>
      </c>
      <c r="F536" s="8" t="s">
        <v>284</v>
      </c>
      <c r="G536" s="4">
        <v>28664.89</v>
      </c>
      <c r="H536" s="4">
        <v>0</v>
      </c>
      <c r="I536" s="4">
        <f t="shared" si="8"/>
        <v>28664.89</v>
      </c>
    </row>
    <row r="537" spans="1:9" x14ac:dyDescent="0.25">
      <c r="A537" s="6">
        <v>42095</v>
      </c>
      <c r="B537" t="s">
        <v>117</v>
      </c>
      <c r="C537" t="s">
        <v>6</v>
      </c>
      <c r="D537" t="s">
        <v>118</v>
      </c>
      <c r="E537" t="s">
        <v>285</v>
      </c>
      <c r="F537" s="8" t="s">
        <v>286</v>
      </c>
      <c r="G537" s="4">
        <v>113567.42</v>
      </c>
      <c r="H537" s="4">
        <v>0</v>
      </c>
      <c r="I537" s="4">
        <f t="shared" si="8"/>
        <v>113567.42</v>
      </c>
    </row>
    <row r="538" spans="1:9" x14ac:dyDescent="0.25">
      <c r="A538" s="6">
        <v>42095</v>
      </c>
      <c r="B538" t="s">
        <v>117</v>
      </c>
      <c r="C538" t="s">
        <v>6</v>
      </c>
      <c r="D538" t="s">
        <v>118</v>
      </c>
      <c r="E538" t="s">
        <v>119</v>
      </c>
      <c r="F538" s="8" t="s">
        <v>120</v>
      </c>
      <c r="G538" s="4">
        <v>38411.050000000003</v>
      </c>
      <c r="H538" s="4">
        <v>0</v>
      </c>
      <c r="I538" s="4">
        <f t="shared" si="8"/>
        <v>38411.050000000003</v>
      </c>
    </row>
    <row r="539" spans="1:9" x14ac:dyDescent="0.25">
      <c r="A539" s="6">
        <v>42095</v>
      </c>
      <c r="B539" t="s">
        <v>117</v>
      </c>
      <c r="C539" t="s">
        <v>6</v>
      </c>
      <c r="D539" t="s">
        <v>118</v>
      </c>
      <c r="E539" t="s">
        <v>123</v>
      </c>
      <c r="F539" s="8" t="s">
        <v>124</v>
      </c>
      <c r="G539" s="4">
        <v>21663.43</v>
      </c>
      <c r="H539" s="4">
        <v>0</v>
      </c>
      <c r="I539" s="4">
        <f t="shared" si="8"/>
        <v>21663.43</v>
      </c>
    </row>
    <row r="540" spans="1:9" x14ac:dyDescent="0.25">
      <c r="A540" s="6">
        <v>42095</v>
      </c>
      <c r="B540" t="s">
        <v>117</v>
      </c>
      <c r="C540" t="s">
        <v>6</v>
      </c>
      <c r="D540" t="s">
        <v>118</v>
      </c>
      <c r="E540" t="s">
        <v>125</v>
      </c>
      <c r="F540" s="8" t="s">
        <v>126</v>
      </c>
      <c r="G540" s="4">
        <v>28060.32</v>
      </c>
      <c r="H540" s="4">
        <v>0</v>
      </c>
      <c r="I540" s="4">
        <f t="shared" si="8"/>
        <v>28060.32</v>
      </c>
    </row>
    <row r="541" spans="1:9" x14ac:dyDescent="0.25">
      <c r="A541" s="6">
        <v>42095</v>
      </c>
      <c r="B541" t="s">
        <v>117</v>
      </c>
      <c r="C541" t="s">
        <v>6</v>
      </c>
      <c r="D541" t="s">
        <v>118</v>
      </c>
      <c r="E541" t="s">
        <v>127</v>
      </c>
      <c r="F541" s="8" t="s">
        <v>128</v>
      </c>
      <c r="G541" s="4">
        <v>8318.51</v>
      </c>
      <c r="H541" s="4">
        <v>0</v>
      </c>
      <c r="I541" s="4">
        <f t="shared" si="8"/>
        <v>8318.51</v>
      </c>
    </row>
    <row r="542" spans="1:9" x14ac:dyDescent="0.25">
      <c r="A542" s="6">
        <v>42095</v>
      </c>
      <c r="B542" t="s">
        <v>117</v>
      </c>
      <c r="C542" t="s">
        <v>6</v>
      </c>
      <c r="D542" t="s">
        <v>118</v>
      </c>
      <c r="E542" t="s">
        <v>129</v>
      </c>
      <c r="F542" s="8" t="s">
        <v>130</v>
      </c>
      <c r="G542" s="4">
        <v>6250.8</v>
      </c>
      <c r="H542" s="4">
        <v>0</v>
      </c>
      <c r="I542" s="4">
        <f t="shared" si="8"/>
        <v>6250.8</v>
      </c>
    </row>
    <row r="543" spans="1:9" x14ac:dyDescent="0.25">
      <c r="A543" s="6">
        <v>42095</v>
      </c>
      <c r="B543" t="s">
        <v>117</v>
      </c>
      <c r="C543" t="s">
        <v>6</v>
      </c>
      <c r="D543" t="s">
        <v>118</v>
      </c>
      <c r="E543" t="s">
        <v>149</v>
      </c>
      <c r="F543" s="8" t="s">
        <v>150</v>
      </c>
      <c r="G543" s="4">
        <v>5290</v>
      </c>
      <c r="H543" s="4">
        <v>0</v>
      </c>
      <c r="I543" s="4">
        <f t="shared" si="8"/>
        <v>5290</v>
      </c>
    </row>
    <row r="544" spans="1:9" x14ac:dyDescent="0.25">
      <c r="A544" s="6">
        <v>42095</v>
      </c>
      <c r="B544" t="s">
        <v>117</v>
      </c>
      <c r="C544" t="s">
        <v>6</v>
      </c>
      <c r="D544" t="s">
        <v>118</v>
      </c>
      <c r="E544" t="s">
        <v>131</v>
      </c>
      <c r="F544" s="8" t="s">
        <v>132</v>
      </c>
      <c r="G544" s="4">
        <v>10000</v>
      </c>
      <c r="H544" s="4">
        <v>0</v>
      </c>
      <c r="I544" s="4">
        <f t="shared" si="8"/>
        <v>10000</v>
      </c>
    </row>
    <row r="545" spans="1:9" x14ac:dyDescent="0.25">
      <c r="A545" s="6">
        <v>42095</v>
      </c>
      <c r="B545" t="s">
        <v>117</v>
      </c>
      <c r="C545" t="s">
        <v>6</v>
      </c>
      <c r="D545" t="s">
        <v>118</v>
      </c>
      <c r="E545" t="s">
        <v>121</v>
      </c>
      <c r="F545" s="8" t="s">
        <v>122</v>
      </c>
      <c r="G545" s="4">
        <v>1135</v>
      </c>
      <c r="H545" s="4">
        <v>0</v>
      </c>
      <c r="I545" s="4">
        <f t="shared" si="8"/>
        <v>1135</v>
      </c>
    </row>
    <row r="546" spans="1:9" x14ac:dyDescent="0.25">
      <c r="A546" s="6">
        <v>42095</v>
      </c>
      <c r="B546" t="s">
        <v>117</v>
      </c>
      <c r="C546" t="s">
        <v>6</v>
      </c>
      <c r="D546" t="s">
        <v>118</v>
      </c>
      <c r="E546" t="s">
        <v>141</v>
      </c>
      <c r="F546" s="8" t="s">
        <v>142</v>
      </c>
      <c r="G546" s="4">
        <v>9670</v>
      </c>
      <c r="H546" s="4">
        <v>0</v>
      </c>
      <c r="I546" s="4">
        <f t="shared" si="8"/>
        <v>9670</v>
      </c>
    </row>
    <row r="547" spans="1:9" x14ac:dyDescent="0.25">
      <c r="A547" s="6">
        <v>42095</v>
      </c>
      <c r="B547" t="s">
        <v>117</v>
      </c>
      <c r="C547" t="s">
        <v>6</v>
      </c>
      <c r="D547" t="s">
        <v>118</v>
      </c>
      <c r="E547" t="s">
        <v>143</v>
      </c>
      <c r="F547" s="8" t="s">
        <v>144</v>
      </c>
      <c r="G547" s="4">
        <v>42172.160000000003</v>
      </c>
      <c r="H547" s="4">
        <v>0</v>
      </c>
      <c r="I547" s="4">
        <f t="shared" si="8"/>
        <v>42172.160000000003</v>
      </c>
    </row>
    <row r="548" spans="1:9" x14ac:dyDescent="0.25">
      <c r="A548" s="6">
        <v>42095</v>
      </c>
      <c r="B548" t="s">
        <v>117</v>
      </c>
      <c r="C548" t="s">
        <v>6</v>
      </c>
      <c r="D548" t="s">
        <v>118</v>
      </c>
      <c r="E548" t="s">
        <v>137</v>
      </c>
      <c r="F548" s="8" t="s">
        <v>138</v>
      </c>
      <c r="G548" s="4">
        <v>3550</v>
      </c>
      <c r="H548" s="4">
        <v>0</v>
      </c>
      <c r="I548" s="4">
        <f t="shared" si="8"/>
        <v>3550</v>
      </c>
    </row>
    <row r="549" spans="1:9" x14ac:dyDescent="0.25">
      <c r="A549" s="6">
        <v>42095</v>
      </c>
      <c r="B549" t="s">
        <v>117</v>
      </c>
      <c r="C549" t="s">
        <v>6</v>
      </c>
      <c r="D549" t="s">
        <v>118</v>
      </c>
      <c r="E549" t="s">
        <v>133</v>
      </c>
      <c r="F549" s="8" t="s">
        <v>134</v>
      </c>
      <c r="G549" s="4">
        <v>36578.06</v>
      </c>
      <c r="H549" s="4">
        <v>0</v>
      </c>
      <c r="I549" s="4">
        <f t="shared" si="8"/>
        <v>36578.06</v>
      </c>
    </row>
    <row r="550" spans="1:9" x14ac:dyDescent="0.25">
      <c r="A550" s="6">
        <v>42095</v>
      </c>
      <c r="B550" t="s">
        <v>117</v>
      </c>
      <c r="C550" t="s">
        <v>6</v>
      </c>
      <c r="D550" t="s">
        <v>118</v>
      </c>
      <c r="E550" t="s">
        <v>135</v>
      </c>
      <c r="F550" s="8" t="s">
        <v>136</v>
      </c>
      <c r="G550" s="4">
        <v>17261.259999999998</v>
      </c>
      <c r="H550" s="4">
        <v>0</v>
      </c>
      <c r="I550" s="4">
        <f t="shared" si="8"/>
        <v>17261.259999999998</v>
      </c>
    </row>
    <row r="551" spans="1:9" x14ac:dyDescent="0.25">
      <c r="A551" s="6">
        <v>42095</v>
      </c>
      <c r="B551" t="s">
        <v>117</v>
      </c>
      <c r="C551" t="s">
        <v>6</v>
      </c>
      <c r="D551" t="s">
        <v>118</v>
      </c>
      <c r="E551" t="s">
        <v>139</v>
      </c>
      <c r="F551" s="8" t="s">
        <v>140</v>
      </c>
      <c r="G551" s="4">
        <v>1575</v>
      </c>
      <c r="H551" s="4">
        <v>0</v>
      </c>
      <c r="I551" s="4">
        <f t="shared" si="8"/>
        <v>1575</v>
      </c>
    </row>
    <row r="552" spans="1:9" x14ac:dyDescent="0.25">
      <c r="A552" s="6">
        <v>42095</v>
      </c>
      <c r="B552" t="s">
        <v>117</v>
      </c>
      <c r="C552" t="s">
        <v>6</v>
      </c>
      <c r="D552" t="s">
        <v>118</v>
      </c>
      <c r="E552" t="s">
        <v>147</v>
      </c>
      <c r="F552" s="8" t="s">
        <v>148</v>
      </c>
      <c r="G552" s="4">
        <v>7080</v>
      </c>
      <c r="H552" s="4">
        <v>0</v>
      </c>
      <c r="I552" s="4">
        <f t="shared" ref="I552:I615" si="9">+G552-H552</f>
        <v>7080</v>
      </c>
    </row>
    <row r="553" spans="1:9" x14ac:dyDescent="0.25">
      <c r="A553" s="6">
        <v>42095</v>
      </c>
      <c r="B553" t="s">
        <v>117</v>
      </c>
      <c r="C553" t="s">
        <v>6</v>
      </c>
      <c r="D553" t="s">
        <v>118</v>
      </c>
      <c r="E553" t="s">
        <v>145</v>
      </c>
      <c r="F553" s="8" t="s">
        <v>146</v>
      </c>
      <c r="G553" s="4">
        <v>4575</v>
      </c>
      <c r="H553" s="4">
        <v>0</v>
      </c>
      <c r="I553" s="4">
        <f t="shared" si="9"/>
        <v>4575</v>
      </c>
    </row>
    <row r="554" spans="1:9" x14ac:dyDescent="0.25">
      <c r="A554" s="6">
        <v>42095</v>
      </c>
      <c r="B554" t="s">
        <v>117</v>
      </c>
      <c r="C554" t="s">
        <v>6</v>
      </c>
      <c r="D554" t="s">
        <v>287</v>
      </c>
      <c r="E554" t="s">
        <v>283</v>
      </c>
      <c r="F554" s="8" t="s">
        <v>284</v>
      </c>
      <c r="G554" s="4">
        <v>-5880.42</v>
      </c>
      <c r="H554" s="4">
        <v>0</v>
      </c>
      <c r="I554" s="4">
        <f t="shared" si="9"/>
        <v>-5880.42</v>
      </c>
    </row>
    <row r="555" spans="1:9" x14ac:dyDescent="0.25">
      <c r="A555" s="6">
        <v>42095</v>
      </c>
      <c r="B555" t="s">
        <v>117</v>
      </c>
      <c r="C555" t="s">
        <v>6</v>
      </c>
      <c r="D555" t="s">
        <v>287</v>
      </c>
      <c r="E555" t="s">
        <v>304</v>
      </c>
      <c r="F555" s="8" t="s">
        <v>305</v>
      </c>
      <c r="G555" s="4">
        <v>-20416.240000000002</v>
      </c>
      <c r="H555" s="4">
        <v>0</v>
      </c>
      <c r="I555" s="4">
        <f t="shared" si="9"/>
        <v>-20416.240000000002</v>
      </c>
    </row>
    <row r="556" spans="1:9" x14ac:dyDescent="0.25">
      <c r="A556" s="6">
        <v>42095</v>
      </c>
      <c r="B556" t="s">
        <v>117</v>
      </c>
      <c r="C556" t="s">
        <v>6</v>
      </c>
      <c r="D556" t="s">
        <v>287</v>
      </c>
      <c r="E556" t="s">
        <v>288</v>
      </c>
      <c r="F556" s="8" t="s">
        <v>289</v>
      </c>
      <c r="G556" s="4">
        <v>-13094.04</v>
      </c>
      <c r="H556" s="4">
        <v>0</v>
      </c>
      <c r="I556" s="4">
        <f t="shared" si="9"/>
        <v>-13094.04</v>
      </c>
    </row>
    <row r="557" spans="1:9" x14ac:dyDescent="0.25">
      <c r="A557" s="6">
        <v>42095</v>
      </c>
      <c r="B557" t="s">
        <v>117</v>
      </c>
      <c r="C557" t="s">
        <v>6</v>
      </c>
      <c r="D557" t="s">
        <v>287</v>
      </c>
      <c r="E557" t="s">
        <v>290</v>
      </c>
      <c r="F557" s="8" t="s">
        <v>291</v>
      </c>
      <c r="G557" s="4">
        <v>9872.2900000000009</v>
      </c>
      <c r="H557" s="4">
        <v>0</v>
      </c>
      <c r="I557" s="4">
        <f t="shared" si="9"/>
        <v>9872.2900000000009</v>
      </c>
    </row>
    <row r="558" spans="1:9" x14ac:dyDescent="0.25">
      <c r="A558" s="6">
        <v>42095</v>
      </c>
      <c r="B558" t="s">
        <v>117</v>
      </c>
      <c r="C558" t="s">
        <v>6</v>
      </c>
      <c r="D558" t="s">
        <v>287</v>
      </c>
      <c r="E558" t="s">
        <v>292</v>
      </c>
      <c r="F558" s="8" t="s">
        <v>293</v>
      </c>
      <c r="G558" s="4">
        <v>538.5</v>
      </c>
      <c r="H558" s="4">
        <v>0</v>
      </c>
      <c r="I558" s="4">
        <f t="shared" si="9"/>
        <v>538.5</v>
      </c>
    </row>
    <row r="559" spans="1:9" x14ac:dyDescent="0.25">
      <c r="A559" s="6">
        <v>42095</v>
      </c>
      <c r="B559" t="s">
        <v>117</v>
      </c>
      <c r="C559" t="s">
        <v>6</v>
      </c>
      <c r="D559" t="s">
        <v>287</v>
      </c>
      <c r="E559" t="s">
        <v>294</v>
      </c>
      <c r="F559" s="8" t="s">
        <v>295</v>
      </c>
      <c r="G559" s="4">
        <v>1077.01</v>
      </c>
      <c r="H559" s="4">
        <v>0</v>
      </c>
      <c r="I559" s="4">
        <f t="shared" si="9"/>
        <v>1077.01</v>
      </c>
    </row>
    <row r="560" spans="1:9" x14ac:dyDescent="0.25">
      <c r="A560" s="6">
        <v>42095</v>
      </c>
      <c r="B560" t="s">
        <v>117</v>
      </c>
      <c r="C560" t="s">
        <v>6</v>
      </c>
      <c r="D560" t="s">
        <v>287</v>
      </c>
      <c r="E560" t="s">
        <v>296</v>
      </c>
      <c r="F560" s="8" t="s">
        <v>297</v>
      </c>
      <c r="G560" s="4">
        <v>1153.3900000000001</v>
      </c>
      <c r="H560" s="4">
        <v>0</v>
      </c>
      <c r="I560" s="4">
        <f t="shared" si="9"/>
        <v>1153.3900000000001</v>
      </c>
    </row>
    <row r="561" spans="1:9" x14ac:dyDescent="0.25">
      <c r="A561" s="6">
        <v>42095</v>
      </c>
      <c r="B561" t="s">
        <v>117</v>
      </c>
      <c r="C561" t="s">
        <v>6</v>
      </c>
      <c r="D561" t="s">
        <v>287</v>
      </c>
      <c r="E561" t="s">
        <v>298</v>
      </c>
      <c r="F561" s="8" t="s">
        <v>299</v>
      </c>
      <c r="G561" s="4">
        <v>538.5</v>
      </c>
      <c r="H561" s="4">
        <v>0</v>
      </c>
      <c r="I561" s="4">
        <f t="shared" si="9"/>
        <v>538.5</v>
      </c>
    </row>
    <row r="562" spans="1:9" x14ac:dyDescent="0.25">
      <c r="A562" s="6">
        <v>42095</v>
      </c>
      <c r="B562" t="s">
        <v>117</v>
      </c>
      <c r="C562" t="s">
        <v>6</v>
      </c>
      <c r="D562" t="s">
        <v>287</v>
      </c>
      <c r="E562" t="s">
        <v>300</v>
      </c>
      <c r="F562" s="8" t="s">
        <v>301</v>
      </c>
      <c r="G562" s="4">
        <v>104.36</v>
      </c>
      <c r="H562" s="4">
        <v>0</v>
      </c>
      <c r="I562" s="4">
        <f t="shared" si="9"/>
        <v>104.36</v>
      </c>
    </row>
    <row r="563" spans="1:9" x14ac:dyDescent="0.25">
      <c r="A563" s="6">
        <v>42095</v>
      </c>
      <c r="B563" t="s">
        <v>117</v>
      </c>
      <c r="C563" t="s">
        <v>6</v>
      </c>
      <c r="D563" t="s">
        <v>287</v>
      </c>
      <c r="E563" t="s">
        <v>302</v>
      </c>
      <c r="F563" s="8" t="s">
        <v>303</v>
      </c>
      <c r="G563" s="4">
        <v>72.94</v>
      </c>
      <c r="H563" s="4">
        <v>0</v>
      </c>
      <c r="I563" s="4">
        <f t="shared" si="9"/>
        <v>72.94</v>
      </c>
    </row>
    <row r="564" spans="1:9" x14ac:dyDescent="0.25">
      <c r="A564" s="6">
        <v>42095</v>
      </c>
      <c r="B564" t="s">
        <v>117</v>
      </c>
      <c r="C564" t="s">
        <v>6</v>
      </c>
      <c r="D564" t="s">
        <v>287</v>
      </c>
      <c r="E564" t="s">
        <v>283</v>
      </c>
      <c r="F564" s="8" t="s">
        <v>284</v>
      </c>
      <c r="G564" s="4">
        <v>-33840.550000000003</v>
      </c>
      <c r="H564" s="4">
        <v>216744.13</v>
      </c>
      <c r="I564" s="4">
        <f t="shared" si="9"/>
        <v>-250584.68</v>
      </c>
    </row>
    <row r="565" spans="1:9" x14ac:dyDescent="0.25">
      <c r="A565" s="6">
        <v>42095</v>
      </c>
      <c r="B565" t="s">
        <v>117</v>
      </c>
      <c r="C565" t="s">
        <v>6</v>
      </c>
      <c r="D565" t="s">
        <v>287</v>
      </c>
      <c r="E565" t="s">
        <v>304</v>
      </c>
      <c r="F565" s="8" t="s">
        <v>305</v>
      </c>
      <c r="G565" s="4">
        <v>20375.13</v>
      </c>
      <c r="H565" s="4">
        <v>0</v>
      </c>
      <c r="I565" s="4">
        <f t="shared" si="9"/>
        <v>20375.13</v>
      </c>
    </row>
    <row r="566" spans="1:9" x14ac:dyDescent="0.25">
      <c r="A566" s="6">
        <v>42125</v>
      </c>
      <c r="B566" t="s">
        <v>5</v>
      </c>
      <c r="C566" t="s">
        <v>6</v>
      </c>
      <c r="D566" t="s">
        <v>7</v>
      </c>
      <c r="E566" t="s">
        <v>8</v>
      </c>
      <c r="F566" s="8" t="s">
        <v>9</v>
      </c>
      <c r="G566" s="4">
        <v>-181.29</v>
      </c>
      <c r="H566" s="4">
        <v>0</v>
      </c>
      <c r="I566" s="4">
        <f t="shared" si="9"/>
        <v>-181.29</v>
      </c>
    </row>
    <row r="567" spans="1:9" x14ac:dyDescent="0.25">
      <c r="A567" s="6">
        <v>42125</v>
      </c>
      <c r="B567" t="s">
        <v>5</v>
      </c>
      <c r="C567" t="s">
        <v>6</v>
      </c>
      <c r="D567" t="s">
        <v>7</v>
      </c>
      <c r="E567" t="s">
        <v>10</v>
      </c>
      <c r="F567" s="8" t="s">
        <v>11</v>
      </c>
      <c r="G567" s="4">
        <v>60147.73</v>
      </c>
      <c r="H567" s="4">
        <v>0</v>
      </c>
      <c r="I567" s="4">
        <f t="shared" si="9"/>
        <v>60147.73</v>
      </c>
    </row>
    <row r="568" spans="1:9" x14ac:dyDescent="0.25">
      <c r="A568" s="6">
        <v>42125</v>
      </c>
      <c r="B568" t="s">
        <v>5</v>
      </c>
      <c r="C568" t="s">
        <v>6</v>
      </c>
      <c r="D568" t="s">
        <v>7</v>
      </c>
      <c r="E568" t="s">
        <v>12</v>
      </c>
      <c r="F568" s="8" t="s">
        <v>13</v>
      </c>
      <c r="G568" s="4">
        <v>-58124.44</v>
      </c>
      <c r="H568" s="4">
        <v>0</v>
      </c>
      <c r="I568" s="4">
        <f t="shared" si="9"/>
        <v>-58124.44</v>
      </c>
    </row>
    <row r="569" spans="1:9" x14ac:dyDescent="0.25">
      <c r="A569" s="6">
        <v>42125</v>
      </c>
      <c r="B569" t="s">
        <v>5</v>
      </c>
      <c r="C569" t="s">
        <v>6</v>
      </c>
      <c r="D569" t="s">
        <v>7</v>
      </c>
      <c r="E569" t="s">
        <v>14</v>
      </c>
      <c r="F569" s="8" t="s">
        <v>15</v>
      </c>
      <c r="G569" s="4">
        <v>112738.13</v>
      </c>
      <c r="H569" s="4">
        <v>0</v>
      </c>
      <c r="I569" s="4">
        <f t="shared" si="9"/>
        <v>112738.13</v>
      </c>
    </row>
    <row r="570" spans="1:9" x14ac:dyDescent="0.25">
      <c r="A570" s="6">
        <v>42125</v>
      </c>
      <c r="B570" t="s">
        <v>5</v>
      </c>
      <c r="C570" t="s">
        <v>6</v>
      </c>
      <c r="D570" t="s">
        <v>7</v>
      </c>
      <c r="E570" t="s">
        <v>16</v>
      </c>
      <c r="F570" s="8" t="s">
        <v>17</v>
      </c>
      <c r="G570" s="4">
        <v>217697.56</v>
      </c>
      <c r="H570" s="4">
        <v>0</v>
      </c>
      <c r="I570" s="4">
        <f t="shared" si="9"/>
        <v>217697.56</v>
      </c>
    </row>
    <row r="571" spans="1:9" x14ac:dyDescent="0.25">
      <c r="A571" s="6">
        <v>42125</v>
      </c>
      <c r="B571" t="s">
        <v>5</v>
      </c>
      <c r="C571" t="s">
        <v>6</v>
      </c>
      <c r="D571" t="s">
        <v>7</v>
      </c>
      <c r="E571" t="s">
        <v>18</v>
      </c>
      <c r="F571" s="8" t="s">
        <v>19</v>
      </c>
      <c r="G571" s="4">
        <v>337172.54</v>
      </c>
      <c r="H571" s="4">
        <v>0</v>
      </c>
      <c r="I571" s="4">
        <f t="shared" si="9"/>
        <v>337172.54</v>
      </c>
    </row>
    <row r="572" spans="1:9" x14ac:dyDescent="0.25">
      <c r="A572" s="6">
        <v>42125</v>
      </c>
      <c r="B572" t="s">
        <v>5</v>
      </c>
      <c r="C572" t="s">
        <v>6</v>
      </c>
      <c r="D572" t="s">
        <v>7</v>
      </c>
      <c r="E572" t="s">
        <v>20</v>
      </c>
      <c r="F572" s="8" t="s">
        <v>21</v>
      </c>
      <c r="G572" s="4">
        <v>296859.96999999997</v>
      </c>
      <c r="H572" s="4">
        <v>0</v>
      </c>
      <c r="I572" s="4">
        <f t="shared" si="9"/>
        <v>296859.96999999997</v>
      </c>
    </row>
    <row r="573" spans="1:9" x14ac:dyDescent="0.25">
      <c r="A573" s="6">
        <v>42125</v>
      </c>
      <c r="B573" t="s">
        <v>5</v>
      </c>
      <c r="C573" t="s">
        <v>6</v>
      </c>
      <c r="D573" t="s">
        <v>7</v>
      </c>
      <c r="E573" t="s">
        <v>22</v>
      </c>
      <c r="F573" s="8" t="s">
        <v>23</v>
      </c>
      <c r="G573" s="4">
        <v>2383528.63</v>
      </c>
      <c r="H573" s="4">
        <v>0</v>
      </c>
      <c r="I573" s="4">
        <f t="shared" si="9"/>
        <v>2383528.63</v>
      </c>
    </row>
    <row r="574" spans="1:9" x14ac:dyDescent="0.25">
      <c r="A574" s="6">
        <v>42125</v>
      </c>
      <c r="B574" t="s">
        <v>5</v>
      </c>
      <c r="C574" t="s">
        <v>6</v>
      </c>
      <c r="D574" t="s">
        <v>7</v>
      </c>
      <c r="E574" t="s">
        <v>24</v>
      </c>
      <c r="F574" s="8" t="s">
        <v>25</v>
      </c>
      <c r="G574" s="4">
        <v>-8124.68</v>
      </c>
      <c r="H574" s="4">
        <v>0</v>
      </c>
      <c r="I574" s="4">
        <f t="shared" si="9"/>
        <v>-8124.68</v>
      </c>
    </row>
    <row r="575" spans="1:9" x14ac:dyDescent="0.25">
      <c r="A575" s="6">
        <v>42125</v>
      </c>
      <c r="B575" t="s">
        <v>5</v>
      </c>
      <c r="C575" t="s">
        <v>6</v>
      </c>
      <c r="D575" t="s">
        <v>7</v>
      </c>
      <c r="E575" t="s">
        <v>26</v>
      </c>
      <c r="F575" s="8" t="s">
        <v>27</v>
      </c>
      <c r="G575" s="4">
        <v>-5877.98</v>
      </c>
      <c r="H575" s="4">
        <v>0</v>
      </c>
      <c r="I575" s="4">
        <f t="shared" si="9"/>
        <v>-5877.98</v>
      </c>
    </row>
    <row r="576" spans="1:9" x14ac:dyDescent="0.25">
      <c r="A576" s="6">
        <v>42125</v>
      </c>
      <c r="B576" t="s">
        <v>5</v>
      </c>
      <c r="C576" t="s">
        <v>6</v>
      </c>
      <c r="D576" t="s">
        <v>7</v>
      </c>
      <c r="E576" t="s">
        <v>28</v>
      </c>
      <c r="F576" s="8" t="s">
        <v>29</v>
      </c>
      <c r="G576" s="4">
        <v>-5109.49</v>
      </c>
      <c r="H576" s="4">
        <v>0</v>
      </c>
      <c r="I576" s="4">
        <f t="shared" si="9"/>
        <v>-5109.49</v>
      </c>
    </row>
    <row r="577" spans="1:9" x14ac:dyDescent="0.25">
      <c r="A577" s="6">
        <v>42125</v>
      </c>
      <c r="B577" t="s">
        <v>5</v>
      </c>
      <c r="C577" t="s">
        <v>6</v>
      </c>
      <c r="D577" t="s">
        <v>7</v>
      </c>
      <c r="E577" t="s">
        <v>30</v>
      </c>
      <c r="F577" s="8" t="s">
        <v>31</v>
      </c>
      <c r="G577" s="4">
        <v>104.19</v>
      </c>
      <c r="H577" s="4">
        <v>0</v>
      </c>
      <c r="I577" s="4">
        <f t="shared" si="9"/>
        <v>104.19</v>
      </c>
    </row>
    <row r="578" spans="1:9" x14ac:dyDescent="0.25">
      <c r="A578" s="6">
        <v>42125</v>
      </c>
      <c r="B578" t="s">
        <v>5</v>
      </c>
      <c r="C578" t="s">
        <v>6</v>
      </c>
      <c r="D578" t="s">
        <v>7</v>
      </c>
      <c r="E578" t="s">
        <v>32</v>
      </c>
      <c r="F578" s="8" t="s">
        <v>33</v>
      </c>
      <c r="G578" s="4">
        <v>103165.37</v>
      </c>
      <c r="H578" s="4">
        <v>0</v>
      </c>
      <c r="I578" s="4">
        <f t="shared" si="9"/>
        <v>103165.37</v>
      </c>
    </row>
    <row r="579" spans="1:9" x14ac:dyDescent="0.25">
      <c r="A579" s="6">
        <v>42125</v>
      </c>
      <c r="B579" t="s">
        <v>5</v>
      </c>
      <c r="C579" t="s">
        <v>6</v>
      </c>
      <c r="D579" t="s">
        <v>7</v>
      </c>
      <c r="E579" t="s">
        <v>34</v>
      </c>
      <c r="F579" s="8" t="s">
        <v>35</v>
      </c>
      <c r="G579" s="4">
        <v>178586.66</v>
      </c>
      <c r="H579" s="4">
        <v>0</v>
      </c>
      <c r="I579" s="4">
        <f t="shared" si="9"/>
        <v>178586.66</v>
      </c>
    </row>
    <row r="580" spans="1:9" x14ac:dyDescent="0.25">
      <c r="A580" s="6">
        <v>42125</v>
      </c>
      <c r="B580" t="s">
        <v>5</v>
      </c>
      <c r="C580" t="s">
        <v>6</v>
      </c>
      <c r="D580" t="s">
        <v>7</v>
      </c>
      <c r="E580" t="s">
        <v>36</v>
      </c>
      <c r="F580" s="8" t="s">
        <v>37</v>
      </c>
      <c r="G580" s="4">
        <v>5643330.0499999998</v>
      </c>
      <c r="H580" s="4">
        <v>0</v>
      </c>
      <c r="I580" s="4">
        <f t="shared" si="9"/>
        <v>5643330.0499999998</v>
      </c>
    </row>
    <row r="581" spans="1:9" x14ac:dyDescent="0.25">
      <c r="A581" s="6">
        <v>42125</v>
      </c>
      <c r="B581" t="s">
        <v>5</v>
      </c>
      <c r="C581" t="s">
        <v>6</v>
      </c>
      <c r="D581" t="s">
        <v>7</v>
      </c>
      <c r="E581" t="s">
        <v>38</v>
      </c>
      <c r="F581" s="8" t="s">
        <v>39</v>
      </c>
      <c r="G581" s="4">
        <v>1499103.63</v>
      </c>
      <c r="H581" s="4">
        <v>0</v>
      </c>
      <c r="I581" s="4">
        <f t="shared" si="9"/>
        <v>1499103.63</v>
      </c>
    </row>
    <row r="582" spans="1:9" x14ac:dyDescent="0.25">
      <c r="A582" s="6">
        <v>42125</v>
      </c>
      <c r="B582" t="s">
        <v>5</v>
      </c>
      <c r="C582" t="s">
        <v>6</v>
      </c>
      <c r="D582" t="s">
        <v>7</v>
      </c>
      <c r="E582" t="s">
        <v>40</v>
      </c>
      <c r="F582" s="8" t="s">
        <v>41</v>
      </c>
      <c r="G582" s="4">
        <v>110546.66</v>
      </c>
      <c r="H582" s="4">
        <v>0</v>
      </c>
      <c r="I582" s="4">
        <f t="shared" si="9"/>
        <v>110546.66</v>
      </c>
    </row>
    <row r="583" spans="1:9" x14ac:dyDescent="0.25">
      <c r="A583" s="6">
        <v>42125</v>
      </c>
      <c r="B583" t="s">
        <v>5</v>
      </c>
      <c r="C583" t="s">
        <v>6</v>
      </c>
      <c r="D583" t="s">
        <v>7</v>
      </c>
      <c r="E583" t="s">
        <v>42</v>
      </c>
      <c r="F583" s="8" t="s">
        <v>43</v>
      </c>
      <c r="G583" s="4">
        <v>718115.66</v>
      </c>
      <c r="H583" s="4">
        <v>0</v>
      </c>
      <c r="I583" s="4">
        <f t="shared" si="9"/>
        <v>718115.66</v>
      </c>
    </row>
    <row r="584" spans="1:9" x14ac:dyDescent="0.25">
      <c r="A584" s="6">
        <v>42125</v>
      </c>
      <c r="B584" t="s">
        <v>5</v>
      </c>
      <c r="C584" t="s">
        <v>6</v>
      </c>
      <c r="D584" t="s">
        <v>7</v>
      </c>
      <c r="E584" t="s">
        <v>46</v>
      </c>
      <c r="F584" s="8" t="s">
        <v>47</v>
      </c>
      <c r="G584" s="4">
        <v>1012209.56</v>
      </c>
      <c r="H584" s="4">
        <v>0</v>
      </c>
      <c r="I584" s="4">
        <f t="shared" si="9"/>
        <v>1012209.56</v>
      </c>
    </row>
    <row r="585" spans="1:9" x14ac:dyDescent="0.25">
      <c r="A585" s="6">
        <v>42125</v>
      </c>
      <c r="B585" t="s">
        <v>5</v>
      </c>
      <c r="C585" t="s">
        <v>6</v>
      </c>
      <c r="D585" t="s">
        <v>7</v>
      </c>
      <c r="E585" t="s">
        <v>48</v>
      </c>
      <c r="F585" s="8" t="s">
        <v>49</v>
      </c>
      <c r="G585" s="4">
        <v>147808.70000000001</v>
      </c>
      <c r="H585" s="4">
        <v>0</v>
      </c>
      <c r="I585" s="4">
        <f t="shared" si="9"/>
        <v>147808.70000000001</v>
      </c>
    </row>
    <row r="586" spans="1:9" x14ac:dyDescent="0.25">
      <c r="A586" s="6">
        <v>42125</v>
      </c>
      <c r="B586" t="s">
        <v>5</v>
      </c>
      <c r="C586" t="s">
        <v>6</v>
      </c>
      <c r="D586" t="s">
        <v>7</v>
      </c>
      <c r="E586" t="s">
        <v>50</v>
      </c>
      <c r="F586" s="8" t="s">
        <v>51</v>
      </c>
      <c r="G586" s="4">
        <v>106739.63</v>
      </c>
      <c r="H586" s="4">
        <v>0</v>
      </c>
      <c r="I586" s="4">
        <f t="shared" si="9"/>
        <v>106739.63</v>
      </c>
    </row>
    <row r="587" spans="1:9" x14ac:dyDescent="0.25">
      <c r="A587" s="6">
        <v>42125</v>
      </c>
      <c r="B587" t="s">
        <v>5</v>
      </c>
      <c r="C587" t="s">
        <v>6</v>
      </c>
      <c r="D587" t="s">
        <v>7</v>
      </c>
      <c r="E587" t="s">
        <v>54</v>
      </c>
      <c r="F587" s="8" t="s">
        <v>55</v>
      </c>
      <c r="G587" s="4">
        <v>77081.34</v>
      </c>
      <c r="H587" s="4">
        <v>0</v>
      </c>
      <c r="I587" s="4">
        <f t="shared" si="9"/>
        <v>77081.34</v>
      </c>
    </row>
    <row r="588" spans="1:9" x14ac:dyDescent="0.25">
      <c r="A588" s="6">
        <v>42125</v>
      </c>
      <c r="B588" t="s">
        <v>5</v>
      </c>
      <c r="C588" t="s">
        <v>6</v>
      </c>
      <c r="D588" t="s">
        <v>7</v>
      </c>
      <c r="E588" t="s">
        <v>56</v>
      </c>
      <c r="F588" s="8" t="s">
        <v>57</v>
      </c>
      <c r="G588" s="4">
        <v>-613.4</v>
      </c>
      <c r="H588" s="4">
        <v>0</v>
      </c>
      <c r="I588" s="4">
        <f t="shared" si="9"/>
        <v>-613.4</v>
      </c>
    </row>
    <row r="589" spans="1:9" x14ac:dyDescent="0.25">
      <c r="A589" s="6">
        <v>42125</v>
      </c>
      <c r="B589" t="s">
        <v>5</v>
      </c>
      <c r="C589" t="s">
        <v>6</v>
      </c>
      <c r="D589" t="s">
        <v>7</v>
      </c>
      <c r="E589" t="s">
        <v>58</v>
      </c>
      <c r="F589" s="8" t="s">
        <v>59</v>
      </c>
      <c r="G589" s="4">
        <v>171455.07</v>
      </c>
      <c r="H589" s="4">
        <v>0</v>
      </c>
      <c r="I589" s="4">
        <f t="shared" si="9"/>
        <v>171455.07</v>
      </c>
    </row>
    <row r="590" spans="1:9" x14ac:dyDescent="0.25">
      <c r="A590" s="6">
        <v>42125</v>
      </c>
      <c r="B590" t="s">
        <v>5</v>
      </c>
      <c r="C590" t="s">
        <v>6</v>
      </c>
      <c r="D590" t="s">
        <v>7</v>
      </c>
      <c r="E590" t="s">
        <v>60</v>
      </c>
      <c r="F590" s="8" t="s">
        <v>61</v>
      </c>
      <c r="G590" s="4">
        <v>72391.61</v>
      </c>
      <c r="H590" s="4">
        <v>0</v>
      </c>
      <c r="I590" s="4">
        <f t="shared" si="9"/>
        <v>72391.61</v>
      </c>
    </row>
    <row r="591" spans="1:9" x14ac:dyDescent="0.25">
      <c r="A591" s="6">
        <v>42125</v>
      </c>
      <c r="B591" t="s">
        <v>5</v>
      </c>
      <c r="C591" t="s">
        <v>6</v>
      </c>
      <c r="D591" t="s">
        <v>7</v>
      </c>
      <c r="E591" t="s">
        <v>62</v>
      </c>
      <c r="F591" s="8" t="s">
        <v>63</v>
      </c>
      <c r="G591" s="4">
        <v>16203.16</v>
      </c>
      <c r="H591" s="4">
        <v>0</v>
      </c>
      <c r="I591" s="4">
        <f t="shared" si="9"/>
        <v>16203.16</v>
      </c>
    </row>
    <row r="592" spans="1:9" x14ac:dyDescent="0.25">
      <c r="A592" s="6">
        <v>42125</v>
      </c>
      <c r="B592" t="s">
        <v>5</v>
      </c>
      <c r="C592" t="s">
        <v>6</v>
      </c>
      <c r="D592" t="s">
        <v>7</v>
      </c>
      <c r="E592" t="s">
        <v>64</v>
      </c>
      <c r="F592" s="8" t="s">
        <v>65</v>
      </c>
      <c r="G592" s="4">
        <v>129548.63</v>
      </c>
      <c r="H592" s="4">
        <v>0</v>
      </c>
      <c r="I592" s="4">
        <f t="shared" si="9"/>
        <v>129548.63</v>
      </c>
    </row>
    <row r="593" spans="1:9" x14ac:dyDescent="0.25">
      <c r="A593" s="6">
        <v>42125</v>
      </c>
      <c r="B593" t="s">
        <v>5</v>
      </c>
      <c r="C593" t="s">
        <v>6</v>
      </c>
      <c r="D593" t="s">
        <v>7</v>
      </c>
      <c r="E593" t="s">
        <v>346</v>
      </c>
      <c r="F593" s="8" t="s">
        <v>347</v>
      </c>
      <c r="G593" s="4">
        <v>40790.1</v>
      </c>
      <c r="H593" s="4">
        <v>0</v>
      </c>
      <c r="I593" s="4">
        <f t="shared" si="9"/>
        <v>40790.1</v>
      </c>
    </row>
    <row r="594" spans="1:9" x14ac:dyDescent="0.25">
      <c r="A594" s="6">
        <v>42125</v>
      </c>
      <c r="B594" t="s">
        <v>5</v>
      </c>
      <c r="C594" t="s">
        <v>6</v>
      </c>
      <c r="D594" t="s">
        <v>7</v>
      </c>
      <c r="E594" t="s">
        <v>66</v>
      </c>
      <c r="F594" s="8" t="s">
        <v>67</v>
      </c>
      <c r="G594" s="4">
        <v>563030.68000000005</v>
      </c>
      <c r="H594" s="4">
        <v>0</v>
      </c>
      <c r="I594" s="4">
        <f t="shared" si="9"/>
        <v>563030.68000000005</v>
      </c>
    </row>
    <row r="595" spans="1:9" x14ac:dyDescent="0.25">
      <c r="A595" s="6">
        <v>42125</v>
      </c>
      <c r="B595" t="s">
        <v>5</v>
      </c>
      <c r="C595" t="s">
        <v>6</v>
      </c>
      <c r="D595" t="s">
        <v>7</v>
      </c>
      <c r="E595" t="s">
        <v>72</v>
      </c>
      <c r="F595" s="8" t="s">
        <v>73</v>
      </c>
      <c r="G595" s="4">
        <v>470803.58</v>
      </c>
      <c r="H595" s="4">
        <v>0</v>
      </c>
      <c r="I595" s="4">
        <f t="shared" si="9"/>
        <v>470803.58</v>
      </c>
    </row>
    <row r="596" spans="1:9" x14ac:dyDescent="0.25">
      <c r="A596" s="6">
        <v>42125</v>
      </c>
      <c r="B596" t="s">
        <v>5</v>
      </c>
      <c r="C596" t="s">
        <v>6</v>
      </c>
      <c r="D596" t="s">
        <v>7</v>
      </c>
      <c r="E596" t="s">
        <v>78</v>
      </c>
      <c r="F596" s="8" t="s">
        <v>79</v>
      </c>
      <c r="G596" s="4">
        <v>47433.35</v>
      </c>
      <c r="H596" s="4">
        <v>0</v>
      </c>
      <c r="I596" s="4">
        <f t="shared" si="9"/>
        <v>47433.35</v>
      </c>
    </row>
    <row r="597" spans="1:9" x14ac:dyDescent="0.25">
      <c r="A597" s="6">
        <v>42125</v>
      </c>
      <c r="B597" t="s">
        <v>5</v>
      </c>
      <c r="C597" t="s">
        <v>6</v>
      </c>
      <c r="D597" t="s">
        <v>7</v>
      </c>
      <c r="E597" t="s">
        <v>80</v>
      </c>
      <c r="F597" s="8" t="s">
        <v>81</v>
      </c>
      <c r="G597" s="4">
        <v>3488.09</v>
      </c>
      <c r="H597" s="4">
        <v>0</v>
      </c>
      <c r="I597" s="4">
        <f t="shared" si="9"/>
        <v>3488.09</v>
      </c>
    </row>
    <row r="598" spans="1:9" x14ac:dyDescent="0.25">
      <c r="A598" s="6">
        <v>42125</v>
      </c>
      <c r="B598" t="s">
        <v>5</v>
      </c>
      <c r="C598" t="s">
        <v>6</v>
      </c>
      <c r="D598" t="s">
        <v>7</v>
      </c>
      <c r="E598" t="s">
        <v>88</v>
      </c>
      <c r="F598" s="8" t="s">
        <v>89</v>
      </c>
      <c r="G598" s="4">
        <v>650060.46</v>
      </c>
      <c r="H598" s="4">
        <v>0</v>
      </c>
      <c r="I598" s="4">
        <f t="shared" si="9"/>
        <v>650060.46</v>
      </c>
    </row>
    <row r="599" spans="1:9" x14ac:dyDescent="0.25">
      <c r="A599" s="6">
        <v>42125</v>
      </c>
      <c r="B599" t="s">
        <v>5</v>
      </c>
      <c r="C599" t="s">
        <v>6</v>
      </c>
      <c r="D599" t="s">
        <v>7</v>
      </c>
      <c r="E599" t="s">
        <v>92</v>
      </c>
      <c r="F599" s="8" t="s">
        <v>93</v>
      </c>
      <c r="G599" s="4">
        <v>216987.49</v>
      </c>
      <c r="H599" s="4">
        <v>0</v>
      </c>
      <c r="I599" s="4">
        <f t="shared" si="9"/>
        <v>216987.49</v>
      </c>
    </row>
    <row r="600" spans="1:9" x14ac:dyDescent="0.25">
      <c r="A600" s="6">
        <v>42125</v>
      </c>
      <c r="B600" t="s">
        <v>5</v>
      </c>
      <c r="C600" t="s">
        <v>6</v>
      </c>
      <c r="D600" t="s">
        <v>7</v>
      </c>
      <c r="E600" t="s">
        <v>96</v>
      </c>
      <c r="F600" s="8" t="s">
        <v>97</v>
      </c>
      <c r="G600" s="4">
        <v>1417.33</v>
      </c>
      <c r="H600" s="4">
        <v>0</v>
      </c>
      <c r="I600" s="4">
        <f t="shared" si="9"/>
        <v>1417.33</v>
      </c>
    </row>
    <row r="601" spans="1:9" x14ac:dyDescent="0.25">
      <c r="A601" s="6">
        <v>42125</v>
      </c>
      <c r="B601" t="s">
        <v>5</v>
      </c>
      <c r="C601" t="s">
        <v>6</v>
      </c>
      <c r="D601" t="s">
        <v>7</v>
      </c>
      <c r="E601" t="s">
        <v>318</v>
      </c>
      <c r="F601" s="8" t="s">
        <v>319</v>
      </c>
      <c r="G601" s="4">
        <v>101228.1</v>
      </c>
      <c r="H601" s="4">
        <v>0</v>
      </c>
      <c r="I601" s="4">
        <f t="shared" si="9"/>
        <v>101228.1</v>
      </c>
    </row>
    <row r="602" spans="1:9" x14ac:dyDescent="0.25">
      <c r="A602" s="6">
        <v>42125</v>
      </c>
      <c r="B602" t="s">
        <v>5</v>
      </c>
      <c r="C602" t="s">
        <v>6</v>
      </c>
      <c r="D602" t="s">
        <v>7</v>
      </c>
      <c r="E602" t="s">
        <v>98</v>
      </c>
      <c r="F602" s="8" t="s">
        <v>99</v>
      </c>
      <c r="G602" s="4">
        <v>9269.4500000000007</v>
      </c>
      <c r="H602" s="4">
        <v>0</v>
      </c>
      <c r="I602" s="4">
        <f t="shared" si="9"/>
        <v>9269.4500000000007</v>
      </c>
    </row>
    <row r="603" spans="1:9" x14ac:dyDescent="0.25">
      <c r="A603" s="6">
        <v>42125</v>
      </c>
      <c r="B603" t="s">
        <v>5</v>
      </c>
      <c r="C603" t="s">
        <v>6</v>
      </c>
      <c r="D603" t="s">
        <v>7</v>
      </c>
      <c r="E603" t="s">
        <v>320</v>
      </c>
      <c r="F603" s="8" t="s">
        <v>321</v>
      </c>
      <c r="G603" s="4">
        <v>65595.520000000004</v>
      </c>
      <c r="H603" s="4">
        <v>0</v>
      </c>
      <c r="I603" s="4">
        <f t="shared" si="9"/>
        <v>65595.520000000004</v>
      </c>
    </row>
    <row r="604" spans="1:9" x14ac:dyDescent="0.25">
      <c r="A604" s="6">
        <v>42125</v>
      </c>
      <c r="B604" t="s">
        <v>5</v>
      </c>
      <c r="C604" t="s">
        <v>6</v>
      </c>
      <c r="D604" t="s">
        <v>7</v>
      </c>
      <c r="E604" t="s">
        <v>350</v>
      </c>
      <c r="F604" s="8" t="s">
        <v>351</v>
      </c>
      <c r="G604" s="4">
        <v>12421.04</v>
      </c>
      <c r="H604" s="4">
        <v>0</v>
      </c>
      <c r="I604" s="4">
        <f t="shared" si="9"/>
        <v>12421.04</v>
      </c>
    </row>
    <row r="605" spans="1:9" x14ac:dyDescent="0.25">
      <c r="A605" s="6">
        <v>42125</v>
      </c>
      <c r="B605" t="s">
        <v>5</v>
      </c>
      <c r="C605" t="s">
        <v>6</v>
      </c>
      <c r="D605" t="s">
        <v>7</v>
      </c>
      <c r="E605" t="s">
        <v>352</v>
      </c>
      <c r="F605" s="8" t="s">
        <v>353</v>
      </c>
      <c r="G605" s="4">
        <v>3045.4</v>
      </c>
      <c r="H605" s="4">
        <v>0</v>
      </c>
      <c r="I605" s="4">
        <f t="shared" si="9"/>
        <v>3045.4</v>
      </c>
    </row>
    <row r="606" spans="1:9" x14ac:dyDescent="0.25">
      <c r="A606" s="6">
        <v>42125</v>
      </c>
      <c r="B606" t="s">
        <v>5</v>
      </c>
      <c r="C606" t="s">
        <v>6</v>
      </c>
      <c r="D606" t="s">
        <v>7</v>
      </c>
      <c r="E606" t="s">
        <v>322</v>
      </c>
      <c r="F606" s="8" t="s">
        <v>323</v>
      </c>
      <c r="G606" s="4">
        <v>16959.93</v>
      </c>
      <c r="H606" s="4">
        <v>0</v>
      </c>
      <c r="I606" s="4">
        <f t="shared" si="9"/>
        <v>16959.93</v>
      </c>
    </row>
    <row r="607" spans="1:9" x14ac:dyDescent="0.25">
      <c r="A607" s="6">
        <v>42125</v>
      </c>
      <c r="B607" t="s">
        <v>5</v>
      </c>
      <c r="C607" t="s">
        <v>6</v>
      </c>
      <c r="D607" t="s">
        <v>7</v>
      </c>
      <c r="E607" t="s">
        <v>354</v>
      </c>
      <c r="F607" s="8" t="s">
        <v>355</v>
      </c>
      <c r="G607" s="4">
        <v>11675.36</v>
      </c>
      <c r="H607" s="4">
        <v>0</v>
      </c>
      <c r="I607" s="4">
        <f t="shared" si="9"/>
        <v>11675.36</v>
      </c>
    </row>
    <row r="608" spans="1:9" x14ac:dyDescent="0.25">
      <c r="A608" s="6">
        <v>42125</v>
      </c>
      <c r="B608" t="s">
        <v>5</v>
      </c>
      <c r="C608" t="s">
        <v>6</v>
      </c>
      <c r="D608" t="s">
        <v>7</v>
      </c>
      <c r="E608" t="s">
        <v>358</v>
      </c>
      <c r="F608" s="8" t="s">
        <v>359</v>
      </c>
      <c r="G608" s="4">
        <v>2453.4699999999998</v>
      </c>
      <c r="H608" s="4">
        <v>0</v>
      </c>
      <c r="I608" s="4">
        <f t="shared" si="9"/>
        <v>2453.4699999999998</v>
      </c>
    </row>
    <row r="609" spans="1:9" x14ac:dyDescent="0.25">
      <c r="A609" s="6">
        <v>42125</v>
      </c>
      <c r="B609" t="s">
        <v>5</v>
      </c>
      <c r="C609" t="s">
        <v>6</v>
      </c>
      <c r="D609" t="s">
        <v>7</v>
      </c>
      <c r="E609" t="s">
        <v>360</v>
      </c>
      <c r="F609" s="8" t="s">
        <v>361</v>
      </c>
      <c r="G609" s="4">
        <v>3934.08</v>
      </c>
      <c r="H609" s="4">
        <v>0</v>
      </c>
      <c r="I609" s="4">
        <f t="shared" si="9"/>
        <v>3934.08</v>
      </c>
    </row>
    <row r="610" spans="1:9" x14ac:dyDescent="0.25">
      <c r="A610" s="6">
        <v>42125</v>
      </c>
      <c r="B610" t="s">
        <v>5</v>
      </c>
      <c r="C610" t="s">
        <v>6</v>
      </c>
      <c r="D610" t="s">
        <v>7</v>
      </c>
      <c r="E610" t="s">
        <v>362</v>
      </c>
      <c r="F610" s="8" t="s">
        <v>363</v>
      </c>
      <c r="G610" s="4">
        <v>12327.86</v>
      </c>
      <c r="H610" s="4">
        <v>0</v>
      </c>
      <c r="I610" s="4">
        <f t="shared" si="9"/>
        <v>12327.86</v>
      </c>
    </row>
    <row r="611" spans="1:9" x14ac:dyDescent="0.25">
      <c r="A611" s="6">
        <v>42125</v>
      </c>
      <c r="B611" t="s">
        <v>5</v>
      </c>
      <c r="C611" t="s">
        <v>6</v>
      </c>
      <c r="D611" t="s">
        <v>7</v>
      </c>
      <c r="E611" t="s">
        <v>400</v>
      </c>
      <c r="F611" s="8" t="s">
        <v>401</v>
      </c>
      <c r="G611" s="4">
        <v>19024.98</v>
      </c>
      <c r="H611" s="4">
        <v>0</v>
      </c>
      <c r="I611" s="4">
        <f t="shared" si="9"/>
        <v>19024.98</v>
      </c>
    </row>
    <row r="612" spans="1:9" x14ac:dyDescent="0.25">
      <c r="A612" s="6">
        <v>42125</v>
      </c>
      <c r="B612" t="s">
        <v>5</v>
      </c>
      <c r="C612" t="s">
        <v>6</v>
      </c>
      <c r="D612" t="s">
        <v>7</v>
      </c>
      <c r="E612" t="s">
        <v>402</v>
      </c>
      <c r="F612" s="8" t="s">
        <v>403</v>
      </c>
      <c r="G612" s="4">
        <v>222090.23999999999</v>
      </c>
      <c r="H612" s="4">
        <v>0</v>
      </c>
      <c r="I612" s="4">
        <f t="shared" si="9"/>
        <v>222090.23999999999</v>
      </c>
    </row>
    <row r="613" spans="1:9" x14ac:dyDescent="0.25">
      <c r="A613" s="6">
        <v>42125</v>
      </c>
      <c r="B613" t="s">
        <v>5</v>
      </c>
      <c r="C613" t="s">
        <v>6</v>
      </c>
      <c r="D613" t="s">
        <v>7</v>
      </c>
      <c r="E613" t="s">
        <v>404</v>
      </c>
      <c r="F613" s="8" t="s">
        <v>405</v>
      </c>
      <c r="G613" s="4">
        <v>214239.21</v>
      </c>
      <c r="H613" s="4">
        <v>0</v>
      </c>
      <c r="I613" s="4">
        <f t="shared" si="9"/>
        <v>214239.21</v>
      </c>
    </row>
    <row r="614" spans="1:9" x14ac:dyDescent="0.25">
      <c r="A614" s="6">
        <v>42125</v>
      </c>
      <c r="B614" t="s">
        <v>5</v>
      </c>
      <c r="C614" t="s">
        <v>6</v>
      </c>
      <c r="D614" t="s">
        <v>7</v>
      </c>
      <c r="E614" t="s">
        <v>406</v>
      </c>
      <c r="F614" s="8" t="s">
        <v>407</v>
      </c>
      <c r="G614" s="4">
        <v>356.1</v>
      </c>
      <c r="H614" s="4">
        <v>0</v>
      </c>
      <c r="I614" s="4">
        <f t="shared" si="9"/>
        <v>356.1</v>
      </c>
    </row>
    <row r="615" spans="1:9" x14ac:dyDescent="0.25">
      <c r="A615" s="6">
        <v>42125</v>
      </c>
      <c r="B615" t="s">
        <v>5</v>
      </c>
      <c r="C615" t="s">
        <v>6</v>
      </c>
      <c r="D615" t="s">
        <v>7</v>
      </c>
      <c r="E615" t="s">
        <v>408</v>
      </c>
      <c r="F615" s="8" t="s">
        <v>409</v>
      </c>
      <c r="G615" s="4">
        <v>14293.51</v>
      </c>
      <c r="H615" s="4">
        <v>0</v>
      </c>
      <c r="I615" s="4">
        <f t="shared" si="9"/>
        <v>14293.51</v>
      </c>
    </row>
    <row r="616" spans="1:9" x14ac:dyDescent="0.25">
      <c r="A616" s="6">
        <v>42125</v>
      </c>
      <c r="B616" t="s">
        <v>5</v>
      </c>
      <c r="C616" t="s">
        <v>6</v>
      </c>
      <c r="D616" t="s">
        <v>7</v>
      </c>
      <c r="E616" t="s">
        <v>410</v>
      </c>
      <c r="F616" s="8" t="s">
        <v>411</v>
      </c>
      <c r="G616" s="4">
        <v>6725.92</v>
      </c>
      <c r="H616" s="4">
        <v>0</v>
      </c>
      <c r="I616" s="4">
        <f t="shared" ref="I616:I679" si="10">+G616-H616</f>
        <v>6725.92</v>
      </c>
    </row>
    <row r="617" spans="1:9" x14ac:dyDescent="0.25">
      <c r="A617" s="6">
        <v>42125</v>
      </c>
      <c r="B617" t="s">
        <v>5</v>
      </c>
      <c r="C617" t="s">
        <v>6</v>
      </c>
      <c r="D617" t="s">
        <v>7</v>
      </c>
      <c r="E617" t="s">
        <v>412</v>
      </c>
      <c r="F617" s="8" t="s">
        <v>413</v>
      </c>
      <c r="G617" s="4">
        <v>16756.41</v>
      </c>
      <c r="H617" s="4">
        <v>0</v>
      </c>
      <c r="I617" s="4">
        <f t="shared" si="10"/>
        <v>16756.41</v>
      </c>
    </row>
    <row r="618" spans="1:9" x14ac:dyDescent="0.25">
      <c r="A618" s="6">
        <v>42125</v>
      </c>
      <c r="B618" t="s">
        <v>5</v>
      </c>
      <c r="C618" t="s">
        <v>6</v>
      </c>
      <c r="D618" t="s">
        <v>7</v>
      </c>
      <c r="E618" t="s">
        <v>414</v>
      </c>
      <c r="F618" s="8" t="s">
        <v>415</v>
      </c>
      <c r="G618" s="4">
        <v>13941.25</v>
      </c>
      <c r="H618" s="4">
        <v>0</v>
      </c>
      <c r="I618" s="4">
        <f t="shared" si="10"/>
        <v>13941.25</v>
      </c>
    </row>
    <row r="619" spans="1:9" x14ac:dyDescent="0.25">
      <c r="A619" s="6">
        <v>42125</v>
      </c>
      <c r="B619" t="s">
        <v>5</v>
      </c>
      <c r="C619" t="s">
        <v>6</v>
      </c>
      <c r="D619" t="s">
        <v>7</v>
      </c>
      <c r="E619" t="s">
        <v>100</v>
      </c>
      <c r="F619" s="8" t="s">
        <v>101</v>
      </c>
      <c r="G619" s="4">
        <v>-1877601.11</v>
      </c>
      <c r="H619" s="4">
        <v>0</v>
      </c>
      <c r="I619" s="4">
        <f t="shared" si="10"/>
        <v>-1877601.11</v>
      </c>
    </row>
    <row r="620" spans="1:9" x14ac:dyDescent="0.25">
      <c r="A620" s="6">
        <v>42125</v>
      </c>
      <c r="B620" t="s">
        <v>5</v>
      </c>
      <c r="C620" t="s">
        <v>6</v>
      </c>
      <c r="D620" t="s">
        <v>7</v>
      </c>
      <c r="E620" t="s">
        <v>8</v>
      </c>
      <c r="F620" s="8" t="s">
        <v>9</v>
      </c>
      <c r="G620" s="4">
        <v>181.29</v>
      </c>
      <c r="H620" s="4">
        <v>0</v>
      </c>
      <c r="I620" s="4">
        <f t="shared" si="10"/>
        <v>181.29</v>
      </c>
    </row>
    <row r="621" spans="1:9" x14ac:dyDescent="0.25">
      <c r="A621" s="6">
        <v>42125</v>
      </c>
      <c r="B621" t="s">
        <v>5</v>
      </c>
      <c r="C621" t="s">
        <v>6</v>
      </c>
      <c r="D621" t="s">
        <v>102</v>
      </c>
      <c r="E621" t="s">
        <v>10</v>
      </c>
      <c r="F621" s="8" t="s">
        <v>11</v>
      </c>
      <c r="G621" s="4">
        <v>-60147.73</v>
      </c>
      <c r="H621" s="4">
        <v>0</v>
      </c>
      <c r="I621" s="4">
        <f t="shared" si="10"/>
        <v>-60147.73</v>
      </c>
    </row>
    <row r="622" spans="1:9" x14ac:dyDescent="0.25">
      <c r="A622" s="6">
        <v>42125</v>
      </c>
      <c r="B622" t="s">
        <v>5</v>
      </c>
      <c r="C622" t="s">
        <v>6</v>
      </c>
      <c r="D622" t="s">
        <v>102</v>
      </c>
      <c r="E622" t="s">
        <v>12</v>
      </c>
      <c r="F622" s="8" t="s">
        <v>13</v>
      </c>
      <c r="G622" s="4">
        <v>58124.44</v>
      </c>
      <c r="H622" s="4">
        <v>0</v>
      </c>
      <c r="I622" s="4">
        <f t="shared" si="10"/>
        <v>58124.44</v>
      </c>
    </row>
    <row r="623" spans="1:9" x14ac:dyDescent="0.25">
      <c r="A623" s="6">
        <v>42125</v>
      </c>
      <c r="B623" t="s">
        <v>5</v>
      </c>
      <c r="C623" t="s">
        <v>6</v>
      </c>
      <c r="D623" t="s">
        <v>102</v>
      </c>
      <c r="E623" t="s">
        <v>14</v>
      </c>
      <c r="F623" s="8" t="s">
        <v>15</v>
      </c>
      <c r="G623" s="4">
        <v>-112738.13</v>
      </c>
      <c r="H623" s="4">
        <v>0</v>
      </c>
      <c r="I623" s="4">
        <f t="shared" si="10"/>
        <v>-112738.13</v>
      </c>
    </row>
    <row r="624" spans="1:9" x14ac:dyDescent="0.25">
      <c r="A624" s="6">
        <v>42125</v>
      </c>
      <c r="B624" t="s">
        <v>5</v>
      </c>
      <c r="C624" t="s">
        <v>6</v>
      </c>
      <c r="D624" t="s">
        <v>102</v>
      </c>
      <c r="E624" t="s">
        <v>16</v>
      </c>
      <c r="F624" s="8" t="s">
        <v>17</v>
      </c>
      <c r="G624" s="4">
        <v>-217697.56</v>
      </c>
      <c r="H624" s="4">
        <v>0</v>
      </c>
      <c r="I624" s="4">
        <f t="shared" si="10"/>
        <v>-217697.56</v>
      </c>
    </row>
    <row r="625" spans="1:9" x14ac:dyDescent="0.25">
      <c r="A625" s="6">
        <v>42125</v>
      </c>
      <c r="B625" t="s">
        <v>5</v>
      </c>
      <c r="C625" t="s">
        <v>6</v>
      </c>
      <c r="D625" t="s">
        <v>102</v>
      </c>
      <c r="E625" t="s">
        <v>18</v>
      </c>
      <c r="F625" s="8" t="s">
        <v>19</v>
      </c>
      <c r="G625" s="4">
        <v>-337172.54</v>
      </c>
      <c r="H625" s="4">
        <v>0</v>
      </c>
      <c r="I625" s="4">
        <f t="shared" si="10"/>
        <v>-337172.54</v>
      </c>
    </row>
    <row r="626" spans="1:9" x14ac:dyDescent="0.25">
      <c r="A626" s="6">
        <v>42125</v>
      </c>
      <c r="B626" t="s">
        <v>5</v>
      </c>
      <c r="C626" t="s">
        <v>6</v>
      </c>
      <c r="D626" t="s">
        <v>102</v>
      </c>
      <c r="E626" t="s">
        <v>20</v>
      </c>
      <c r="F626" s="8" t="s">
        <v>21</v>
      </c>
      <c r="G626" s="4">
        <v>-296859.96999999997</v>
      </c>
      <c r="H626" s="4">
        <v>0</v>
      </c>
      <c r="I626" s="4">
        <f t="shared" si="10"/>
        <v>-296859.96999999997</v>
      </c>
    </row>
    <row r="627" spans="1:9" x14ac:dyDescent="0.25">
      <c r="A627" s="6">
        <v>42125</v>
      </c>
      <c r="B627" t="s">
        <v>5</v>
      </c>
      <c r="C627" t="s">
        <v>6</v>
      </c>
      <c r="D627" t="s">
        <v>102</v>
      </c>
      <c r="E627" t="s">
        <v>24</v>
      </c>
      <c r="F627" s="8" t="s">
        <v>25</v>
      </c>
      <c r="G627" s="4">
        <v>8124.68</v>
      </c>
      <c r="H627" s="4">
        <v>0</v>
      </c>
      <c r="I627" s="4">
        <f t="shared" si="10"/>
        <v>8124.68</v>
      </c>
    </row>
    <row r="628" spans="1:9" x14ac:dyDescent="0.25">
      <c r="A628" s="6">
        <v>42125</v>
      </c>
      <c r="B628" t="s">
        <v>5</v>
      </c>
      <c r="C628" t="s">
        <v>6</v>
      </c>
      <c r="D628" t="s">
        <v>102</v>
      </c>
      <c r="E628" t="s">
        <v>26</v>
      </c>
      <c r="F628" s="8" t="s">
        <v>27</v>
      </c>
      <c r="G628" s="4">
        <v>5877.98</v>
      </c>
      <c r="H628" s="4">
        <v>0</v>
      </c>
      <c r="I628" s="4">
        <f t="shared" si="10"/>
        <v>5877.98</v>
      </c>
    </row>
    <row r="629" spans="1:9" x14ac:dyDescent="0.25">
      <c r="A629" s="6">
        <v>42125</v>
      </c>
      <c r="B629" t="s">
        <v>5</v>
      </c>
      <c r="C629" t="s">
        <v>6</v>
      </c>
      <c r="D629" t="s">
        <v>102</v>
      </c>
      <c r="E629" t="s">
        <v>28</v>
      </c>
      <c r="F629" s="8" t="s">
        <v>29</v>
      </c>
      <c r="G629" s="4">
        <v>5109.49</v>
      </c>
      <c r="H629" s="4">
        <v>0</v>
      </c>
      <c r="I629" s="4">
        <f t="shared" si="10"/>
        <v>5109.49</v>
      </c>
    </row>
    <row r="630" spans="1:9" x14ac:dyDescent="0.25">
      <c r="A630" s="6">
        <v>42125</v>
      </c>
      <c r="B630" t="s">
        <v>5</v>
      </c>
      <c r="C630" t="s">
        <v>6</v>
      </c>
      <c r="D630" t="s">
        <v>102</v>
      </c>
      <c r="E630" t="s">
        <v>30</v>
      </c>
      <c r="F630" s="8" t="s">
        <v>31</v>
      </c>
      <c r="G630" s="4">
        <v>-104.19</v>
      </c>
      <c r="H630" s="4">
        <v>0</v>
      </c>
      <c r="I630" s="4">
        <f t="shared" si="10"/>
        <v>-104.19</v>
      </c>
    </row>
    <row r="631" spans="1:9" x14ac:dyDescent="0.25">
      <c r="A631" s="6">
        <v>42125</v>
      </c>
      <c r="B631" t="s">
        <v>5</v>
      </c>
      <c r="C631" t="s">
        <v>6</v>
      </c>
      <c r="D631" t="s">
        <v>102</v>
      </c>
      <c r="E631" t="s">
        <v>32</v>
      </c>
      <c r="F631" s="8" t="s">
        <v>33</v>
      </c>
      <c r="G631" s="4">
        <v>-103165.37</v>
      </c>
      <c r="H631" s="4">
        <v>0</v>
      </c>
      <c r="I631" s="4">
        <f t="shared" si="10"/>
        <v>-103165.37</v>
      </c>
    </row>
    <row r="632" spans="1:9" x14ac:dyDescent="0.25">
      <c r="A632" s="6">
        <v>42125</v>
      </c>
      <c r="B632" t="s">
        <v>5</v>
      </c>
      <c r="C632" t="s">
        <v>6</v>
      </c>
      <c r="D632" t="s">
        <v>102</v>
      </c>
      <c r="E632" t="s">
        <v>103</v>
      </c>
      <c r="F632" s="8" t="s">
        <v>104</v>
      </c>
      <c r="G632" s="4">
        <v>819997.31</v>
      </c>
      <c r="H632" s="4">
        <v>0</v>
      </c>
      <c r="I632" s="4">
        <f t="shared" si="10"/>
        <v>819997.31</v>
      </c>
    </row>
    <row r="633" spans="1:9" x14ac:dyDescent="0.25">
      <c r="A633" s="6">
        <v>42125</v>
      </c>
      <c r="B633" t="s">
        <v>5</v>
      </c>
      <c r="C633" t="s">
        <v>6</v>
      </c>
      <c r="D633" t="s">
        <v>102</v>
      </c>
      <c r="E633" t="s">
        <v>105</v>
      </c>
      <c r="F633" s="8" t="s">
        <v>106</v>
      </c>
      <c r="G633" s="4">
        <v>912482.12</v>
      </c>
      <c r="H633" s="4">
        <v>0</v>
      </c>
      <c r="I633" s="4">
        <f t="shared" si="10"/>
        <v>912482.12</v>
      </c>
    </row>
    <row r="634" spans="1:9" x14ac:dyDescent="0.25">
      <c r="A634" s="6">
        <v>42125</v>
      </c>
      <c r="B634" t="s">
        <v>5</v>
      </c>
      <c r="C634" t="s">
        <v>6</v>
      </c>
      <c r="D634" t="s">
        <v>102</v>
      </c>
      <c r="E634" t="s">
        <v>107</v>
      </c>
      <c r="F634" s="8" t="s">
        <v>108</v>
      </c>
      <c r="G634" s="4">
        <v>374829.46</v>
      </c>
      <c r="H634" s="4">
        <v>0</v>
      </c>
      <c r="I634" s="4">
        <f t="shared" si="10"/>
        <v>374829.46</v>
      </c>
    </row>
    <row r="635" spans="1:9" x14ac:dyDescent="0.25">
      <c r="A635" s="6">
        <v>42125</v>
      </c>
      <c r="B635" t="s">
        <v>5</v>
      </c>
      <c r="C635" t="s">
        <v>6</v>
      </c>
      <c r="D635" t="s">
        <v>102</v>
      </c>
      <c r="E635" t="s">
        <v>111</v>
      </c>
      <c r="F635" s="8" t="s">
        <v>112</v>
      </c>
      <c r="G635" s="4">
        <v>1589.91</v>
      </c>
      <c r="H635" s="4">
        <v>0</v>
      </c>
      <c r="I635" s="4">
        <f t="shared" si="10"/>
        <v>1589.91</v>
      </c>
    </row>
    <row r="636" spans="1:9" x14ac:dyDescent="0.25">
      <c r="A636" s="6">
        <v>42125</v>
      </c>
      <c r="B636" t="s">
        <v>5</v>
      </c>
      <c r="C636" t="s">
        <v>6</v>
      </c>
      <c r="D636" t="s">
        <v>102</v>
      </c>
      <c r="E636" t="s">
        <v>115</v>
      </c>
      <c r="F636" s="8" t="s">
        <v>116</v>
      </c>
      <c r="G636" s="4">
        <v>292828.39</v>
      </c>
      <c r="H636" s="4">
        <v>0</v>
      </c>
      <c r="I636" s="4">
        <f t="shared" si="10"/>
        <v>292828.39</v>
      </c>
    </row>
    <row r="637" spans="1:9" x14ac:dyDescent="0.25">
      <c r="A637" s="6">
        <v>42125</v>
      </c>
      <c r="B637" t="s">
        <v>5</v>
      </c>
      <c r="C637" t="s">
        <v>6</v>
      </c>
      <c r="D637" t="s">
        <v>102</v>
      </c>
      <c r="E637" t="s">
        <v>364</v>
      </c>
      <c r="F637" s="8" t="s">
        <v>365</v>
      </c>
      <c r="G637" s="4">
        <v>1503.18</v>
      </c>
      <c r="H637" s="4">
        <v>0</v>
      </c>
      <c r="I637" s="4">
        <f t="shared" si="10"/>
        <v>1503.18</v>
      </c>
    </row>
    <row r="638" spans="1:9" x14ac:dyDescent="0.25">
      <c r="A638" s="6">
        <v>42125</v>
      </c>
      <c r="B638" t="s">
        <v>5</v>
      </c>
      <c r="C638" t="s">
        <v>6</v>
      </c>
      <c r="D638" t="s">
        <v>102</v>
      </c>
      <c r="E638" t="s">
        <v>368</v>
      </c>
      <c r="F638" s="8" t="s">
        <v>369</v>
      </c>
      <c r="G638" s="4">
        <v>246762.51</v>
      </c>
      <c r="H638" s="4">
        <v>0</v>
      </c>
      <c r="I638" s="4">
        <f t="shared" si="10"/>
        <v>246762.51</v>
      </c>
    </row>
    <row r="639" spans="1:9" x14ac:dyDescent="0.25">
      <c r="A639" s="6">
        <v>42125</v>
      </c>
      <c r="B639" t="s">
        <v>5</v>
      </c>
      <c r="C639" t="s">
        <v>6</v>
      </c>
      <c r="D639" t="s">
        <v>102</v>
      </c>
      <c r="E639" t="s">
        <v>370</v>
      </c>
      <c r="F639" s="8" t="s">
        <v>371</v>
      </c>
      <c r="G639" s="4">
        <v>18008.14</v>
      </c>
      <c r="H639" s="4">
        <v>0</v>
      </c>
      <c r="I639" s="4">
        <f t="shared" si="10"/>
        <v>18008.14</v>
      </c>
    </row>
    <row r="640" spans="1:9" x14ac:dyDescent="0.25">
      <c r="A640" s="6">
        <v>42125</v>
      </c>
      <c r="B640" t="s">
        <v>5</v>
      </c>
      <c r="C640" t="s">
        <v>6</v>
      </c>
      <c r="D640" t="s">
        <v>102</v>
      </c>
      <c r="E640" t="s">
        <v>416</v>
      </c>
      <c r="F640" s="8" t="s">
        <v>417</v>
      </c>
      <c r="G640" s="4">
        <v>301959.23</v>
      </c>
      <c r="H640" s="4">
        <v>0</v>
      </c>
      <c r="I640" s="4">
        <f t="shared" si="10"/>
        <v>301959.23</v>
      </c>
    </row>
    <row r="641" spans="1:9" x14ac:dyDescent="0.25">
      <c r="A641" s="6">
        <v>42125</v>
      </c>
      <c r="B641" t="s">
        <v>5</v>
      </c>
      <c r="C641" t="s">
        <v>6</v>
      </c>
      <c r="D641" t="s">
        <v>102</v>
      </c>
      <c r="E641" t="s">
        <v>418</v>
      </c>
      <c r="F641" s="8" t="s">
        <v>419</v>
      </c>
      <c r="G641" s="4">
        <v>49554.25</v>
      </c>
      <c r="H641" s="4">
        <v>0</v>
      </c>
      <c r="I641" s="4">
        <f t="shared" si="10"/>
        <v>49554.25</v>
      </c>
    </row>
    <row r="642" spans="1:9" x14ac:dyDescent="0.25">
      <c r="A642" s="6">
        <v>42125</v>
      </c>
      <c r="B642" t="s">
        <v>117</v>
      </c>
      <c r="C642" t="s">
        <v>6</v>
      </c>
      <c r="D642" t="s">
        <v>118</v>
      </c>
      <c r="E642" t="s">
        <v>119</v>
      </c>
      <c r="F642" s="8" t="s">
        <v>120</v>
      </c>
      <c r="G642" s="4">
        <v>-38411.050000000003</v>
      </c>
      <c r="H642" s="4">
        <v>0</v>
      </c>
      <c r="I642" s="4">
        <f t="shared" si="10"/>
        <v>-38411.050000000003</v>
      </c>
    </row>
    <row r="643" spans="1:9" x14ac:dyDescent="0.25">
      <c r="A643" s="6">
        <v>42125</v>
      </c>
      <c r="B643" t="s">
        <v>117</v>
      </c>
      <c r="C643" t="s">
        <v>6</v>
      </c>
      <c r="D643" t="s">
        <v>118</v>
      </c>
      <c r="E643" t="s">
        <v>121</v>
      </c>
      <c r="F643" s="8" t="s">
        <v>122</v>
      </c>
      <c r="G643" s="4">
        <v>-1135</v>
      </c>
      <c r="H643" s="4">
        <v>0</v>
      </c>
      <c r="I643" s="4">
        <f t="shared" si="10"/>
        <v>-1135</v>
      </c>
    </row>
    <row r="644" spans="1:9" x14ac:dyDescent="0.25">
      <c r="A644" s="6">
        <v>42125</v>
      </c>
      <c r="B644" t="s">
        <v>117</v>
      </c>
      <c r="C644" t="s">
        <v>6</v>
      </c>
      <c r="D644" t="s">
        <v>118</v>
      </c>
      <c r="E644" t="s">
        <v>123</v>
      </c>
      <c r="F644" s="8" t="s">
        <v>124</v>
      </c>
      <c r="G644" s="4">
        <v>-21663.43</v>
      </c>
      <c r="H644" s="4">
        <v>0</v>
      </c>
      <c r="I644" s="4">
        <f t="shared" si="10"/>
        <v>-21663.43</v>
      </c>
    </row>
    <row r="645" spans="1:9" x14ac:dyDescent="0.25">
      <c r="A645" s="6">
        <v>42125</v>
      </c>
      <c r="B645" t="s">
        <v>117</v>
      </c>
      <c r="C645" t="s">
        <v>6</v>
      </c>
      <c r="D645" t="s">
        <v>118</v>
      </c>
      <c r="E645" t="s">
        <v>125</v>
      </c>
      <c r="F645" s="8" t="s">
        <v>126</v>
      </c>
      <c r="G645" s="4">
        <v>-28060.32</v>
      </c>
      <c r="H645" s="4">
        <v>0</v>
      </c>
      <c r="I645" s="4">
        <f t="shared" si="10"/>
        <v>-28060.32</v>
      </c>
    </row>
    <row r="646" spans="1:9" x14ac:dyDescent="0.25">
      <c r="A646" s="6">
        <v>42125</v>
      </c>
      <c r="B646" t="s">
        <v>117</v>
      </c>
      <c r="C646" t="s">
        <v>6</v>
      </c>
      <c r="D646" t="s">
        <v>118</v>
      </c>
      <c r="E646" t="s">
        <v>127</v>
      </c>
      <c r="F646" s="8" t="s">
        <v>128</v>
      </c>
      <c r="G646" s="4">
        <v>-8318.51</v>
      </c>
      <c r="H646" s="4">
        <v>0</v>
      </c>
      <c r="I646" s="4">
        <f t="shared" si="10"/>
        <v>-8318.51</v>
      </c>
    </row>
    <row r="647" spans="1:9" x14ac:dyDescent="0.25">
      <c r="A647" s="6">
        <v>42125</v>
      </c>
      <c r="B647" t="s">
        <v>117</v>
      </c>
      <c r="C647" t="s">
        <v>6</v>
      </c>
      <c r="D647" t="s">
        <v>118</v>
      </c>
      <c r="E647" t="s">
        <v>129</v>
      </c>
      <c r="F647" s="8" t="s">
        <v>130</v>
      </c>
      <c r="G647" s="4">
        <v>-6250.8</v>
      </c>
      <c r="H647" s="4">
        <v>0</v>
      </c>
      <c r="I647" s="4">
        <f t="shared" si="10"/>
        <v>-6250.8</v>
      </c>
    </row>
    <row r="648" spans="1:9" x14ac:dyDescent="0.25">
      <c r="A648" s="6">
        <v>42125</v>
      </c>
      <c r="B648" t="s">
        <v>117</v>
      </c>
      <c r="C648" t="s">
        <v>6</v>
      </c>
      <c r="D648" t="s">
        <v>118</v>
      </c>
      <c r="E648" t="s">
        <v>131</v>
      </c>
      <c r="F648" s="8" t="s">
        <v>132</v>
      </c>
      <c r="G648" s="4">
        <v>-10000</v>
      </c>
      <c r="H648" s="4">
        <v>0</v>
      </c>
      <c r="I648" s="4">
        <f t="shared" si="10"/>
        <v>-10000</v>
      </c>
    </row>
    <row r="649" spans="1:9" x14ac:dyDescent="0.25">
      <c r="A649" s="6">
        <v>42125</v>
      </c>
      <c r="B649" t="s">
        <v>117</v>
      </c>
      <c r="C649" t="s">
        <v>6</v>
      </c>
      <c r="D649" t="s">
        <v>118</v>
      </c>
      <c r="E649" t="s">
        <v>133</v>
      </c>
      <c r="F649" s="8" t="s">
        <v>134</v>
      </c>
      <c r="G649" s="4">
        <v>-36578.06</v>
      </c>
      <c r="H649" s="4">
        <v>0</v>
      </c>
      <c r="I649" s="4">
        <f t="shared" si="10"/>
        <v>-36578.06</v>
      </c>
    </row>
    <row r="650" spans="1:9" x14ac:dyDescent="0.25">
      <c r="A650" s="6">
        <v>42125</v>
      </c>
      <c r="B650" t="s">
        <v>117</v>
      </c>
      <c r="C650" t="s">
        <v>6</v>
      </c>
      <c r="D650" t="s">
        <v>118</v>
      </c>
      <c r="E650" t="s">
        <v>135</v>
      </c>
      <c r="F650" s="8" t="s">
        <v>136</v>
      </c>
      <c r="G650" s="4">
        <v>-17261.259999999998</v>
      </c>
      <c r="H650" s="4">
        <v>0</v>
      </c>
      <c r="I650" s="4">
        <f t="shared" si="10"/>
        <v>-17261.259999999998</v>
      </c>
    </row>
    <row r="651" spans="1:9" x14ac:dyDescent="0.25">
      <c r="A651" s="6">
        <v>42125</v>
      </c>
      <c r="B651" t="s">
        <v>117</v>
      </c>
      <c r="C651" t="s">
        <v>6</v>
      </c>
      <c r="D651" t="s">
        <v>118</v>
      </c>
      <c r="E651" t="s">
        <v>137</v>
      </c>
      <c r="F651" s="8" t="s">
        <v>138</v>
      </c>
      <c r="G651" s="4">
        <v>-3550</v>
      </c>
      <c r="H651" s="4">
        <v>0</v>
      </c>
      <c r="I651" s="4">
        <f t="shared" si="10"/>
        <v>-3550</v>
      </c>
    </row>
    <row r="652" spans="1:9" x14ac:dyDescent="0.25">
      <c r="A652" s="6">
        <v>42125</v>
      </c>
      <c r="B652" t="s">
        <v>117</v>
      </c>
      <c r="C652" t="s">
        <v>6</v>
      </c>
      <c r="D652" t="s">
        <v>118</v>
      </c>
      <c r="E652" t="s">
        <v>139</v>
      </c>
      <c r="F652" s="8" t="s">
        <v>140</v>
      </c>
      <c r="G652" s="4">
        <v>-1575</v>
      </c>
      <c r="H652" s="4">
        <v>0</v>
      </c>
      <c r="I652" s="4">
        <f t="shared" si="10"/>
        <v>-1575</v>
      </c>
    </row>
    <row r="653" spans="1:9" x14ac:dyDescent="0.25">
      <c r="A653" s="6">
        <v>42125</v>
      </c>
      <c r="B653" t="s">
        <v>117</v>
      </c>
      <c r="C653" t="s">
        <v>6</v>
      </c>
      <c r="D653" t="s">
        <v>118</v>
      </c>
      <c r="E653" t="s">
        <v>141</v>
      </c>
      <c r="F653" s="8" t="s">
        <v>142</v>
      </c>
      <c r="G653" s="4">
        <v>-9670</v>
      </c>
      <c r="H653" s="4">
        <v>0</v>
      </c>
      <c r="I653" s="4">
        <f t="shared" si="10"/>
        <v>-9670</v>
      </c>
    </row>
    <row r="654" spans="1:9" x14ac:dyDescent="0.25">
      <c r="A654" s="6">
        <v>42125</v>
      </c>
      <c r="B654" t="s">
        <v>117</v>
      </c>
      <c r="C654" t="s">
        <v>6</v>
      </c>
      <c r="D654" t="s">
        <v>118</v>
      </c>
      <c r="E654" t="s">
        <v>143</v>
      </c>
      <c r="F654" s="8" t="s">
        <v>144</v>
      </c>
      <c r="G654" s="4">
        <v>-42172.160000000003</v>
      </c>
      <c r="H654" s="4">
        <v>0</v>
      </c>
      <c r="I654" s="4">
        <f t="shared" si="10"/>
        <v>-42172.160000000003</v>
      </c>
    </row>
    <row r="655" spans="1:9" x14ac:dyDescent="0.25">
      <c r="A655" s="6">
        <v>42125</v>
      </c>
      <c r="B655" t="s">
        <v>117</v>
      </c>
      <c r="C655" t="s">
        <v>6</v>
      </c>
      <c r="D655" t="s">
        <v>118</v>
      </c>
      <c r="E655" t="s">
        <v>145</v>
      </c>
      <c r="F655" s="8" t="s">
        <v>146</v>
      </c>
      <c r="G655" s="4">
        <v>-4575</v>
      </c>
      <c r="H655" s="4">
        <v>0</v>
      </c>
      <c r="I655" s="4">
        <f t="shared" si="10"/>
        <v>-4575</v>
      </c>
    </row>
    <row r="656" spans="1:9" x14ac:dyDescent="0.25">
      <c r="A656" s="6">
        <v>42125</v>
      </c>
      <c r="B656" t="s">
        <v>117</v>
      </c>
      <c r="C656" t="s">
        <v>6</v>
      </c>
      <c r="D656" t="s">
        <v>118</v>
      </c>
      <c r="E656" t="s">
        <v>147</v>
      </c>
      <c r="F656" s="8" t="s">
        <v>148</v>
      </c>
      <c r="G656" s="4">
        <v>-7080</v>
      </c>
      <c r="H656" s="4">
        <v>0</v>
      </c>
      <c r="I656" s="4">
        <f t="shared" si="10"/>
        <v>-7080</v>
      </c>
    </row>
    <row r="657" spans="1:9" x14ac:dyDescent="0.25">
      <c r="A657" s="6">
        <v>42125</v>
      </c>
      <c r="B657" t="s">
        <v>117</v>
      </c>
      <c r="C657" t="s">
        <v>6</v>
      </c>
      <c r="D657" t="s">
        <v>118</v>
      </c>
      <c r="E657" t="s">
        <v>149</v>
      </c>
      <c r="F657" s="8" t="s">
        <v>150</v>
      </c>
      <c r="G657" s="4">
        <v>-5290</v>
      </c>
      <c r="H657" s="4">
        <v>0</v>
      </c>
      <c r="I657" s="4">
        <f t="shared" si="10"/>
        <v>-5290</v>
      </c>
    </row>
    <row r="658" spans="1:9" x14ac:dyDescent="0.25">
      <c r="A658" s="6">
        <v>42125</v>
      </c>
      <c r="B658" t="s">
        <v>117</v>
      </c>
      <c r="C658" t="s">
        <v>6</v>
      </c>
      <c r="D658" t="s">
        <v>118</v>
      </c>
      <c r="E658" t="s">
        <v>151</v>
      </c>
      <c r="F658" s="8" t="s">
        <v>152</v>
      </c>
      <c r="G658" s="4">
        <v>10736.28</v>
      </c>
      <c r="H658" s="4">
        <v>20.71</v>
      </c>
      <c r="I658" s="4">
        <f t="shared" si="10"/>
        <v>10715.570000000002</v>
      </c>
    </row>
    <row r="659" spans="1:9" x14ac:dyDescent="0.25">
      <c r="A659" s="6">
        <v>42125</v>
      </c>
      <c r="B659" t="s">
        <v>117</v>
      </c>
      <c r="C659" t="s">
        <v>6</v>
      </c>
      <c r="D659" t="s">
        <v>118</v>
      </c>
      <c r="E659" t="s">
        <v>153</v>
      </c>
      <c r="F659" s="8" t="s">
        <v>154</v>
      </c>
      <c r="G659" s="4">
        <v>5246042.2300000004</v>
      </c>
      <c r="H659" s="4">
        <v>64750.15</v>
      </c>
      <c r="I659" s="4">
        <f t="shared" si="10"/>
        <v>5181292.08</v>
      </c>
    </row>
    <row r="660" spans="1:9" x14ac:dyDescent="0.25">
      <c r="A660" s="6">
        <v>42125</v>
      </c>
      <c r="B660" t="s">
        <v>117</v>
      </c>
      <c r="C660" t="s">
        <v>6</v>
      </c>
      <c r="D660" t="s">
        <v>118</v>
      </c>
      <c r="E660" t="s">
        <v>155</v>
      </c>
      <c r="F660" s="8" t="s">
        <v>156</v>
      </c>
      <c r="G660" s="4">
        <v>16689.490000000002</v>
      </c>
      <c r="H660" s="4">
        <v>106.91</v>
      </c>
      <c r="I660" s="4">
        <f t="shared" si="10"/>
        <v>16582.580000000002</v>
      </c>
    </row>
    <row r="661" spans="1:9" x14ac:dyDescent="0.25">
      <c r="A661" s="6">
        <v>42125</v>
      </c>
      <c r="B661" t="s">
        <v>117</v>
      </c>
      <c r="C661" t="s">
        <v>6</v>
      </c>
      <c r="D661" t="s">
        <v>118</v>
      </c>
      <c r="E661" t="s">
        <v>159</v>
      </c>
      <c r="F661" s="8" t="s">
        <v>160</v>
      </c>
      <c r="G661" s="4">
        <v>1971.61</v>
      </c>
      <c r="H661" s="4">
        <v>6.47</v>
      </c>
      <c r="I661" s="4">
        <f t="shared" si="10"/>
        <v>1965.1399999999999</v>
      </c>
    </row>
    <row r="662" spans="1:9" x14ac:dyDescent="0.25">
      <c r="A662" s="6">
        <v>42125</v>
      </c>
      <c r="B662" t="s">
        <v>117</v>
      </c>
      <c r="C662" t="s">
        <v>6</v>
      </c>
      <c r="D662" t="s">
        <v>118</v>
      </c>
      <c r="E662" t="s">
        <v>165</v>
      </c>
      <c r="F662" s="8" t="s">
        <v>166</v>
      </c>
      <c r="G662" s="4">
        <v>453.46</v>
      </c>
      <c r="H662" s="4">
        <v>5.27</v>
      </c>
      <c r="I662" s="4">
        <f t="shared" si="10"/>
        <v>448.19</v>
      </c>
    </row>
    <row r="663" spans="1:9" x14ac:dyDescent="0.25">
      <c r="A663" s="6">
        <v>42125</v>
      </c>
      <c r="B663" t="s">
        <v>117</v>
      </c>
      <c r="C663" t="s">
        <v>6</v>
      </c>
      <c r="D663" t="s">
        <v>118</v>
      </c>
      <c r="E663" t="s">
        <v>167</v>
      </c>
      <c r="F663" s="8" t="s">
        <v>168</v>
      </c>
      <c r="G663" s="4">
        <v>9367.2999999999993</v>
      </c>
      <c r="H663" s="4">
        <v>0</v>
      </c>
      <c r="I663" s="4">
        <f t="shared" si="10"/>
        <v>9367.2999999999993</v>
      </c>
    </row>
    <row r="664" spans="1:9" x14ac:dyDescent="0.25">
      <c r="A664" s="6">
        <v>42125</v>
      </c>
      <c r="B664" t="s">
        <v>117</v>
      </c>
      <c r="C664" t="s">
        <v>6</v>
      </c>
      <c r="D664" t="s">
        <v>118</v>
      </c>
      <c r="E664" t="s">
        <v>171</v>
      </c>
      <c r="F664" s="8" t="s">
        <v>172</v>
      </c>
      <c r="G664" s="4">
        <v>194161.06</v>
      </c>
      <c r="H664" s="4">
        <v>1961.05</v>
      </c>
      <c r="I664" s="4">
        <f t="shared" si="10"/>
        <v>192200.01</v>
      </c>
    </row>
    <row r="665" spans="1:9" x14ac:dyDescent="0.25">
      <c r="A665" s="6">
        <v>42125</v>
      </c>
      <c r="B665" t="s">
        <v>117</v>
      </c>
      <c r="C665" t="s">
        <v>6</v>
      </c>
      <c r="D665" t="s">
        <v>118</v>
      </c>
      <c r="E665" t="s">
        <v>173</v>
      </c>
      <c r="F665" s="8" t="s">
        <v>174</v>
      </c>
      <c r="G665" s="4">
        <v>12492.16</v>
      </c>
      <c r="H665" s="4">
        <v>38.01</v>
      </c>
      <c r="I665" s="4">
        <f t="shared" si="10"/>
        <v>12454.15</v>
      </c>
    </row>
    <row r="666" spans="1:9" x14ac:dyDescent="0.25">
      <c r="A666" s="6">
        <v>42125</v>
      </c>
      <c r="B666" t="s">
        <v>117</v>
      </c>
      <c r="C666" t="s">
        <v>6</v>
      </c>
      <c r="D666" t="s">
        <v>118</v>
      </c>
      <c r="E666" t="s">
        <v>175</v>
      </c>
      <c r="F666" s="8" t="s">
        <v>176</v>
      </c>
      <c r="G666" s="4">
        <v>583368.67000000004</v>
      </c>
      <c r="H666" s="4">
        <v>1971.21</v>
      </c>
      <c r="I666" s="4">
        <f t="shared" si="10"/>
        <v>581397.46000000008</v>
      </c>
    </row>
    <row r="667" spans="1:9" x14ac:dyDescent="0.25">
      <c r="A667" s="6">
        <v>42125</v>
      </c>
      <c r="B667" t="s">
        <v>117</v>
      </c>
      <c r="C667" t="s">
        <v>6</v>
      </c>
      <c r="D667" t="s">
        <v>118</v>
      </c>
      <c r="E667" t="s">
        <v>177</v>
      </c>
      <c r="F667" s="8" t="s">
        <v>178</v>
      </c>
      <c r="G667" s="4">
        <v>401582.65</v>
      </c>
      <c r="H667" s="4">
        <v>2307.92</v>
      </c>
      <c r="I667" s="4">
        <f t="shared" si="10"/>
        <v>399274.73000000004</v>
      </c>
    </row>
    <row r="668" spans="1:9" x14ac:dyDescent="0.25">
      <c r="A668" s="6">
        <v>42125</v>
      </c>
      <c r="B668" t="s">
        <v>117</v>
      </c>
      <c r="C668" t="s">
        <v>6</v>
      </c>
      <c r="D668" t="s">
        <v>118</v>
      </c>
      <c r="E668" t="s">
        <v>179</v>
      </c>
      <c r="F668" s="8" t="s">
        <v>180</v>
      </c>
      <c r="G668" s="4">
        <v>1513.49</v>
      </c>
      <c r="H668" s="4">
        <v>3.92</v>
      </c>
      <c r="I668" s="4">
        <f t="shared" si="10"/>
        <v>1509.57</v>
      </c>
    </row>
    <row r="669" spans="1:9" x14ac:dyDescent="0.25">
      <c r="A669" s="6">
        <v>42125</v>
      </c>
      <c r="B669" t="s">
        <v>117</v>
      </c>
      <c r="C669" t="s">
        <v>6</v>
      </c>
      <c r="D669" t="s">
        <v>118</v>
      </c>
      <c r="E669" t="s">
        <v>181</v>
      </c>
      <c r="F669" s="8" t="s">
        <v>182</v>
      </c>
      <c r="G669" s="4">
        <v>43772.95</v>
      </c>
      <c r="H669" s="4">
        <v>73.599999999999994</v>
      </c>
      <c r="I669" s="4">
        <f t="shared" si="10"/>
        <v>43699.35</v>
      </c>
    </row>
    <row r="670" spans="1:9" x14ac:dyDescent="0.25">
      <c r="A670" s="6">
        <v>42125</v>
      </c>
      <c r="B670" t="s">
        <v>117</v>
      </c>
      <c r="C670" t="s">
        <v>6</v>
      </c>
      <c r="D670" t="s">
        <v>118</v>
      </c>
      <c r="E670" t="s">
        <v>183</v>
      </c>
      <c r="F670" s="8" t="s">
        <v>184</v>
      </c>
      <c r="G670" s="4">
        <v>49064.13</v>
      </c>
      <c r="H670" s="4">
        <v>48.74</v>
      </c>
      <c r="I670" s="4">
        <f t="shared" si="10"/>
        <v>49015.39</v>
      </c>
    </row>
    <row r="671" spans="1:9" x14ac:dyDescent="0.25">
      <c r="A671" s="6">
        <v>42125</v>
      </c>
      <c r="B671" t="s">
        <v>117</v>
      </c>
      <c r="C671" t="s">
        <v>6</v>
      </c>
      <c r="D671" t="s">
        <v>118</v>
      </c>
      <c r="E671" t="s">
        <v>185</v>
      </c>
      <c r="F671" s="8" t="s">
        <v>186</v>
      </c>
      <c r="G671" s="4">
        <v>-898339.54</v>
      </c>
      <c r="H671" s="4">
        <v>0</v>
      </c>
      <c r="I671" s="4">
        <f t="shared" si="10"/>
        <v>-898339.54</v>
      </c>
    </row>
    <row r="672" spans="1:9" x14ac:dyDescent="0.25">
      <c r="A672" s="6">
        <v>42125</v>
      </c>
      <c r="B672" t="s">
        <v>117</v>
      </c>
      <c r="C672" t="s">
        <v>6</v>
      </c>
      <c r="D672" t="s">
        <v>118</v>
      </c>
      <c r="E672" t="s">
        <v>193</v>
      </c>
      <c r="F672" s="8" t="s">
        <v>194</v>
      </c>
      <c r="G672" s="4">
        <v>127528.83</v>
      </c>
      <c r="H672" s="4">
        <v>135.04</v>
      </c>
      <c r="I672" s="4">
        <f t="shared" si="10"/>
        <v>127393.79000000001</v>
      </c>
    </row>
    <row r="673" spans="1:9" x14ac:dyDescent="0.25">
      <c r="A673" s="6">
        <v>42125</v>
      </c>
      <c r="B673" t="s">
        <v>117</v>
      </c>
      <c r="C673" t="s">
        <v>6</v>
      </c>
      <c r="D673" t="s">
        <v>118</v>
      </c>
      <c r="E673" t="s">
        <v>197</v>
      </c>
      <c r="F673" s="8" t="s">
        <v>198</v>
      </c>
      <c r="G673" s="4">
        <v>841718.93</v>
      </c>
      <c r="H673" s="4">
        <v>3783.68</v>
      </c>
      <c r="I673" s="4">
        <f t="shared" si="10"/>
        <v>837935.25</v>
      </c>
    </row>
    <row r="674" spans="1:9" x14ac:dyDescent="0.25">
      <c r="A674" s="6">
        <v>42125</v>
      </c>
      <c r="B674" t="s">
        <v>117</v>
      </c>
      <c r="C674" t="s">
        <v>6</v>
      </c>
      <c r="D674" t="s">
        <v>118</v>
      </c>
      <c r="E674" t="s">
        <v>203</v>
      </c>
      <c r="F674" s="8" t="s">
        <v>204</v>
      </c>
      <c r="G674" s="4">
        <v>150953</v>
      </c>
      <c r="H674" s="4">
        <v>694.16</v>
      </c>
      <c r="I674" s="4">
        <f t="shared" si="10"/>
        <v>150258.84</v>
      </c>
    </row>
    <row r="675" spans="1:9" x14ac:dyDescent="0.25">
      <c r="A675" s="6">
        <v>42125</v>
      </c>
      <c r="B675" t="s">
        <v>117</v>
      </c>
      <c r="C675" t="s">
        <v>6</v>
      </c>
      <c r="D675" t="s">
        <v>118</v>
      </c>
      <c r="E675" t="s">
        <v>209</v>
      </c>
      <c r="F675" s="8" t="s">
        <v>210</v>
      </c>
      <c r="G675" s="4">
        <v>-915.75</v>
      </c>
      <c r="H675" s="4">
        <v>1.21</v>
      </c>
      <c r="I675" s="4">
        <f t="shared" si="10"/>
        <v>-916.96</v>
      </c>
    </row>
    <row r="676" spans="1:9" x14ac:dyDescent="0.25">
      <c r="A676" s="6">
        <v>42125</v>
      </c>
      <c r="B676" t="s">
        <v>117</v>
      </c>
      <c r="C676" t="s">
        <v>6</v>
      </c>
      <c r="D676" t="s">
        <v>118</v>
      </c>
      <c r="E676" t="s">
        <v>211</v>
      </c>
      <c r="F676" s="8" t="s">
        <v>212</v>
      </c>
      <c r="G676" s="4">
        <v>139101.67000000001</v>
      </c>
      <c r="H676" s="4">
        <v>720.73</v>
      </c>
      <c r="I676" s="4">
        <f t="shared" si="10"/>
        <v>138380.94</v>
      </c>
    </row>
    <row r="677" spans="1:9" x14ac:dyDescent="0.25">
      <c r="A677" s="6">
        <v>42125</v>
      </c>
      <c r="B677" t="s">
        <v>117</v>
      </c>
      <c r="C677" t="s">
        <v>6</v>
      </c>
      <c r="D677" t="s">
        <v>118</v>
      </c>
      <c r="E677" t="s">
        <v>213</v>
      </c>
      <c r="F677" s="8" t="s">
        <v>214</v>
      </c>
      <c r="G677" s="4">
        <v>26924.1</v>
      </c>
      <c r="H677" s="4">
        <v>0</v>
      </c>
      <c r="I677" s="4">
        <f t="shared" si="10"/>
        <v>26924.1</v>
      </c>
    </row>
    <row r="678" spans="1:9" x14ac:dyDescent="0.25">
      <c r="A678" s="6">
        <v>42125</v>
      </c>
      <c r="B678" t="s">
        <v>117</v>
      </c>
      <c r="C678" t="s">
        <v>6</v>
      </c>
      <c r="D678" t="s">
        <v>118</v>
      </c>
      <c r="E678" t="s">
        <v>215</v>
      </c>
      <c r="F678" s="8" t="s">
        <v>216</v>
      </c>
      <c r="G678" s="4">
        <v>44387.8</v>
      </c>
      <c r="H678" s="4">
        <v>0</v>
      </c>
      <c r="I678" s="4">
        <f t="shared" si="10"/>
        <v>44387.8</v>
      </c>
    </row>
    <row r="679" spans="1:9" x14ac:dyDescent="0.25">
      <c r="A679" s="6">
        <v>42125</v>
      </c>
      <c r="B679" t="s">
        <v>117</v>
      </c>
      <c r="C679" t="s">
        <v>6</v>
      </c>
      <c r="D679" t="s">
        <v>118</v>
      </c>
      <c r="E679" t="s">
        <v>219</v>
      </c>
      <c r="F679" s="8" t="s">
        <v>220</v>
      </c>
      <c r="G679" s="4">
        <v>69215.429999999993</v>
      </c>
      <c r="H679" s="4">
        <v>0</v>
      </c>
      <c r="I679" s="4">
        <f t="shared" si="10"/>
        <v>69215.429999999993</v>
      </c>
    </row>
    <row r="680" spans="1:9" x14ac:dyDescent="0.25">
      <c r="A680" s="6">
        <v>42125</v>
      </c>
      <c r="B680" t="s">
        <v>117</v>
      </c>
      <c r="C680" t="s">
        <v>6</v>
      </c>
      <c r="D680" t="s">
        <v>118</v>
      </c>
      <c r="E680" t="s">
        <v>420</v>
      </c>
      <c r="F680" s="8" t="s">
        <v>421</v>
      </c>
      <c r="G680" s="4">
        <v>1508.88</v>
      </c>
      <c r="H680" s="4">
        <v>0.79</v>
      </c>
      <c r="I680" s="4">
        <f t="shared" ref="I680:I743" si="11">+G680-H680</f>
        <v>1508.0900000000001</v>
      </c>
    </row>
    <row r="681" spans="1:9" x14ac:dyDescent="0.25">
      <c r="A681" s="6">
        <v>42125</v>
      </c>
      <c r="B681" t="s">
        <v>117</v>
      </c>
      <c r="C681" t="s">
        <v>6</v>
      </c>
      <c r="D681" t="s">
        <v>118</v>
      </c>
      <c r="E681" t="s">
        <v>221</v>
      </c>
      <c r="F681" s="8" t="s">
        <v>222</v>
      </c>
      <c r="G681" s="4">
        <v>19919.849999999999</v>
      </c>
      <c r="H681" s="4">
        <v>0</v>
      </c>
      <c r="I681" s="4">
        <f t="shared" si="11"/>
        <v>19919.849999999999</v>
      </c>
    </row>
    <row r="682" spans="1:9" x14ac:dyDescent="0.25">
      <c r="A682" s="6">
        <v>42125</v>
      </c>
      <c r="B682" t="s">
        <v>117</v>
      </c>
      <c r="C682" t="s">
        <v>6</v>
      </c>
      <c r="D682" t="s">
        <v>118</v>
      </c>
      <c r="E682" t="s">
        <v>223</v>
      </c>
      <c r="F682" s="8" t="s">
        <v>224</v>
      </c>
      <c r="G682" s="4">
        <v>3576.79</v>
      </c>
      <c r="H682" s="4">
        <v>17.32</v>
      </c>
      <c r="I682" s="4">
        <f t="shared" si="11"/>
        <v>3559.47</v>
      </c>
    </row>
    <row r="683" spans="1:9" x14ac:dyDescent="0.25">
      <c r="A683" s="6">
        <v>42125</v>
      </c>
      <c r="B683" t="s">
        <v>117</v>
      </c>
      <c r="C683" t="s">
        <v>6</v>
      </c>
      <c r="D683" t="s">
        <v>118</v>
      </c>
      <c r="E683" t="s">
        <v>225</v>
      </c>
      <c r="F683" s="8" t="s">
        <v>226</v>
      </c>
      <c r="G683" s="4">
        <v>132557.28</v>
      </c>
      <c r="H683" s="4">
        <v>500.1</v>
      </c>
      <c r="I683" s="4">
        <f t="shared" si="11"/>
        <v>132057.18</v>
      </c>
    </row>
    <row r="684" spans="1:9" x14ac:dyDescent="0.25">
      <c r="A684" s="6">
        <v>42125</v>
      </c>
      <c r="B684" t="s">
        <v>117</v>
      </c>
      <c r="C684" t="s">
        <v>6</v>
      </c>
      <c r="D684" t="s">
        <v>118</v>
      </c>
      <c r="E684" t="s">
        <v>227</v>
      </c>
      <c r="F684" s="8" t="s">
        <v>228</v>
      </c>
      <c r="G684" s="4">
        <v>272890.42</v>
      </c>
      <c r="H684" s="4">
        <v>661.48</v>
      </c>
      <c r="I684" s="4">
        <f t="shared" si="11"/>
        <v>272228.94</v>
      </c>
    </row>
    <row r="685" spans="1:9" x14ac:dyDescent="0.25">
      <c r="A685" s="6">
        <v>42125</v>
      </c>
      <c r="B685" t="s">
        <v>117</v>
      </c>
      <c r="C685" t="s">
        <v>6</v>
      </c>
      <c r="D685" t="s">
        <v>118</v>
      </c>
      <c r="E685" t="s">
        <v>229</v>
      </c>
      <c r="F685" s="8" t="s">
        <v>230</v>
      </c>
      <c r="G685" s="4">
        <v>29817.26</v>
      </c>
      <c r="H685" s="4">
        <v>0</v>
      </c>
      <c r="I685" s="4">
        <f t="shared" si="11"/>
        <v>29817.26</v>
      </c>
    </row>
    <row r="686" spans="1:9" x14ac:dyDescent="0.25">
      <c r="A686" s="6">
        <v>42125</v>
      </c>
      <c r="B686" t="s">
        <v>117</v>
      </c>
      <c r="C686" t="s">
        <v>6</v>
      </c>
      <c r="D686" t="s">
        <v>118</v>
      </c>
      <c r="E686" t="s">
        <v>231</v>
      </c>
      <c r="F686" s="8" t="s">
        <v>232</v>
      </c>
      <c r="G686" s="4">
        <v>26145.73</v>
      </c>
      <c r="H686" s="4">
        <v>85.4</v>
      </c>
      <c r="I686" s="4">
        <f t="shared" si="11"/>
        <v>26060.329999999998</v>
      </c>
    </row>
    <row r="687" spans="1:9" x14ac:dyDescent="0.25">
      <c r="A687" s="6">
        <v>42125</v>
      </c>
      <c r="B687" t="s">
        <v>117</v>
      </c>
      <c r="C687" t="s">
        <v>6</v>
      </c>
      <c r="D687" t="s">
        <v>118</v>
      </c>
      <c r="E687" t="s">
        <v>235</v>
      </c>
      <c r="F687" s="8" t="s">
        <v>236</v>
      </c>
      <c r="G687" s="4">
        <v>-4792.8500000000004</v>
      </c>
      <c r="H687" s="4">
        <v>82.65</v>
      </c>
      <c r="I687" s="4">
        <f t="shared" si="11"/>
        <v>-4875.5</v>
      </c>
    </row>
    <row r="688" spans="1:9" x14ac:dyDescent="0.25">
      <c r="A688" s="6">
        <v>42125</v>
      </c>
      <c r="B688" t="s">
        <v>117</v>
      </c>
      <c r="C688" t="s">
        <v>6</v>
      </c>
      <c r="D688" t="s">
        <v>118</v>
      </c>
      <c r="E688" t="s">
        <v>237</v>
      </c>
      <c r="F688" s="8" t="s">
        <v>238</v>
      </c>
      <c r="G688" s="4">
        <v>10654.79</v>
      </c>
      <c r="H688" s="4">
        <v>0</v>
      </c>
      <c r="I688" s="4">
        <f t="shared" si="11"/>
        <v>10654.79</v>
      </c>
    </row>
    <row r="689" spans="1:9" x14ac:dyDescent="0.25">
      <c r="A689" s="6">
        <v>42125</v>
      </c>
      <c r="B689" t="s">
        <v>117</v>
      </c>
      <c r="C689" t="s">
        <v>6</v>
      </c>
      <c r="D689" t="s">
        <v>118</v>
      </c>
      <c r="E689" t="s">
        <v>239</v>
      </c>
      <c r="F689" s="8" t="s">
        <v>240</v>
      </c>
      <c r="G689" s="4">
        <v>29803.67</v>
      </c>
      <c r="H689" s="4">
        <v>0</v>
      </c>
      <c r="I689" s="4">
        <f t="shared" si="11"/>
        <v>29803.67</v>
      </c>
    </row>
    <row r="690" spans="1:9" x14ac:dyDescent="0.25">
      <c r="A690" s="6">
        <v>42125</v>
      </c>
      <c r="B690" t="s">
        <v>117</v>
      </c>
      <c r="C690" t="s">
        <v>6</v>
      </c>
      <c r="D690" t="s">
        <v>118</v>
      </c>
      <c r="E690" t="s">
        <v>241</v>
      </c>
      <c r="F690" s="8" t="s">
        <v>242</v>
      </c>
      <c r="G690" s="4">
        <v>6115486.3600000003</v>
      </c>
      <c r="H690" s="4">
        <v>13065.55</v>
      </c>
      <c r="I690" s="4">
        <f t="shared" si="11"/>
        <v>6102420.8100000005</v>
      </c>
    </row>
    <row r="691" spans="1:9" x14ac:dyDescent="0.25">
      <c r="A691" s="6">
        <v>42125</v>
      </c>
      <c r="B691" t="s">
        <v>117</v>
      </c>
      <c r="C691" t="s">
        <v>6</v>
      </c>
      <c r="D691" t="s">
        <v>118</v>
      </c>
      <c r="E691" t="s">
        <v>243</v>
      </c>
      <c r="F691" s="8" t="s">
        <v>244</v>
      </c>
      <c r="G691" s="4">
        <v>22155.7</v>
      </c>
      <c r="H691" s="4">
        <v>0</v>
      </c>
      <c r="I691" s="4">
        <f t="shared" si="11"/>
        <v>22155.7</v>
      </c>
    </row>
    <row r="692" spans="1:9" x14ac:dyDescent="0.25">
      <c r="A692" s="6">
        <v>42125</v>
      </c>
      <c r="B692" t="s">
        <v>117</v>
      </c>
      <c r="C692" t="s">
        <v>6</v>
      </c>
      <c r="D692" t="s">
        <v>118</v>
      </c>
      <c r="E692" t="s">
        <v>249</v>
      </c>
      <c r="F692" s="8" t="s">
        <v>250</v>
      </c>
      <c r="G692" s="4">
        <v>41912.839999999997</v>
      </c>
      <c r="H692" s="4">
        <v>0</v>
      </c>
      <c r="I692" s="4">
        <f t="shared" si="11"/>
        <v>41912.839999999997</v>
      </c>
    </row>
    <row r="693" spans="1:9" x14ac:dyDescent="0.25">
      <c r="A693" s="6">
        <v>42125</v>
      </c>
      <c r="B693" t="s">
        <v>117</v>
      </c>
      <c r="C693" t="s">
        <v>6</v>
      </c>
      <c r="D693" t="s">
        <v>118</v>
      </c>
      <c r="E693" t="s">
        <v>251</v>
      </c>
      <c r="F693" s="8" t="s">
        <v>252</v>
      </c>
      <c r="G693" s="4">
        <v>271338.27</v>
      </c>
      <c r="H693" s="4">
        <v>674.82</v>
      </c>
      <c r="I693" s="4">
        <f t="shared" si="11"/>
        <v>270663.45</v>
      </c>
    </row>
    <row r="694" spans="1:9" x14ac:dyDescent="0.25">
      <c r="A694" s="6">
        <v>42125</v>
      </c>
      <c r="B694" t="s">
        <v>117</v>
      </c>
      <c r="C694" t="s">
        <v>6</v>
      </c>
      <c r="D694" t="s">
        <v>118</v>
      </c>
      <c r="E694" t="s">
        <v>253</v>
      </c>
      <c r="F694" s="8" t="s">
        <v>254</v>
      </c>
      <c r="G694" s="4">
        <v>383255.14</v>
      </c>
      <c r="H694" s="4">
        <v>1040.07</v>
      </c>
      <c r="I694" s="4">
        <f t="shared" si="11"/>
        <v>382215.07</v>
      </c>
    </row>
    <row r="695" spans="1:9" x14ac:dyDescent="0.25">
      <c r="A695" s="6">
        <v>42125</v>
      </c>
      <c r="B695" t="s">
        <v>117</v>
      </c>
      <c r="C695" t="s">
        <v>6</v>
      </c>
      <c r="D695" t="s">
        <v>118</v>
      </c>
      <c r="E695" t="s">
        <v>255</v>
      </c>
      <c r="F695" s="8" t="s">
        <v>256</v>
      </c>
      <c r="G695" s="4">
        <v>5580.17</v>
      </c>
      <c r="H695" s="4">
        <v>8.76</v>
      </c>
      <c r="I695" s="4">
        <f t="shared" si="11"/>
        <v>5571.41</v>
      </c>
    </row>
    <row r="696" spans="1:9" x14ac:dyDescent="0.25">
      <c r="A696" s="6">
        <v>42125</v>
      </c>
      <c r="B696" t="s">
        <v>117</v>
      </c>
      <c r="C696" t="s">
        <v>6</v>
      </c>
      <c r="D696" t="s">
        <v>118</v>
      </c>
      <c r="E696" t="s">
        <v>257</v>
      </c>
      <c r="F696" s="8" t="s">
        <v>258</v>
      </c>
      <c r="G696" s="4">
        <v>23863.33</v>
      </c>
      <c r="H696" s="4">
        <v>53.1</v>
      </c>
      <c r="I696" s="4">
        <f t="shared" si="11"/>
        <v>23810.230000000003</v>
      </c>
    </row>
    <row r="697" spans="1:9" x14ac:dyDescent="0.25">
      <c r="A697" s="6">
        <v>42125</v>
      </c>
      <c r="B697" t="s">
        <v>117</v>
      </c>
      <c r="C697" t="s">
        <v>6</v>
      </c>
      <c r="D697" t="s">
        <v>118</v>
      </c>
      <c r="E697" t="s">
        <v>259</v>
      </c>
      <c r="F697" s="8" t="s">
        <v>260</v>
      </c>
      <c r="G697" s="4">
        <v>-4482.47</v>
      </c>
      <c r="H697" s="4">
        <v>0</v>
      </c>
      <c r="I697" s="4">
        <f t="shared" si="11"/>
        <v>-4482.47</v>
      </c>
    </row>
    <row r="698" spans="1:9" x14ac:dyDescent="0.25">
      <c r="A698" s="6">
        <v>42125</v>
      </c>
      <c r="B698" t="s">
        <v>117</v>
      </c>
      <c r="C698" t="s">
        <v>6</v>
      </c>
      <c r="D698" t="s">
        <v>118</v>
      </c>
      <c r="E698" t="s">
        <v>261</v>
      </c>
      <c r="F698" s="8" t="s">
        <v>262</v>
      </c>
      <c r="G698" s="4">
        <v>129085.24</v>
      </c>
      <c r="H698" s="4">
        <v>229.06</v>
      </c>
      <c r="I698" s="4">
        <f t="shared" si="11"/>
        <v>128856.18000000001</v>
      </c>
    </row>
    <row r="699" spans="1:9" x14ac:dyDescent="0.25">
      <c r="A699" s="6">
        <v>42125</v>
      </c>
      <c r="B699" t="s">
        <v>117</v>
      </c>
      <c r="C699" t="s">
        <v>6</v>
      </c>
      <c r="D699" t="s">
        <v>118</v>
      </c>
      <c r="E699" t="s">
        <v>263</v>
      </c>
      <c r="F699" s="8" t="s">
        <v>264</v>
      </c>
      <c r="G699" s="4">
        <v>17004.97</v>
      </c>
      <c r="H699" s="4">
        <v>0</v>
      </c>
      <c r="I699" s="4">
        <f t="shared" si="11"/>
        <v>17004.97</v>
      </c>
    </row>
    <row r="700" spans="1:9" x14ac:dyDescent="0.25">
      <c r="A700" s="6">
        <v>42125</v>
      </c>
      <c r="B700" t="s">
        <v>117</v>
      </c>
      <c r="C700" t="s">
        <v>6</v>
      </c>
      <c r="D700" t="s">
        <v>118</v>
      </c>
      <c r="E700" t="s">
        <v>265</v>
      </c>
      <c r="F700" s="8" t="s">
        <v>266</v>
      </c>
      <c r="G700" s="4">
        <v>10101.33</v>
      </c>
      <c r="H700" s="4">
        <v>12.22</v>
      </c>
      <c r="I700" s="4">
        <f t="shared" si="11"/>
        <v>10089.11</v>
      </c>
    </row>
    <row r="701" spans="1:9" x14ac:dyDescent="0.25">
      <c r="A701" s="6">
        <v>42125</v>
      </c>
      <c r="B701" t="s">
        <v>117</v>
      </c>
      <c r="C701" t="s">
        <v>6</v>
      </c>
      <c r="D701" t="s">
        <v>118</v>
      </c>
      <c r="E701" t="s">
        <v>267</v>
      </c>
      <c r="F701" s="8" t="s">
        <v>268</v>
      </c>
      <c r="G701" s="4">
        <v>173296.06</v>
      </c>
      <c r="H701" s="4">
        <v>419.16</v>
      </c>
      <c r="I701" s="4">
        <f t="shared" si="11"/>
        <v>172876.9</v>
      </c>
    </row>
    <row r="702" spans="1:9" x14ac:dyDescent="0.25">
      <c r="A702" s="6">
        <v>42125</v>
      </c>
      <c r="B702" t="s">
        <v>117</v>
      </c>
      <c r="C702" t="s">
        <v>6</v>
      </c>
      <c r="D702" t="s">
        <v>118</v>
      </c>
      <c r="E702" t="s">
        <v>372</v>
      </c>
      <c r="F702" s="8" t="s">
        <v>373</v>
      </c>
      <c r="G702" s="4">
        <v>26898.45</v>
      </c>
      <c r="H702" s="4">
        <v>0</v>
      </c>
      <c r="I702" s="4">
        <f t="shared" si="11"/>
        <v>26898.45</v>
      </c>
    </row>
    <row r="703" spans="1:9" x14ac:dyDescent="0.25">
      <c r="A703" s="6">
        <v>42125</v>
      </c>
      <c r="B703" t="s">
        <v>117</v>
      </c>
      <c r="C703" t="s">
        <v>6</v>
      </c>
      <c r="D703" t="s">
        <v>118</v>
      </c>
      <c r="E703" t="s">
        <v>269</v>
      </c>
      <c r="F703" s="8" t="s">
        <v>270</v>
      </c>
      <c r="G703" s="4">
        <v>37721.879999999997</v>
      </c>
      <c r="H703" s="4">
        <v>78.989999999999995</v>
      </c>
      <c r="I703" s="4">
        <f t="shared" si="11"/>
        <v>37642.89</v>
      </c>
    </row>
    <row r="704" spans="1:9" x14ac:dyDescent="0.25">
      <c r="A704" s="6">
        <v>42125</v>
      </c>
      <c r="B704" t="s">
        <v>117</v>
      </c>
      <c r="C704" t="s">
        <v>6</v>
      </c>
      <c r="D704" t="s">
        <v>118</v>
      </c>
      <c r="E704" t="s">
        <v>271</v>
      </c>
      <c r="F704" s="8" t="s">
        <v>272</v>
      </c>
      <c r="G704" s="4">
        <v>1688.99</v>
      </c>
      <c r="H704" s="4">
        <v>2.62</v>
      </c>
      <c r="I704" s="4">
        <f t="shared" si="11"/>
        <v>1686.3700000000001</v>
      </c>
    </row>
    <row r="705" spans="1:9" x14ac:dyDescent="0.25">
      <c r="A705" s="6">
        <v>42125</v>
      </c>
      <c r="B705" t="s">
        <v>117</v>
      </c>
      <c r="C705" t="s">
        <v>6</v>
      </c>
      <c r="D705" t="s">
        <v>118</v>
      </c>
      <c r="E705" t="s">
        <v>374</v>
      </c>
      <c r="F705" s="8" t="s">
        <v>375</v>
      </c>
      <c r="G705" s="4">
        <v>-12579</v>
      </c>
      <c r="H705" s="4">
        <v>0</v>
      </c>
      <c r="I705" s="4">
        <f t="shared" si="11"/>
        <v>-12579</v>
      </c>
    </row>
    <row r="706" spans="1:9" x14ac:dyDescent="0.25">
      <c r="A706" s="6">
        <v>42125</v>
      </c>
      <c r="B706" t="s">
        <v>117</v>
      </c>
      <c r="C706" t="s">
        <v>6</v>
      </c>
      <c r="D706" t="s">
        <v>118</v>
      </c>
      <c r="E706" t="s">
        <v>273</v>
      </c>
      <c r="F706" s="8" t="s">
        <v>274</v>
      </c>
      <c r="G706" s="4">
        <v>259282.86</v>
      </c>
      <c r="H706" s="4">
        <v>378.46</v>
      </c>
      <c r="I706" s="4">
        <f t="shared" si="11"/>
        <v>258904.4</v>
      </c>
    </row>
    <row r="707" spans="1:9" x14ac:dyDescent="0.25">
      <c r="A707" s="6">
        <v>42125</v>
      </c>
      <c r="B707" t="s">
        <v>117</v>
      </c>
      <c r="C707" t="s">
        <v>6</v>
      </c>
      <c r="D707" t="s">
        <v>118</v>
      </c>
      <c r="E707" t="s">
        <v>326</v>
      </c>
      <c r="F707" s="8" t="s">
        <v>327</v>
      </c>
      <c r="G707" s="4">
        <v>72706.81</v>
      </c>
      <c r="H707" s="4">
        <v>70.239999999999995</v>
      </c>
      <c r="I707" s="4">
        <f t="shared" si="11"/>
        <v>72636.569999999992</v>
      </c>
    </row>
    <row r="708" spans="1:9" x14ac:dyDescent="0.25">
      <c r="A708" s="6">
        <v>42125</v>
      </c>
      <c r="B708" t="s">
        <v>117</v>
      </c>
      <c r="C708" t="s">
        <v>6</v>
      </c>
      <c r="D708" t="s">
        <v>118</v>
      </c>
      <c r="E708" t="s">
        <v>277</v>
      </c>
      <c r="F708" s="8" t="s">
        <v>278</v>
      </c>
      <c r="G708" s="4">
        <v>9939.49</v>
      </c>
      <c r="H708" s="4">
        <v>0</v>
      </c>
      <c r="I708" s="4">
        <f t="shared" si="11"/>
        <v>9939.49</v>
      </c>
    </row>
    <row r="709" spans="1:9" x14ac:dyDescent="0.25">
      <c r="A709" s="6">
        <v>42125</v>
      </c>
      <c r="B709" t="s">
        <v>117</v>
      </c>
      <c r="C709" t="s">
        <v>6</v>
      </c>
      <c r="D709" t="s">
        <v>118</v>
      </c>
      <c r="E709" t="s">
        <v>279</v>
      </c>
      <c r="F709" s="8" t="s">
        <v>280</v>
      </c>
      <c r="G709" s="4">
        <v>1549.35</v>
      </c>
      <c r="H709" s="4">
        <v>5.08</v>
      </c>
      <c r="I709" s="4">
        <f t="shared" si="11"/>
        <v>1544.27</v>
      </c>
    </row>
    <row r="710" spans="1:9" x14ac:dyDescent="0.25">
      <c r="A710" s="6">
        <v>42125</v>
      </c>
      <c r="B710" t="s">
        <v>117</v>
      </c>
      <c r="C710" t="s">
        <v>6</v>
      </c>
      <c r="D710" t="s">
        <v>118</v>
      </c>
      <c r="E710" t="s">
        <v>376</v>
      </c>
      <c r="F710" s="8" t="s">
        <v>377</v>
      </c>
      <c r="G710" s="4">
        <v>12725.68</v>
      </c>
      <c r="H710" s="4">
        <v>19.86</v>
      </c>
      <c r="I710" s="4">
        <f t="shared" si="11"/>
        <v>12705.82</v>
      </c>
    </row>
    <row r="711" spans="1:9" x14ac:dyDescent="0.25">
      <c r="A711" s="6">
        <v>42125</v>
      </c>
      <c r="B711" t="s">
        <v>117</v>
      </c>
      <c r="C711" t="s">
        <v>6</v>
      </c>
      <c r="D711" t="s">
        <v>118</v>
      </c>
      <c r="E711" t="s">
        <v>422</v>
      </c>
      <c r="F711" s="8" t="s">
        <v>423</v>
      </c>
      <c r="G711" s="4">
        <v>7436.41</v>
      </c>
      <c r="H711" s="4">
        <v>3.87</v>
      </c>
      <c r="I711" s="4">
        <f t="shared" si="11"/>
        <v>7432.54</v>
      </c>
    </row>
    <row r="712" spans="1:9" x14ac:dyDescent="0.25">
      <c r="A712" s="6">
        <v>42125</v>
      </c>
      <c r="B712" t="s">
        <v>117</v>
      </c>
      <c r="C712" t="s">
        <v>6</v>
      </c>
      <c r="D712" t="s">
        <v>118</v>
      </c>
      <c r="E712" t="s">
        <v>424</v>
      </c>
      <c r="F712" s="8" t="s">
        <v>425</v>
      </c>
      <c r="G712" s="4">
        <v>3967.29</v>
      </c>
      <c r="H712" s="4">
        <v>2.0699999999999998</v>
      </c>
      <c r="I712" s="4">
        <f t="shared" si="11"/>
        <v>3965.22</v>
      </c>
    </row>
    <row r="713" spans="1:9" x14ac:dyDescent="0.25">
      <c r="A713" s="6">
        <v>42125</v>
      </c>
      <c r="B713" t="s">
        <v>117</v>
      </c>
      <c r="C713" t="s">
        <v>6</v>
      </c>
      <c r="D713" t="s">
        <v>118</v>
      </c>
      <c r="E713" t="s">
        <v>330</v>
      </c>
      <c r="F713" s="8" t="s">
        <v>331</v>
      </c>
      <c r="G713" s="4">
        <v>6830.36</v>
      </c>
      <c r="H713" s="4">
        <v>13.35</v>
      </c>
      <c r="I713" s="4">
        <f t="shared" si="11"/>
        <v>6817.0099999999993</v>
      </c>
    </row>
    <row r="714" spans="1:9" x14ac:dyDescent="0.25">
      <c r="A714" s="6">
        <v>42125</v>
      </c>
      <c r="B714" t="s">
        <v>117</v>
      </c>
      <c r="C714" t="s">
        <v>6</v>
      </c>
      <c r="D714" t="s">
        <v>118</v>
      </c>
      <c r="E714" t="s">
        <v>332</v>
      </c>
      <c r="F714" s="8" t="s">
        <v>333</v>
      </c>
      <c r="G714" s="4">
        <v>28699.49</v>
      </c>
      <c r="H714" s="4">
        <v>56.04</v>
      </c>
      <c r="I714" s="4">
        <f t="shared" si="11"/>
        <v>28643.45</v>
      </c>
    </row>
    <row r="715" spans="1:9" x14ac:dyDescent="0.25">
      <c r="A715" s="6">
        <v>42125</v>
      </c>
      <c r="B715" t="s">
        <v>117</v>
      </c>
      <c r="C715" t="s">
        <v>6</v>
      </c>
      <c r="D715" t="s">
        <v>118</v>
      </c>
      <c r="E715" t="s">
        <v>334</v>
      </c>
      <c r="F715" s="8" t="s">
        <v>335</v>
      </c>
      <c r="G715" s="4">
        <v>-402337.2</v>
      </c>
      <c r="H715" s="4">
        <v>0</v>
      </c>
      <c r="I715" s="4">
        <f t="shared" si="11"/>
        <v>-402337.2</v>
      </c>
    </row>
    <row r="716" spans="1:9" x14ac:dyDescent="0.25">
      <c r="A716" s="6">
        <v>42125</v>
      </c>
      <c r="B716" t="s">
        <v>117</v>
      </c>
      <c r="C716" t="s">
        <v>6</v>
      </c>
      <c r="D716" t="s">
        <v>118</v>
      </c>
      <c r="E716" t="s">
        <v>336</v>
      </c>
      <c r="F716" s="8" t="s">
        <v>337</v>
      </c>
      <c r="G716" s="4">
        <v>13600.69</v>
      </c>
      <c r="H716" s="4">
        <v>21.78</v>
      </c>
      <c r="I716" s="4">
        <f t="shared" si="11"/>
        <v>13578.91</v>
      </c>
    </row>
    <row r="717" spans="1:9" x14ac:dyDescent="0.25">
      <c r="A717" s="6">
        <v>42125</v>
      </c>
      <c r="B717" t="s">
        <v>117</v>
      </c>
      <c r="C717" t="s">
        <v>6</v>
      </c>
      <c r="D717" t="s">
        <v>118</v>
      </c>
      <c r="E717" t="s">
        <v>338</v>
      </c>
      <c r="F717" s="8" t="s">
        <v>339</v>
      </c>
      <c r="G717" s="4">
        <v>12320.86</v>
      </c>
      <c r="H717" s="4">
        <v>13.21</v>
      </c>
      <c r="I717" s="4">
        <f t="shared" si="11"/>
        <v>12307.650000000001</v>
      </c>
    </row>
    <row r="718" spans="1:9" x14ac:dyDescent="0.25">
      <c r="A718" s="6">
        <v>42125</v>
      </c>
      <c r="B718" t="s">
        <v>117</v>
      </c>
      <c r="C718" t="s">
        <v>6</v>
      </c>
      <c r="D718" t="s">
        <v>118</v>
      </c>
      <c r="E718" t="s">
        <v>340</v>
      </c>
      <c r="F718" s="8" t="s">
        <v>341</v>
      </c>
      <c r="G718" s="4">
        <v>52188.65</v>
      </c>
      <c r="H718" s="4">
        <v>99.07</v>
      </c>
      <c r="I718" s="4">
        <f t="shared" si="11"/>
        <v>52089.58</v>
      </c>
    </row>
    <row r="719" spans="1:9" x14ac:dyDescent="0.25">
      <c r="A719" s="6">
        <v>42125</v>
      </c>
      <c r="B719" t="s">
        <v>117</v>
      </c>
      <c r="C719" t="s">
        <v>6</v>
      </c>
      <c r="D719" t="s">
        <v>118</v>
      </c>
      <c r="E719" t="s">
        <v>342</v>
      </c>
      <c r="F719" s="8" t="s">
        <v>343</v>
      </c>
      <c r="G719" s="4">
        <v>18010.849999999999</v>
      </c>
      <c r="H719" s="4">
        <v>46.76</v>
      </c>
      <c r="I719" s="4">
        <f t="shared" si="11"/>
        <v>17964.09</v>
      </c>
    </row>
    <row r="720" spans="1:9" x14ac:dyDescent="0.25">
      <c r="A720" s="6">
        <v>42125</v>
      </c>
      <c r="B720" t="s">
        <v>117</v>
      </c>
      <c r="C720" t="s">
        <v>6</v>
      </c>
      <c r="D720" t="s">
        <v>118</v>
      </c>
      <c r="E720" t="s">
        <v>344</v>
      </c>
      <c r="F720" s="8" t="s">
        <v>345</v>
      </c>
      <c r="G720" s="4">
        <v>2365.2600000000002</v>
      </c>
      <c r="H720" s="4">
        <v>3.72</v>
      </c>
      <c r="I720" s="4">
        <f t="shared" si="11"/>
        <v>2361.5400000000004</v>
      </c>
    </row>
    <row r="721" spans="1:9" x14ac:dyDescent="0.25">
      <c r="A721" s="6">
        <v>42125</v>
      </c>
      <c r="B721" t="s">
        <v>117</v>
      </c>
      <c r="C721" t="s">
        <v>6</v>
      </c>
      <c r="D721" t="s">
        <v>118</v>
      </c>
      <c r="E721" t="s">
        <v>378</v>
      </c>
      <c r="F721" s="8" t="s">
        <v>379</v>
      </c>
      <c r="G721" s="4">
        <v>21223.58</v>
      </c>
      <c r="H721" s="4">
        <v>28.36</v>
      </c>
      <c r="I721" s="4">
        <f t="shared" si="11"/>
        <v>21195.22</v>
      </c>
    </row>
    <row r="722" spans="1:9" x14ac:dyDescent="0.25">
      <c r="A722" s="6">
        <v>42125</v>
      </c>
      <c r="B722" t="s">
        <v>117</v>
      </c>
      <c r="C722" t="s">
        <v>6</v>
      </c>
      <c r="D722" t="s">
        <v>118</v>
      </c>
      <c r="E722" t="s">
        <v>380</v>
      </c>
      <c r="F722" s="8" t="s">
        <v>381</v>
      </c>
      <c r="G722" s="4">
        <v>5498.39</v>
      </c>
      <c r="H722" s="4">
        <v>4.62</v>
      </c>
      <c r="I722" s="4">
        <f t="shared" si="11"/>
        <v>5493.77</v>
      </c>
    </row>
    <row r="723" spans="1:9" x14ac:dyDescent="0.25">
      <c r="A723" s="6">
        <v>42125</v>
      </c>
      <c r="B723" t="s">
        <v>117</v>
      </c>
      <c r="C723" t="s">
        <v>6</v>
      </c>
      <c r="D723" t="s">
        <v>118</v>
      </c>
      <c r="E723" t="s">
        <v>382</v>
      </c>
      <c r="F723" s="8" t="s">
        <v>383</v>
      </c>
      <c r="G723" s="4">
        <v>-224000.63</v>
      </c>
      <c r="H723" s="4">
        <v>0</v>
      </c>
      <c r="I723" s="4">
        <f t="shared" si="11"/>
        <v>-224000.63</v>
      </c>
    </row>
    <row r="724" spans="1:9" x14ac:dyDescent="0.25">
      <c r="A724" s="6">
        <v>42125</v>
      </c>
      <c r="B724" t="s">
        <v>117</v>
      </c>
      <c r="C724" t="s">
        <v>6</v>
      </c>
      <c r="D724" t="s">
        <v>118</v>
      </c>
      <c r="E724" t="s">
        <v>384</v>
      </c>
      <c r="F724" s="8" t="s">
        <v>385</v>
      </c>
      <c r="G724" s="4">
        <v>4094.42</v>
      </c>
      <c r="H724" s="4">
        <v>0</v>
      </c>
      <c r="I724" s="4">
        <f t="shared" si="11"/>
        <v>4094.42</v>
      </c>
    </row>
    <row r="725" spans="1:9" x14ac:dyDescent="0.25">
      <c r="A725" s="6">
        <v>42125</v>
      </c>
      <c r="B725" t="s">
        <v>117</v>
      </c>
      <c r="C725" t="s">
        <v>6</v>
      </c>
      <c r="D725" t="s">
        <v>118</v>
      </c>
      <c r="E725" t="s">
        <v>386</v>
      </c>
      <c r="F725" s="8" t="s">
        <v>387</v>
      </c>
      <c r="G725" s="4">
        <v>53788.32</v>
      </c>
      <c r="H725" s="4">
        <v>34.32</v>
      </c>
      <c r="I725" s="4">
        <f t="shared" si="11"/>
        <v>53754</v>
      </c>
    </row>
    <row r="726" spans="1:9" x14ac:dyDescent="0.25">
      <c r="A726" s="6">
        <v>42125</v>
      </c>
      <c r="B726" t="s">
        <v>117</v>
      </c>
      <c r="C726" t="s">
        <v>6</v>
      </c>
      <c r="D726" t="s">
        <v>118</v>
      </c>
      <c r="E726" t="s">
        <v>388</v>
      </c>
      <c r="F726" s="8" t="s">
        <v>389</v>
      </c>
      <c r="G726" s="4">
        <v>-803428.58</v>
      </c>
      <c r="H726" s="4">
        <v>0</v>
      </c>
      <c r="I726" s="4">
        <f t="shared" si="11"/>
        <v>-803428.58</v>
      </c>
    </row>
    <row r="727" spans="1:9" x14ac:dyDescent="0.25">
      <c r="A727" s="6">
        <v>42125</v>
      </c>
      <c r="B727" t="s">
        <v>117</v>
      </c>
      <c r="C727" t="s">
        <v>6</v>
      </c>
      <c r="D727" t="s">
        <v>118</v>
      </c>
      <c r="E727" t="s">
        <v>390</v>
      </c>
      <c r="F727" s="8" t="s">
        <v>391</v>
      </c>
      <c r="G727" s="4">
        <v>928.83</v>
      </c>
      <c r="H727" s="4">
        <v>0.6</v>
      </c>
      <c r="I727" s="4">
        <f t="shared" si="11"/>
        <v>928.23</v>
      </c>
    </row>
    <row r="728" spans="1:9" x14ac:dyDescent="0.25">
      <c r="A728" s="6">
        <v>42125</v>
      </c>
      <c r="B728" t="s">
        <v>117</v>
      </c>
      <c r="C728" t="s">
        <v>6</v>
      </c>
      <c r="D728" t="s">
        <v>118</v>
      </c>
      <c r="E728" t="s">
        <v>392</v>
      </c>
      <c r="F728" s="8" t="s">
        <v>393</v>
      </c>
      <c r="G728" s="4">
        <v>12492.02</v>
      </c>
      <c r="H728" s="4">
        <v>9.11</v>
      </c>
      <c r="I728" s="4">
        <f t="shared" si="11"/>
        <v>12482.91</v>
      </c>
    </row>
    <row r="729" spans="1:9" x14ac:dyDescent="0.25">
      <c r="A729" s="6">
        <v>42125</v>
      </c>
      <c r="B729" t="s">
        <v>117</v>
      </c>
      <c r="C729" t="s">
        <v>6</v>
      </c>
      <c r="D729" t="s">
        <v>118</v>
      </c>
      <c r="E729" t="s">
        <v>426</v>
      </c>
      <c r="F729" s="8" t="s">
        <v>427</v>
      </c>
      <c r="G729" s="4">
        <v>1894.46</v>
      </c>
      <c r="H729" s="4">
        <v>0.99</v>
      </c>
      <c r="I729" s="4">
        <f t="shared" si="11"/>
        <v>1893.47</v>
      </c>
    </row>
    <row r="730" spans="1:9" x14ac:dyDescent="0.25">
      <c r="A730" s="6">
        <v>42125</v>
      </c>
      <c r="B730" t="s">
        <v>117</v>
      </c>
      <c r="C730" t="s">
        <v>6</v>
      </c>
      <c r="D730" t="s">
        <v>118</v>
      </c>
      <c r="E730" t="s">
        <v>394</v>
      </c>
      <c r="F730" s="8" t="s">
        <v>395</v>
      </c>
      <c r="G730" s="4">
        <v>-118.48</v>
      </c>
      <c r="H730" s="4">
        <v>0.32</v>
      </c>
      <c r="I730" s="4">
        <f t="shared" si="11"/>
        <v>-118.8</v>
      </c>
    </row>
    <row r="731" spans="1:9" x14ac:dyDescent="0.25">
      <c r="A731" s="6">
        <v>42125</v>
      </c>
      <c r="B731" t="s">
        <v>117</v>
      </c>
      <c r="C731" t="s">
        <v>6</v>
      </c>
      <c r="D731" t="s">
        <v>118</v>
      </c>
      <c r="E731" t="s">
        <v>396</v>
      </c>
      <c r="F731" s="8" t="s">
        <v>397</v>
      </c>
      <c r="G731" s="4">
        <v>-2090.38</v>
      </c>
      <c r="H731" s="4">
        <v>0</v>
      </c>
      <c r="I731" s="4">
        <f t="shared" si="11"/>
        <v>-2090.38</v>
      </c>
    </row>
    <row r="732" spans="1:9" x14ac:dyDescent="0.25">
      <c r="A732" s="6">
        <v>42125</v>
      </c>
      <c r="B732" t="s">
        <v>117</v>
      </c>
      <c r="C732" t="s">
        <v>6</v>
      </c>
      <c r="D732" t="s">
        <v>118</v>
      </c>
      <c r="E732" t="s">
        <v>398</v>
      </c>
      <c r="F732" s="8" t="s">
        <v>399</v>
      </c>
      <c r="G732" s="4">
        <v>455.18</v>
      </c>
      <c r="H732" s="4">
        <v>0</v>
      </c>
      <c r="I732" s="4">
        <f t="shared" si="11"/>
        <v>455.18</v>
      </c>
    </row>
    <row r="733" spans="1:9" x14ac:dyDescent="0.25">
      <c r="A733" s="6">
        <v>42125</v>
      </c>
      <c r="B733" t="s">
        <v>117</v>
      </c>
      <c r="C733" t="s">
        <v>6</v>
      </c>
      <c r="D733" t="s">
        <v>118</v>
      </c>
      <c r="E733" t="s">
        <v>428</v>
      </c>
      <c r="F733" s="8" t="s">
        <v>429</v>
      </c>
      <c r="G733" s="4">
        <v>4335.53</v>
      </c>
      <c r="H733" s="4">
        <v>0</v>
      </c>
      <c r="I733" s="4">
        <f t="shared" si="11"/>
        <v>4335.53</v>
      </c>
    </row>
    <row r="734" spans="1:9" x14ac:dyDescent="0.25">
      <c r="A734" s="6">
        <v>42125</v>
      </c>
      <c r="B734" t="s">
        <v>117</v>
      </c>
      <c r="C734" t="s">
        <v>6</v>
      </c>
      <c r="D734" t="s">
        <v>118</v>
      </c>
      <c r="E734" t="s">
        <v>430</v>
      </c>
      <c r="F734" s="8" t="s">
        <v>431</v>
      </c>
      <c r="G734" s="4">
        <v>3903.34</v>
      </c>
      <c r="H734" s="4">
        <v>0</v>
      </c>
      <c r="I734" s="4">
        <f t="shared" si="11"/>
        <v>3903.34</v>
      </c>
    </row>
    <row r="735" spans="1:9" x14ac:dyDescent="0.25">
      <c r="A735" s="6">
        <v>42125</v>
      </c>
      <c r="B735" t="s">
        <v>117</v>
      </c>
      <c r="C735" t="s">
        <v>6</v>
      </c>
      <c r="D735" t="s">
        <v>118</v>
      </c>
      <c r="E735" t="s">
        <v>432</v>
      </c>
      <c r="F735" s="8" t="s">
        <v>433</v>
      </c>
      <c r="G735" s="4">
        <v>14639.54</v>
      </c>
      <c r="H735" s="4">
        <v>7.62</v>
      </c>
      <c r="I735" s="4">
        <f t="shared" si="11"/>
        <v>14631.92</v>
      </c>
    </row>
    <row r="736" spans="1:9" x14ac:dyDescent="0.25">
      <c r="A736" s="6">
        <v>42125</v>
      </c>
      <c r="B736" t="s">
        <v>117</v>
      </c>
      <c r="C736" t="s">
        <v>6</v>
      </c>
      <c r="D736" t="s">
        <v>118</v>
      </c>
      <c r="E736" t="s">
        <v>434</v>
      </c>
      <c r="F736" s="8" t="s">
        <v>435</v>
      </c>
      <c r="G736" s="4">
        <v>872.4</v>
      </c>
      <c r="H736" s="4">
        <v>0.45</v>
      </c>
      <c r="I736" s="4">
        <f t="shared" si="11"/>
        <v>871.94999999999993</v>
      </c>
    </row>
    <row r="737" spans="1:9" x14ac:dyDescent="0.25">
      <c r="A737" s="6">
        <v>42125</v>
      </c>
      <c r="B737" t="s">
        <v>117</v>
      </c>
      <c r="C737" t="s">
        <v>6</v>
      </c>
      <c r="D737" t="s">
        <v>118</v>
      </c>
      <c r="E737" t="s">
        <v>436</v>
      </c>
      <c r="F737" s="8" t="s">
        <v>437</v>
      </c>
      <c r="G737" s="4">
        <v>-912.04</v>
      </c>
      <c r="H737" s="4">
        <v>0</v>
      </c>
      <c r="I737" s="4">
        <f t="shared" si="11"/>
        <v>-912.04</v>
      </c>
    </row>
    <row r="738" spans="1:9" x14ac:dyDescent="0.25">
      <c r="A738" s="6">
        <v>42125</v>
      </c>
      <c r="B738" t="s">
        <v>117</v>
      </c>
      <c r="C738" t="s">
        <v>6</v>
      </c>
      <c r="D738" t="s">
        <v>118</v>
      </c>
      <c r="E738" t="s">
        <v>283</v>
      </c>
      <c r="F738" s="8" t="s">
        <v>284</v>
      </c>
      <c r="G738" s="4">
        <v>28664.89</v>
      </c>
      <c r="H738" s="4">
        <v>0</v>
      </c>
      <c r="I738" s="4">
        <f t="shared" si="11"/>
        <v>28664.89</v>
      </c>
    </row>
    <row r="739" spans="1:9" x14ac:dyDescent="0.25">
      <c r="A739" s="6">
        <v>42125</v>
      </c>
      <c r="B739" t="s">
        <v>117</v>
      </c>
      <c r="C739" t="s">
        <v>6</v>
      </c>
      <c r="D739" t="s">
        <v>118</v>
      </c>
      <c r="E739" t="s">
        <v>285</v>
      </c>
      <c r="F739" s="8" t="s">
        <v>286</v>
      </c>
      <c r="G739" s="4">
        <v>-43953.07</v>
      </c>
      <c r="H739" s="4">
        <v>0</v>
      </c>
      <c r="I739" s="4">
        <f t="shared" si="11"/>
        <v>-43953.07</v>
      </c>
    </row>
    <row r="740" spans="1:9" x14ac:dyDescent="0.25">
      <c r="A740" s="6">
        <v>42125</v>
      </c>
      <c r="B740" t="s">
        <v>117</v>
      </c>
      <c r="C740" t="s">
        <v>6</v>
      </c>
      <c r="D740" t="s">
        <v>118</v>
      </c>
      <c r="E740" t="s">
        <v>119</v>
      </c>
      <c r="F740" s="8" t="s">
        <v>120</v>
      </c>
      <c r="G740" s="4">
        <v>38411.050000000003</v>
      </c>
      <c r="H740" s="4">
        <v>0</v>
      </c>
      <c r="I740" s="4">
        <f t="shared" si="11"/>
        <v>38411.050000000003</v>
      </c>
    </row>
    <row r="741" spans="1:9" x14ac:dyDescent="0.25">
      <c r="A741" s="6">
        <v>42125</v>
      </c>
      <c r="B741" t="s">
        <v>117</v>
      </c>
      <c r="C741" t="s">
        <v>6</v>
      </c>
      <c r="D741" t="s">
        <v>118</v>
      </c>
      <c r="E741" t="s">
        <v>123</v>
      </c>
      <c r="F741" s="8" t="s">
        <v>124</v>
      </c>
      <c r="G741" s="4">
        <v>21663.43</v>
      </c>
      <c r="H741" s="4">
        <v>0</v>
      </c>
      <c r="I741" s="4">
        <f t="shared" si="11"/>
        <v>21663.43</v>
      </c>
    </row>
    <row r="742" spans="1:9" x14ac:dyDescent="0.25">
      <c r="A742" s="6">
        <v>42125</v>
      </c>
      <c r="B742" t="s">
        <v>117</v>
      </c>
      <c r="C742" t="s">
        <v>6</v>
      </c>
      <c r="D742" t="s">
        <v>118</v>
      </c>
      <c r="E742" t="s">
        <v>125</v>
      </c>
      <c r="F742" s="8" t="s">
        <v>126</v>
      </c>
      <c r="G742" s="4">
        <v>28060.32</v>
      </c>
      <c r="H742" s="4">
        <v>0</v>
      </c>
      <c r="I742" s="4">
        <f t="shared" si="11"/>
        <v>28060.32</v>
      </c>
    </row>
    <row r="743" spans="1:9" x14ac:dyDescent="0.25">
      <c r="A743" s="6">
        <v>42125</v>
      </c>
      <c r="B743" t="s">
        <v>117</v>
      </c>
      <c r="C743" t="s">
        <v>6</v>
      </c>
      <c r="D743" t="s">
        <v>118</v>
      </c>
      <c r="E743" t="s">
        <v>127</v>
      </c>
      <c r="F743" s="8" t="s">
        <v>128</v>
      </c>
      <c r="G743" s="4">
        <v>8318.51</v>
      </c>
      <c r="H743" s="4">
        <v>0</v>
      </c>
      <c r="I743" s="4">
        <f t="shared" si="11"/>
        <v>8318.51</v>
      </c>
    </row>
    <row r="744" spans="1:9" x14ac:dyDescent="0.25">
      <c r="A744" s="6">
        <v>42125</v>
      </c>
      <c r="B744" t="s">
        <v>117</v>
      </c>
      <c r="C744" t="s">
        <v>6</v>
      </c>
      <c r="D744" t="s">
        <v>118</v>
      </c>
      <c r="E744" t="s">
        <v>129</v>
      </c>
      <c r="F744" s="8" t="s">
        <v>130</v>
      </c>
      <c r="G744" s="4">
        <v>6250.8</v>
      </c>
      <c r="H744" s="4">
        <v>0</v>
      </c>
      <c r="I744" s="4">
        <f t="shared" ref="I744:I807" si="12">+G744-H744</f>
        <v>6250.8</v>
      </c>
    </row>
    <row r="745" spans="1:9" x14ac:dyDescent="0.25">
      <c r="A745" s="6">
        <v>42125</v>
      </c>
      <c r="B745" t="s">
        <v>117</v>
      </c>
      <c r="C745" t="s">
        <v>6</v>
      </c>
      <c r="D745" t="s">
        <v>118</v>
      </c>
      <c r="E745" t="s">
        <v>149</v>
      </c>
      <c r="F745" s="8" t="s">
        <v>150</v>
      </c>
      <c r="G745" s="4">
        <v>5290</v>
      </c>
      <c r="H745" s="4">
        <v>0</v>
      </c>
      <c r="I745" s="4">
        <f t="shared" si="12"/>
        <v>5290</v>
      </c>
    </row>
    <row r="746" spans="1:9" x14ac:dyDescent="0.25">
      <c r="A746" s="6">
        <v>42125</v>
      </c>
      <c r="B746" t="s">
        <v>117</v>
      </c>
      <c r="C746" t="s">
        <v>6</v>
      </c>
      <c r="D746" t="s">
        <v>118</v>
      </c>
      <c r="E746" t="s">
        <v>131</v>
      </c>
      <c r="F746" s="8" t="s">
        <v>132</v>
      </c>
      <c r="G746" s="4">
        <v>10000</v>
      </c>
      <c r="H746" s="4">
        <v>0</v>
      </c>
      <c r="I746" s="4">
        <f t="shared" si="12"/>
        <v>10000</v>
      </c>
    </row>
    <row r="747" spans="1:9" x14ac:dyDescent="0.25">
      <c r="A747" s="6">
        <v>42125</v>
      </c>
      <c r="B747" t="s">
        <v>117</v>
      </c>
      <c r="C747" t="s">
        <v>6</v>
      </c>
      <c r="D747" t="s">
        <v>118</v>
      </c>
      <c r="E747" t="s">
        <v>121</v>
      </c>
      <c r="F747" s="8" t="s">
        <v>122</v>
      </c>
      <c r="G747" s="4">
        <v>1135</v>
      </c>
      <c r="H747" s="4">
        <v>0</v>
      </c>
      <c r="I747" s="4">
        <f t="shared" si="12"/>
        <v>1135</v>
      </c>
    </row>
    <row r="748" spans="1:9" x14ac:dyDescent="0.25">
      <c r="A748" s="6">
        <v>42125</v>
      </c>
      <c r="B748" t="s">
        <v>117</v>
      </c>
      <c r="C748" t="s">
        <v>6</v>
      </c>
      <c r="D748" t="s">
        <v>118</v>
      </c>
      <c r="E748" t="s">
        <v>141</v>
      </c>
      <c r="F748" s="8" t="s">
        <v>142</v>
      </c>
      <c r="G748" s="4">
        <v>9670</v>
      </c>
      <c r="H748" s="4">
        <v>0</v>
      </c>
      <c r="I748" s="4">
        <f t="shared" si="12"/>
        <v>9670</v>
      </c>
    </row>
    <row r="749" spans="1:9" x14ac:dyDescent="0.25">
      <c r="A749" s="6">
        <v>42125</v>
      </c>
      <c r="B749" t="s">
        <v>117</v>
      </c>
      <c r="C749" t="s">
        <v>6</v>
      </c>
      <c r="D749" t="s">
        <v>118</v>
      </c>
      <c r="E749" t="s">
        <v>143</v>
      </c>
      <c r="F749" s="8" t="s">
        <v>144</v>
      </c>
      <c r="G749" s="4">
        <v>42172.160000000003</v>
      </c>
      <c r="H749" s="4">
        <v>0</v>
      </c>
      <c r="I749" s="4">
        <f t="shared" si="12"/>
        <v>42172.160000000003</v>
      </c>
    </row>
    <row r="750" spans="1:9" x14ac:dyDescent="0.25">
      <c r="A750" s="6">
        <v>42125</v>
      </c>
      <c r="B750" t="s">
        <v>117</v>
      </c>
      <c r="C750" t="s">
        <v>6</v>
      </c>
      <c r="D750" t="s">
        <v>118</v>
      </c>
      <c r="E750" t="s">
        <v>137</v>
      </c>
      <c r="F750" s="8" t="s">
        <v>138</v>
      </c>
      <c r="G750" s="4">
        <v>3550</v>
      </c>
      <c r="H750" s="4">
        <v>0</v>
      </c>
      <c r="I750" s="4">
        <f t="shared" si="12"/>
        <v>3550</v>
      </c>
    </row>
    <row r="751" spans="1:9" x14ac:dyDescent="0.25">
      <c r="A751" s="6">
        <v>42125</v>
      </c>
      <c r="B751" t="s">
        <v>117</v>
      </c>
      <c r="C751" t="s">
        <v>6</v>
      </c>
      <c r="D751" t="s">
        <v>118</v>
      </c>
      <c r="E751" t="s">
        <v>133</v>
      </c>
      <c r="F751" s="8" t="s">
        <v>134</v>
      </c>
      <c r="G751" s="4">
        <v>36578.06</v>
      </c>
      <c r="H751" s="4">
        <v>0</v>
      </c>
      <c r="I751" s="4">
        <f t="shared" si="12"/>
        <v>36578.06</v>
      </c>
    </row>
    <row r="752" spans="1:9" x14ac:dyDescent="0.25">
      <c r="A752" s="6">
        <v>42125</v>
      </c>
      <c r="B752" t="s">
        <v>117</v>
      </c>
      <c r="C752" t="s">
        <v>6</v>
      </c>
      <c r="D752" t="s">
        <v>118</v>
      </c>
      <c r="E752" t="s">
        <v>135</v>
      </c>
      <c r="F752" s="8" t="s">
        <v>136</v>
      </c>
      <c r="G752" s="4">
        <v>17261.259999999998</v>
      </c>
      <c r="H752" s="4">
        <v>0</v>
      </c>
      <c r="I752" s="4">
        <f t="shared" si="12"/>
        <v>17261.259999999998</v>
      </c>
    </row>
    <row r="753" spans="1:9" x14ac:dyDescent="0.25">
      <c r="A753" s="6">
        <v>42125</v>
      </c>
      <c r="B753" t="s">
        <v>117</v>
      </c>
      <c r="C753" t="s">
        <v>6</v>
      </c>
      <c r="D753" t="s">
        <v>118</v>
      </c>
      <c r="E753" t="s">
        <v>139</v>
      </c>
      <c r="F753" s="8" t="s">
        <v>140</v>
      </c>
      <c r="G753" s="4">
        <v>1575</v>
      </c>
      <c r="H753" s="4">
        <v>0</v>
      </c>
      <c r="I753" s="4">
        <f t="shared" si="12"/>
        <v>1575</v>
      </c>
    </row>
    <row r="754" spans="1:9" x14ac:dyDescent="0.25">
      <c r="A754" s="6">
        <v>42125</v>
      </c>
      <c r="B754" t="s">
        <v>117</v>
      </c>
      <c r="C754" t="s">
        <v>6</v>
      </c>
      <c r="D754" t="s">
        <v>118</v>
      </c>
      <c r="E754" t="s">
        <v>147</v>
      </c>
      <c r="F754" s="8" t="s">
        <v>148</v>
      </c>
      <c r="G754" s="4">
        <v>7080</v>
      </c>
      <c r="H754" s="4">
        <v>0</v>
      </c>
      <c r="I754" s="4">
        <f t="shared" si="12"/>
        <v>7080</v>
      </c>
    </row>
    <row r="755" spans="1:9" x14ac:dyDescent="0.25">
      <c r="A755" s="6">
        <v>42125</v>
      </c>
      <c r="B755" t="s">
        <v>117</v>
      </c>
      <c r="C755" t="s">
        <v>6</v>
      </c>
      <c r="D755" t="s">
        <v>118</v>
      </c>
      <c r="E755" t="s">
        <v>145</v>
      </c>
      <c r="F755" s="8" t="s">
        <v>146</v>
      </c>
      <c r="G755" s="4">
        <v>4575</v>
      </c>
      <c r="H755" s="4">
        <v>0</v>
      </c>
      <c r="I755" s="4">
        <f t="shared" si="12"/>
        <v>4575</v>
      </c>
    </row>
    <row r="756" spans="1:9" x14ac:dyDescent="0.25">
      <c r="A756" s="6">
        <v>42125</v>
      </c>
      <c r="B756" t="s">
        <v>117</v>
      </c>
      <c r="C756" t="s">
        <v>6</v>
      </c>
      <c r="D756" t="s">
        <v>287</v>
      </c>
      <c r="E756" t="s">
        <v>283</v>
      </c>
      <c r="F756" s="8" t="s">
        <v>284</v>
      </c>
      <c r="G756" s="4">
        <v>-5880.42</v>
      </c>
      <c r="H756" s="4">
        <v>0</v>
      </c>
      <c r="I756" s="4">
        <f t="shared" si="12"/>
        <v>-5880.42</v>
      </c>
    </row>
    <row r="757" spans="1:9" x14ac:dyDescent="0.25">
      <c r="A757" s="6">
        <v>42125</v>
      </c>
      <c r="B757" t="s">
        <v>117</v>
      </c>
      <c r="C757" t="s">
        <v>6</v>
      </c>
      <c r="D757" t="s">
        <v>287</v>
      </c>
      <c r="E757" t="s">
        <v>304</v>
      </c>
      <c r="F757" s="8" t="s">
        <v>305</v>
      </c>
      <c r="G757" s="4">
        <v>-20416.240000000002</v>
      </c>
      <c r="H757" s="4">
        <v>0</v>
      </c>
      <c r="I757" s="4">
        <f t="shared" si="12"/>
        <v>-20416.240000000002</v>
      </c>
    </row>
    <row r="758" spans="1:9" x14ac:dyDescent="0.25">
      <c r="A758" s="6">
        <v>42125</v>
      </c>
      <c r="B758" t="s">
        <v>117</v>
      </c>
      <c r="C758" t="s">
        <v>6</v>
      </c>
      <c r="D758" t="s">
        <v>287</v>
      </c>
      <c r="E758" t="s">
        <v>288</v>
      </c>
      <c r="F758" s="8" t="s">
        <v>289</v>
      </c>
      <c r="G758" s="4">
        <v>-13094.04</v>
      </c>
      <c r="H758" s="4">
        <v>0</v>
      </c>
      <c r="I758" s="4">
        <f t="shared" si="12"/>
        <v>-13094.04</v>
      </c>
    </row>
    <row r="759" spans="1:9" x14ac:dyDescent="0.25">
      <c r="A759" s="6">
        <v>42125</v>
      </c>
      <c r="B759" t="s">
        <v>117</v>
      </c>
      <c r="C759" t="s">
        <v>6</v>
      </c>
      <c r="D759" t="s">
        <v>287</v>
      </c>
      <c r="E759" t="s">
        <v>290</v>
      </c>
      <c r="F759" s="8" t="s">
        <v>291</v>
      </c>
      <c r="G759" s="4">
        <v>9872.2900000000009</v>
      </c>
      <c r="H759" s="4">
        <v>0</v>
      </c>
      <c r="I759" s="4">
        <f t="shared" si="12"/>
        <v>9872.2900000000009</v>
      </c>
    </row>
    <row r="760" spans="1:9" x14ac:dyDescent="0.25">
      <c r="A760" s="6">
        <v>42125</v>
      </c>
      <c r="B760" t="s">
        <v>117</v>
      </c>
      <c r="C760" t="s">
        <v>6</v>
      </c>
      <c r="D760" t="s">
        <v>287</v>
      </c>
      <c r="E760" t="s">
        <v>292</v>
      </c>
      <c r="F760" s="8" t="s">
        <v>293</v>
      </c>
      <c r="G760" s="4">
        <v>538.5</v>
      </c>
      <c r="H760" s="4">
        <v>0</v>
      </c>
      <c r="I760" s="4">
        <f t="shared" si="12"/>
        <v>538.5</v>
      </c>
    </row>
    <row r="761" spans="1:9" x14ac:dyDescent="0.25">
      <c r="A761" s="6">
        <v>42125</v>
      </c>
      <c r="B761" t="s">
        <v>117</v>
      </c>
      <c r="C761" t="s">
        <v>6</v>
      </c>
      <c r="D761" t="s">
        <v>287</v>
      </c>
      <c r="E761" t="s">
        <v>294</v>
      </c>
      <c r="F761" s="8" t="s">
        <v>295</v>
      </c>
      <c r="G761" s="4">
        <v>1077.01</v>
      </c>
      <c r="H761" s="4">
        <v>0</v>
      </c>
      <c r="I761" s="4">
        <f t="shared" si="12"/>
        <v>1077.01</v>
      </c>
    </row>
    <row r="762" spans="1:9" x14ac:dyDescent="0.25">
      <c r="A762" s="6">
        <v>42125</v>
      </c>
      <c r="B762" t="s">
        <v>117</v>
      </c>
      <c r="C762" t="s">
        <v>6</v>
      </c>
      <c r="D762" t="s">
        <v>287</v>
      </c>
      <c r="E762" t="s">
        <v>296</v>
      </c>
      <c r="F762" s="8" t="s">
        <v>297</v>
      </c>
      <c r="G762" s="4">
        <v>1153.3900000000001</v>
      </c>
      <c r="H762" s="4">
        <v>0</v>
      </c>
      <c r="I762" s="4">
        <f t="shared" si="12"/>
        <v>1153.3900000000001</v>
      </c>
    </row>
    <row r="763" spans="1:9" x14ac:dyDescent="0.25">
      <c r="A763" s="6">
        <v>42125</v>
      </c>
      <c r="B763" t="s">
        <v>117</v>
      </c>
      <c r="C763" t="s">
        <v>6</v>
      </c>
      <c r="D763" t="s">
        <v>287</v>
      </c>
      <c r="E763" t="s">
        <v>298</v>
      </c>
      <c r="F763" s="8" t="s">
        <v>299</v>
      </c>
      <c r="G763" s="4">
        <v>538.5</v>
      </c>
      <c r="H763" s="4">
        <v>0</v>
      </c>
      <c r="I763" s="4">
        <f t="shared" si="12"/>
        <v>538.5</v>
      </c>
    </row>
    <row r="764" spans="1:9" x14ac:dyDescent="0.25">
      <c r="A764" s="6">
        <v>42125</v>
      </c>
      <c r="B764" t="s">
        <v>117</v>
      </c>
      <c r="C764" t="s">
        <v>6</v>
      </c>
      <c r="D764" t="s">
        <v>287</v>
      </c>
      <c r="E764" t="s">
        <v>300</v>
      </c>
      <c r="F764" s="8" t="s">
        <v>301</v>
      </c>
      <c r="G764" s="4">
        <v>104.36</v>
      </c>
      <c r="H764" s="4">
        <v>0</v>
      </c>
      <c r="I764" s="4">
        <f t="shared" si="12"/>
        <v>104.36</v>
      </c>
    </row>
    <row r="765" spans="1:9" x14ac:dyDescent="0.25">
      <c r="A765" s="6">
        <v>42125</v>
      </c>
      <c r="B765" t="s">
        <v>117</v>
      </c>
      <c r="C765" t="s">
        <v>6</v>
      </c>
      <c r="D765" t="s">
        <v>287</v>
      </c>
      <c r="E765" t="s">
        <v>302</v>
      </c>
      <c r="F765" s="8" t="s">
        <v>303</v>
      </c>
      <c r="G765" s="4">
        <v>72.94</v>
      </c>
      <c r="H765" s="4">
        <v>0</v>
      </c>
      <c r="I765" s="4">
        <f t="shared" si="12"/>
        <v>72.94</v>
      </c>
    </row>
    <row r="766" spans="1:9" x14ac:dyDescent="0.25">
      <c r="A766" s="6">
        <v>42125</v>
      </c>
      <c r="B766" t="s">
        <v>117</v>
      </c>
      <c r="C766" t="s">
        <v>6</v>
      </c>
      <c r="D766" t="s">
        <v>287</v>
      </c>
      <c r="E766" t="s">
        <v>283</v>
      </c>
      <c r="F766" s="8" t="s">
        <v>284</v>
      </c>
      <c r="G766" s="4">
        <v>-53692.78</v>
      </c>
      <c r="H766" s="4">
        <v>216744.13</v>
      </c>
      <c r="I766" s="4">
        <f t="shared" si="12"/>
        <v>-270436.91000000003</v>
      </c>
    </row>
    <row r="767" spans="1:9" x14ac:dyDescent="0.25">
      <c r="A767" s="6">
        <v>42125</v>
      </c>
      <c r="B767" t="s">
        <v>117</v>
      </c>
      <c r="C767" t="s">
        <v>6</v>
      </c>
      <c r="D767" t="s">
        <v>287</v>
      </c>
      <c r="E767" t="s">
        <v>304</v>
      </c>
      <c r="F767" s="8" t="s">
        <v>305</v>
      </c>
      <c r="G767" s="4">
        <v>20375.13</v>
      </c>
      <c r="H767" s="4">
        <v>0</v>
      </c>
      <c r="I767" s="4">
        <f t="shared" si="12"/>
        <v>20375.13</v>
      </c>
    </row>
    <row r="768" spans="1:9" x14ac:dyDescent="0.25">
      <c r="A768" s="6">
        <v>42156</v>
      </c>
      <c r="B768" s="3" t="s">
        <v>5</v>
      </c>
      <c r="C768" s="3" t="s">
        <v>6</v>
      </c>
      <c r="D768" s="3" t="s">
        <v>7</v>
      </c>
      <c r="E768" s="3" t="s">
        <v>8</v>
      </c>
      <c r="F768" s="3" t="s">
        <v>9</v>
      </c>
      <c r="G768" s="4">
        <v>-181.29</v>
      </c>
      <c r="H768" s="4">
        <v>0</v>
      </c>
      <c r="I768" s="4">
        <f t="shared" si="12"/>
        <v>-181.29</v>
      </c>
    </row>
    <row r="769" spans="1:9" x14ac:dyDescent="0.25">
      <c r="A769" s="6">
        <v>42156</v>
      </c>
      <c r="B769" s="3" t="s">
        <v>5</v>
      </c>
      <c r="C769" s="3" t="s">
        <v>6</v>
      </c>
      <c r="D769" s="3" t="s">
        <v>7</v>
      </c>
      <c r="E769" s="3" t="s">
        <v>10</v>
      </c>
      <c r="F769" s="3" t="s">
        <v>11</v>
      </c>
      <c r="G769" s="4">
        <v>60147.73</v>
      </c>
      <c r="H769" s="4">
        <v>0</v>
      </c>
      <c r="I769" s="4">
        <f t="shared" si="12"/>
        <v>60147.73</v>
      </c>
    </row>
    <row r="770" spans="1:9" x14ac:dyDescent="0.25">
      <c r="A770" s="6">
        <v>42156</v>
      </c>
      <c r="B770" s="3" t="s">
        <v>5</v>
      </c>
      <c r="C770" s="3" t="s">
        <v>6</v>
      </c>
      <c r="D770" s="3" t="s">
        <v>7</v>
      </c>
      <c r="E770" s="3" t="s">
        <v>12</v>
      </c>
      <c r="F770" s="3" t="s">
        <v>13</v>
      </c>
      <c r="G770" s="4">
        <v>-58124.44</v>
      </c>
      <c r="H770" s="4">
        <v>0</v>
      </c>
      <c r="I770" s="4">
        <f t="shared" si="12"/>
        <v>-58124.44</v>
      </c>
    </row>
    <row r="771" spans="1:9" x14ac:dyDescent="0.25">
      <c r="A771" s="6">
        <v>42156</v>
      </c>
      <c r="B771" s="3" t="s">
        <v>5</v>
      </c>
      <c r="C771" s="3" t="s">
        <v>6</v>
      </c>
      <c r="D771" s="3" t="s">
        <v>7</v>
      </c>
      <c r="E771" s="3" t="s">
        <v>14</v>
      </c>
      <c r="F771" s="3" t="s">
        <v>15</v>
      </c>
      <c r="G771" s="4">
        <v>112738.13</v>
      </c>
      <c r="H771" s="4">
        <v>0</v>
      </c>
      <c r="I771" s="4">
        <f t="shared" si="12"/>
        <v>112738.13</v>
      </c>
    </row>
    <row r="772" spans="1:9" x14ac:dyDescent="0.25">
      <c r="A772" s="6">
        <v>42156</v>
      </c>
      <c r="B772" s="3" t="s">
        <v>5</v>
      </c>
      <c r="C772" s="3" t="s">
        <v>6</v>
      </c>
      <c r="D772" s="3" t="s">
        <v>7</v>
      </c>
      <c r="E772" s="3" t="s">
        <v>16</v>
      </c>
      <c r="F772" s="3" t="s">
        <v>17</v>
      </c>
      <c r="G772" s="4">
        <v>217697.56</v>
      </c>
      <c r="H772" s="4">
        <v>0</v>
      </c>
      <c r="I772" s="4">
        <f t="shared" si="12"/>
        <v>217697.56</v>
      </c>
    </row>
    <row r="773" spans="1:9" x14ac:dyDescent="0.25">
      <c r="A773" s="6">
        <v>42156</v>
      </c>
      <c r="B773" s="3" t="s">
        <v>5</v>
      </c>
      <c r="C773" s="3" t="s">
        <v>6</v>
      </c>
      <c r="D773" s="3" t="s">
        <v>7</v>
      </c>
      <c r="E773" s="3" t="s">
        <v>18</v>
      </c>
      <c r="F773" s="3" t="s">
        <v>19</v>
      </c>
      <c r="G773" s="4">
        <v>337172.54</v>
      </c>
      <c r="H773" s="4">
        <v>0</v>
      </c>
      <c r="I773" s="4">
        <f t="shared" si="12"/>
        <v>337172.54</v>
      </c>
    </row>
    <row r="774" spans="1:9" x14ac:dyDescent="0.25">
      <c r="A774" s="6">
        <v>42156</v>
      </c>
      <c r="B774" s="3" t="s">
        <v>5</v>
      </c>
      <c r="C774" s="3" t="s">
        <v>6</v>
      </c>
      <c r="D774" s="3" t="s">
        <v>7</v>
      </c>
      <c r="E774" s="3" t="s">
        <v>20</v>
      </c>
      <c r="F774" s="3" t="s">
        <v>21</v>
      </c>
      <c r="G774" s="4">
        <v>296859.96999999997</v>
      </c>
      <c r="H774" s="4">
        <v>0</v>
      </c>
      <c r="I774" s="4">
        <f t="shared" si="12"/>
        <v>296859.96999999997</v>
      </c>
    </row>
    <row r="775" spans="1:9" x14ac:dyDescent="0.25">
      <c r="A775" s="6">
        <v>42156</v>
      </c>
      <c r="B775" s="3" t="s">
        <v>5</v>
      </c>
      <c r="C775" s="3" t="s">
        <v>6</v>
      </c>
      <c r="D775" s="3" t="s">
        <v>7</v>
      </c>
      <c r="E775" s="3" t="s">
        <v>22</v>
      </c>
      <c r="F775" s="3" t="s">
        <v>23</v>
      </c>
      <c r="G775" s="4">
        <v>2383528.63</v>
      </c>
      <c r="H775" s="4">
        <v>0</v>
      </c>
      <c r="I775" s="4">
        <f t="shared" si="12"/>
        <v>2383528.63</v>
      </c>
    </row>
    <row r="776" spans="1:9" x14ac:dyDescent="0.25">
      <c r="A776" s="6">
        <v>42156</v>
      </c>
      <c r="B776" s="3" t="s">
        <v>5</v>
      </c>
      <c r="C776" s="3" t="s">
        <v>6</v>
      </c>
      <c r="D776" s="3" t="s">
        <v>7</v>
      </c>
      <c r="E776" s="3" t="s">
        <v>24</v>
      </c>
      <c r="F776" s="3" t="s">
        <v>25</v>
      </c>
      <c r="G776" s="4">
        <v>-8124.68</v>
      </c>
      <c r="H776" s="4">
        <v>0</v>
      </c>
      <c r="I776" s="4">
        <f t="shared" si="12"/>
        <v>-8124.68</v>
      </c>
    </row>
    <row r="777" spans="1:9" x14ac:dyDescent="0.25">
      <c r="A777" s="6">
        <v>42156</v>
      </c>
      <c r="B777" s="3" t="s">
        <v>5</v>
      </c>
      <c r="C777" s="3" t="s">
        <v>6</v>
      </c>
      <c r="D777" s="3" t="s">
        <v>7</v>
      </c>
      <c r="E777" s="3" t="s">
        <v>26</v>
      </c>
      <c r="F777" s="3" t="s">
        <v>27</v>
      </c>
      <c r="G777" s="4">
        <v>-5877.98</v>
      </c>
      <c r="H777" s="4">
        <v>0</v>
      </c>
      <c r="I777" s="4">
        <f t="shared" si="12"/>
        <v>-5877.98</v>
      </c>
    </row>
    <row r="778" spans="1:9" x14ac:dyDescent="0.25">
      <c r="A778" s="6">
        <v>42156</v>
      </c>
      <c r="B778" s="3" t="s">
        <v>5</v>
      </c>
      <c r="C778" s="3" t="s">
        <v>6</v>
      </c>
      <c r="D778" s="3" t="s">
        <v>7</v>
      </c>
      <c r="E778" s="3" t="s">
        <v>28</v>
      </c>
      <c r="F778" s="3" t="s">
        <v>29</v>
      </c>
      <c r="G778" s="4">
        <v>-5109.49</v>
      </c>
      <c r="H778" s="4">
        <v>0</v>
      </c>
      <c r="I778" s="4">
        <f t="shared" si="12"/>
        <v>-5109.49</v>
      </c>
    </row>
    <row r="779" spans="1:9" x14ac:dyDescent="0.25">
      <c r="A779" s="6">
        <v>42156</v>
      </c>
      <c r="B779" s="3" t="s">
        <v>5</v>
      </c>
      <c r="C779" s="3" t="s">
        <v>6</v>
      </c>
      <c r="D779" s="3" t="s">
        <v>7</v>
      </c>
      <c r="E779" s="3" t="s">
        <v>30</v>
      </c>
      <c r="F779" s="3" t="s">
        <v>31</v>
      </c>
      <c r="G779" s="4">
        <v>104.19</v>
      </c>
      <c r="H779" s="4">
        <v>0</v>
      </c>
      <c r="I779" s="4">
        <f t="shared" si="12"/>
        <v>104.19</v>
      </c>
    </row>
    <row r="780" spans="1:9" x14ac:dyDescent="0.25">
      <c r="A780" s="6">
        <v>42156</v>
      </c>
      <c r="B780" s="3" t="s">
        <v>5</v>
      </c>
      <c r="C780" s="3" t="s">
        <v>6</v>
      </c>
      <c r="D780" s="3" t="s">
        <v>7</v>
      </c>
      <c r="E780" s="3" t="s">
        <v>32</v>
      </c>
      <c r="F780" s="3" t="s">
        <v>33</v>
      </c>
      <c r="G780" s="4">
        <v>103165.37</v>
      </c>
      <c r="H780" s="4">
        <v>0</v>
      </c>
      <c r="I780" s="4">
        <f t="shared" si="12"/>
        <v>103165.37</v>
      </c>
    </row>
    <row r="781" spans="1:9" x14ac:dyDescent="0.25">
      <c r="A781" s="6">
        <v>42156</v>
      </c>
      <c r="B781" s="3" t="s">
        <v>5</v>
      </c>
      <c r="C781" s="3" t="s">
        <v>6</v>
      </c>
      <c r="D781" s="3" t="s">
        <v>7</v>
      </c>
      <c r="E781" s="3" t="s">
        <v>34</v>
      </c>
      <c r="F781" s="3" t="s">
        <v>35</v>
      </c>
      <c r="G781" s="4">
        <v>178580.4</v>
      </c>
      <c r="H781" s="4">
        <v>0</v>
      </c>
      <c r="I781" s="4">
        <f t="shared" si="12"/>
        <v>178580.4</v>
      </c>
    </row>
    <row r="782" spans="1:9" x14ac:dyDescent="0.25">
      <c r="A782" s="6">
        <v>42156</v>
      </c>
      <c r="B782" s="3" t="s">
        <v>5</v>
      </c>
      <c r="C782" s="3" t="s">
        <v>6</v>
      </c>
      <c r="D782" s="3" t="s">
        <v>7</v>
      </c>
      <c r="E782" s="3" t="s">
        <v>36</v>
      </c>
      <c r="F782" s="3" t="s">
        <v>37</v>
      </c>
      <c r="G782" s="4">
        <v>6457930.8600000003</v>
      </c>
      <c r="H782" s="4">
        <v>6299.48</v>
      </c>
      <c r="I782" s="4">
        <f t="shared" si="12"/>
        <v>6451631.3799999999</v>
      </c>
    </row>
    <row r="783" spans="1:9" x14ac:dyDescent="0.25">
      <c r="A783" s="6">
        <v>42156</v>
      </c>
      <c r="B783" s="3" t="s">
        <v>5</v>
      </c>
      <c r="C783" s="3" t="s">
        <v>6</v>
      </c>
      <c r="D783" s="3" t="s">
        <v>7</v>
      </c>
      <c r="E783" s="3" t="s">
        <v>40</v>
      </c>
      <c r="F783" s="3" t="s">
        <v>41</v>
      </c>
      <c r="G783" s="4">
        <v>110546.66</v>
      </c>
      <c r="H783" s="4">
        <v>0</v>
      </c>
      <c r="I783" s="4">
        <f t="shared" si="12"/>
        <v>110546.66</v>
      </c>
    </row>
    <row r="784" spans="1:9" x14ac:dyDescent="0.25">
      <c r="A784" s="6">
        <v>42156</v>
      </c>
      <c r="B784" s="3" t="s">
        <v>5</v>
      </c>
      <c r="C784" s="3" t="s">
        <v>6</v>
      </c>
      <c r="D784" s="3" t="s">
        <v>7</v>
      </c>
      <c r="E784" s="3" t="s">
        <v>42</v>
      </c>
      <c r="F784" s="3" t="s">
        <v>43</v>
      </c>
      <c r="G784" s="4">
        <v>717852.45</v>
      </c>
      <c r="H784" s="4">
        <v>0</v>
      </c>
      <c r="I784" s="4">
        <f t="shared" si="12"/>
        <v>717852.45</v>
      </c>
    </row>
    <row r="785" spans="1:9" x14ac:dyDescent="0.25">
      <c r="A785" s="6">
        <v>42156</v>
      </c>
      <c r="B785" s="3" t="s">
        <v>5</v>
      </c>
      <c r="C785" s="3" t="s">
        <v>6</v>
      </c>
      <c r="D785" s="3" t="s">
        <v>7</v>
      </c>
      <c r="E785" s="3" t="s">
        <v>46</v>
      </c>
      <c r="F785" s="3" t="s">
        <v>47</v>
      </c>
      <c r="G785" s="4">
        <v>1082615.19</v>
      </c>
      <c r="H785" s="4">
        <v>0</v>
      </c>
      <c r="I785" s="4">
        <f t="shared" si="12"/>
        <v>1082615.19</v>
      </c>
    </row>
    <row r="786" spans="1:9" x14ac:dyDescent="0.25">
      <c r="A786" s="6">
        <v>42156</v>
      </c>
      <c r="B786" s="3" t="s">
        <v>5</v>
      </c>
      <c r="C786" s="3" t="s">
        <v>6</v>
      </c>
      <c r="D786" s="3" t="s">
        <v>7</v>
      </c>
      <c r="E786" s="3" t="s">
        <v>48</v>
      </c>
      <c r="F786" s="3" t="s">
        <v>49</v>
      </c>
      <c r="G786" s="4">
        <v>149682.87</v>
      </c>
      <c r="H786" s="4">
        <v>0</v>
      </c>
      <c r="I786" s="4">
        <f t="shared" si="12"/>
        <v>149682.87</v>
      </c>
    </row>
    <row r="787" spans="1:9" x14ac:dyDescent="0.25">
      <c r="A787" s="6">
        <v>42156</v>
      </c>
      <c r="B787" s="3" t="s">
        <v>5</v>
      </c>
      <c r="C787" s="3" t="s">
        <v>6</v>
      </c>
      <c r="D787" s="3" t="s">
        <v>7</v>
      </c>
      <c r="E787" s="3" t="s">
        <v>50</v>
      </c>
      <c r="F787" s="3" t="s">
        <v>51</v>
      </c>
      <c r="G787" s="4">
        <v>106739.63</v>
      </c>
      <c r="H787" s="4">
        <v>0</v>
      </c>
      <c r="I787" s="4">
        <f t="shared" si="12"/>
        <v>106739.63</v>
      </c>
    </row>
    <row r="788" spans="1:9" x14ac:dyDescent="0.25">
      <c r="A788" s="6">
        <v>42156</v>
      </c>
      <c r="B788" s="3" t="s">
        <v>5</v>
      </c>
      <c r="C788" s="3" t="s">
        <v>6</v>
      </c>
      <c r="D788" s="3" t="s">
        <v>7</v>
      </c>
      <c r="E788" s="3" t="s">
        <v>54</v>
      </c>
      <c r="F788" s="3" t="s">
        <v>55</v>
      </c>
      <c r="G788" s="4">
        <v>77081.34</v>
      </c>
      <c r="H788" s="4">
        <v>0</v>
      </c>
      <c r="I788" s="4">
        <f t="shared" si="12"/>
        <v>77081.34</v>
      </c>
    </row>
    <row r="789" spans="1:9" x14ac:dyDescent="0.25">
      <c r="A789" s="6">
        <v>42156</v>
      </c>
      <c r="B789" s="3" t="s">
        <v>5</v>
      </c>
      <c r="C789" s="3" t="s">
        <v>6</v>
      </c>
      <c r="D789" s="3" t="s">
        <v>7</v>
      </c>
      <c r="E789" s="3" t="s">
        <v>58</v>
      </c>
      <c r="F789" s="3" t="s">
        <v>59</v>
      </c>
      <c r="G789" s="4">
        <v>171455.07</v>
      </c>
      <c r="H789" s="4">
        <v>0</v>
      </c>
      <c r="I789" s="4">
        <f t="shared" si="12"/>
        <v>171455.07</v>
      </c>
    </row>
    <row r="790" spans="1:9" x14ac:dyDescent="0.25">
      <c r="A790" s="6">
        <v>42156</v>
      </c>
      <c r="B790" s="3" t="s">
        <v>5</v>
      </c>
      <c r="C790" s="3" t="s">
        <v>6</v>
      </c>
      <c r="D790" s="3" t="s">
        <v>7</v>
      </c>
      <c r="E790" s="3" t="s">
        <v>60</v>
      </c>
      <c r="F790" s="3" t="s">
        <v>61</v>
      </c>
      <c r="G790" s="4">
        <v>72391.61</v>
      </c>
      <c r="H790" s="4">
        <v>0</v>
      </c>
      <c r="I790" s="4">
        <f t="shared" si="12"/>
        <v>72391.61</v>
      </c>
    </row>
    <row r="791" spans="1:9" x14ac:dyDescent="0.25">
      <c r="A791" s="6">
        <v>42156</v>
      </c>
      <c r="B791" s="3" t="s">
        <v>5</v>
      </c>
      <c r="C791" s="3" t="s">
        <v>6</v>
      </c>
      <c r="D791" s="3" t="s">
        <v>7</v>
      </c>
      <c r="E791" s="3" t="s">
        <v>62</v>
      </c>
      <c r="F791" s="3" t="s">
        <v>63</v>
      </c>
      <c r="G791" s="4">
        <v>38341.32</v>
      </c>
      <c r="H791" s="4">
        <v>0</v>
      </c>
      <c r="I791" s="4">
        <f t="shared" si="12"/>
        <v>38341.32</v>
      </c>
    </row>
    <row r="792" spans="1:9" x14ac:dyDescent="0.25">
      <c r="A792" s="6">
        <v>42156</v>
      </c>
      <c r="B792" s="3" t="s">
        <v>5</v>
      </c>
      <c r="C792" s="3" t="s">
        <v>6</v>
      </c>
      <c r="D792" s="3" t="s">
        <v>7</v>
      </c>
      <c r="E792" s="3" t="s">
        <v>64</v>
      </c>
      <c r="F792" s="3" t="s">
        <v>65</v>
      </c>
      <c r="G792" s="4">
        <v>211239.04000000001</v>
      </c>
      <c r="H792" s="4">
        <v>0</v>
      </c>
      <c r="I792" s="4">
        <f t="shared" si="12"/>
        <v>211239.04000000001</v>
      </c>
    </row>
    <row r="793" spans="1:9" x14ac:dyDescent="0.25">
      <c r="A793" s="6">
        <v>42156</v>
      </c>
      <c r="B793" s="3" t="s">
        <v>5</v>
      </c>
      <c r="C793" s="3" t="s">
        <v>6</v>
      </c>
      <c r="D793" s="3" t="s">
        <v>7</v>
      </c>
      <c r="E793" s="3" t="s">
        <v>346</v>
      </c>
      <c r="F793" s="3" t="s">
        <v>347</v>
      </c>
      <c r="G793" s="4">
        <v>56866.44</v>
      </c>
      <c r="H793" s="4">
        <v>0</v>
      </c>
      <c r="I793" s="4">
        <f t="shared" si="12"/>
        <v>56866.44</v>
      </c>
    </row>
    <row r="794" spans="1:9" x14ac:dyDescent="0.25">
      <c r="A794" s="6">
        <v>42156</v>
      </c>
      <c r="B794" s="3" t="s">
        <v>5</v>
      </c>
      <c r="C794" s="3" t="s">
        <v>6</v>
      </c>
      <c r="D794" s="3" t="s">
        <v>7</v>
      </c>
      <c r="E794" s="3" t="s">
        <v>66</v>
      </c>
      <c r="F794" s="3" t="s">
        <v>67</v>
      </c>
      <c r="G794" s="4">
        <v>973067.74</v>
      </c>
      <c r="H794" s="4">
        <v>0</v>
      </c>
      <c r="I794" s="4">
        <f t="shared" si="12"/>
        <v>973067.74</v>
      </c>
    </row>
    <row r="795" spans="1:9" x14ac:dyDescent="0.25">
      <c r="A795" s="6">
        <v>42156</v>
      </c>
      <c r="B795" s="3" t="s">
        <v>5</v>
      </c>
      <c r="C795" s="3" t="s">
        <v>6</v>
      </c>
      <c r="D795" s="3" t="s">
        <v>7</v>
      </c>
      <c r="E795" s="3" t="s">
        <v>72</v>
      </c>
      <c r="F795" s="3" t="s">
        <v>73</v>
      </c>
      <c r="G795" s="4">
        <v>481835.19</v>
      </c>
      <c r="H795" s="4">
        <v>0</v>
      </c>
      <c r="I795" s="4">
        <f t="shared" si="12"/>
        <v>481835.19</v>
      </c>
    </row>
    <row r="796" spans="1:9" x14ac:dyDescent="0.25">
      <c r="A796" s="6">
        <v>42156</v>
      </c>
      <c r="B796" s="3" t="s">
        <v>5</v>
      </c>
      <c r="C796" s="3" t="s">
        <v>6</v>
      </c>
      <c r="D796" s="3" t="s">
        <v>7</v>
      </c>
      <c r="E796" s="3" t="s">
        <v>474</v>
      </c>
      <c r="F796" s="3" t="s">
        <v>452</v>
      </c>
      <c r="G796" s="4">
        <v>13866.9</v>
      </c>
      <c r="H796" s="4">
        <v>0</v>
      </c>
      <c r="I796" s="4">
        <f t="shared" si="12"/>
        <v>13866.9</v>
      </c>
    </row>
    <row r="797" spans="1:9" x14ac:dyDescent="0.25">
      <c r="A797" s="6">
        <v>42156</v>
      </c>
      <c r="B797" s="3" t="s">
        <v>5</v>
      </c>
      <c r="C797" s="3" t="s">
        <v>6</v>
      </c>
      <c r="D797" s="3" t="s">
        <v>7</v>
      </c>
      <c r="E797" s="3" t="s">
        <v>88</v>
      </c>
      <c r="F797" s="3" t="s">
        <v>89</v>
      </c>
      <c r="G797" s="4">
        <v>634139.59</v>
      </c>
      <c r="H797" s="4">
        <v>0</v>
      </c>
      <c r="I797" s="4">
        <f t="shared" si="12"/>
        <v>634139.59</v>
      </c>
    </row>
    <row r="798" spans="1:9" x14ac:dyDescent="0.25">
      <c r="A798" s="6">
        <v>42156</v>
      </c>
      <c r="B798" s="3" t="s">
        <v>5</v>
      </c>
      <c r="C798" s="3" t="s">
        <v>6</v>
      </c>
      <c r="D798" s="3" t="s">
        <v>7</v>
      </c>
      <c r="E798" s="3" t="s">
        <v>92</v>
      </c>
      <c r="F798" s="3" t="s">
        <v>93</v>
      </c>
      <c r="G798" s="4">
        <v>222975.14</v>
      </c>
      <c r="H798" s="4">
        <v>0</v>
      </c>
      <c r="I798" s="4">
        <f t="shared" si="12"/>
        <v>222975.14</v>
      </c>
    </row>
    <row r="799" spans="1:9" x14ac:dyDescent="0.25">
      <c r="A799" s="6">
        <v>42156</v>
      </c>
      <c r="B799" s="3" t="s">
        <v>5</v>
      </c>
      <c r="C799" s="3" t="s">
        <v>6</v>
      </c>
      <c r="D799" s="3" t="s">
        <v>7</v>
      </c>
      <c r="E799" s="3" t="s">
        <v>96</v>
      </c>
      <c r="F799" s="3" t="s">
        <v>97</v>
      </c>
      <c r="G799" s="4">
        <v>1417.33</v>
      </c>
      <c r="H799" s="4">
        <v>0</v>
      </c>
      <c r="I799" s="4">
        <f t="shared" si="12"/>
        <v>1417.33</v>
      </c>
    </row>
    <row r="800" spans="1:9" x14ac:dyDescent="0.25">
      <c r="A800" s="6">
        <v>42156</v>
      </c>
      <c r="B800" s="3" t="s">
        <v>5</v>
      </c>
      <c r="C800" s="3" t="s">
        <v>6</v>
      </c>
      <c r="D800" s="3" t="s">
        <v>7</v>
      </c>
      <c r="E800" s="3" t="s">
        <v>318</v>
      </c>
      <c r="F800" s="3" t="s">
        <v>319</v>
      </c>
      <c r="G800" s="4">
        <v>189765.45</v>
      </c>
      <c r="H800" s="4">
        <v>0</v>
      </c>
      <c r="I800" s="4">
        <f t="shared" si="12"/>
        <v>189765.45</v>
      </c>
    </row>
    <row r="801" spans="1:9" x14ac:dyDescent="0.25">
      <c r="A801" s="6">
        <v>42156</v>
      </c>
      <c r="B801" s="3" t="s">
        <v>5</v>
      </c>
      <c r="C801" s="3" t="s">
        <v>6</v>
      </c>
      <c r="D801" s="3" t="s">
        <v>7</v>
      </c>
      <c r="E801" s="3" t="s">
        <v>320</v>
      </c>
      <c r="F801" s="3" t="s">
        <v>321</v>
      </c>
      <c r="G801" s="4">
        <v>420812.04</v>
      </c>
      <c r="H801" s="4">
        <v>0</v>
      </c>
      <c r="I801" s="4">
        <f t="shared" si="12"/>
        <v>420812.04</v>
      </c>
    </row>
    <row r="802" spans="1:9" x14ac:dyDescent="0.25">
      <c r="A802" s="6">
        <v>42156</v>
      </c>
      <c r="B802" s="3" t="s">
        <v>5</v>
      </c>
      <c r="C802" s="3" t="s">
        <v>6</v>
      </c>
      <c r="D802" s="3" t="s">
        <v>7</v>
      </c>
      <c r="E802" s="3" t="s">
        <v>350</v>
      </c>
      <c r="F802" s="3" t="s">
        <v>351</v>
      </c>
      <c r="G802" s="4">
        <v>12227.17</v>
      </c>
      <c r="H802" s="4">
        <v>0</v>
      </c>
      <c r="I802" s="4">
        <f t="shared" si="12"/>
        <v>12227.17</v>
      </c>
    </row>
    <row r="803" spans="1:9" x14ac:dyDescent="0.25">
      <c r="A803" s="6">
        <v>42156</v>
      </c>
      <c r="B803" s="3" t="s">
        <v>5</v>
      </c>
      <c r="C803" s="3" t="s">
        <v>6</v>
      </c>
      <c r="D803" s="3" t="s">
        <v>7</v>
      </c>
      <c r="E803" s="3" t="s">
        <v>352</v>
      </c>
      <c r="F803" s="3" t="s">
        <v>353</v>
      </c>
      <c r="G803" s="4">
        <v>2997.87</v>
      </c>
      <c r="H803" s="4">
        <v>0</v>
      </c>
      <c r="I803" s="4">
        <f t="shared" si="12"/>
        <v>2997.87</v>
      </c>
    </row>
    <row r="804" spans="1:9" x14ac:dyDescent="0.25">
      <c r="A804" s="6">
        <v>42156</v>
      </c>
      <c r="B804" s="3" t="s">
        <v>5</v>
      </c>
      <c r="C804" s="3" t="s">
        <v>6</v>
      </c>
      <c r="D804" s="3" t="s">
        <v>7</v>
      </c>
      <c r="E804" s="3" t="s">
        <v>475</v>
      </c>
      <c r="F804" s="3" t="s">
        <v>453</v>
      </c>
      <c r="G804" s="4">
        <v>997.48</v>
      </c>
      <c r="H804" s="4">
        <v>0</v>
      </c>
      <c r="I804" s="4">
        <f t="shared" si="12"/>
        <v>997.48</v>
      </c>
    </row>
    <row r="805" spans="1:9" x14ac:dyDescent="0.25">
      <c r="A805" s="6">
        <v>42156</v>
      </c>
      <c r="B805" s="3" t="s">
        <v>5</v>
      </c>
      <c r="C805" s="3" t="s">
        <v>6</v>
      </c>
      <c r="D805" s="3" t="s">
        <v>7</v>
      </c>
      <c r="E805" s="3" t="s">
        <v>354</v>
      </c>
      <c r="F805" s="3" t="s">
        <v>355</v>
      </c>
      <c r="G805" s="4">
        <v>18807.72</v>
      </c>
      <c r="H805" s="4">
        <v>0</v>
      </c>
      <c r="I805" s="4">
        <f t="shared" si="12"/>
        <v>18807.72</v>
      </c>
    </row>
    <row r="806" spans="1:9" x14ac:dyDescent="0.25">
      <c r="A806" s="6">
        <v>42156</v>
      </c>
      <c r="B806" s="3" t="s">
        <v>5</v>
      </c>
      <c r="C806" s="3" t="s">
        <v>6</v>
      </c>
      <c r="D806" s="3" t="s">
        <v>7</v>
      </c>
      <c r="E806" s="3" t="s">
        <v>476</v>
      </c>
      <c r="F806" s="3" t="s">
        <v>454</v>
      </c>
      <c r="G806" s="4">
        <v>23192.49</v>
      </c>
      <c r="H806" s="4">
        <v>0</v>
      </c>
      <c r="I806" s="4">
        <f t="shared" si="12"/>
        <v>23192.49</v>
      </c>
    </row>
    <row r="807" spans="1:9" x14ac:dyDescent="0.25">
      <c r="A807" s="6">
        <v>42156</v>
      </c>
      <c r="B807" s="3" t="s">
        <v>5</v>
      </c>
      <c r="C807" s="3" t="s">
        <v>6</v>
      </c>
      <c r="D807" s="3" t="s">
        <v>7</v>
      </c>
      <c r="E807" s="3" t="s">
        <v>358</v>
      </c>
      <c r="F807" s="3" t="s">
        <v>359</v>
      </c>
      <c r="G807" s="4">
        <v>2415.1799999999998</v>
      </c>
      <c r="H807" s="4">
        <v>0</v>
      </c>
      <c r="I807" s="4">
        <f t="shared" si="12"/>
        <v>2415.1799999999998</v>
      </c>
    </row>
    <row r="808" spans="1:9" x14ac:dyDescent="0.25">
      <c r="A808" s="6">
        <v>42156</v>
      </c>
      <c r="B808" s="3" t="s">
        <v>5</v>
      </c>
      <c r="C808" s="3" t="s">
        <v>6</v>
      </c>
      <c r="D808" s="3" t="s">
        <v>7</v>
      </c>
      <c r="E808" s="3" t="s">
        <v>360</v>
      </c>
      <c r="F808" s="3" t="s">
        <v>361</v>
      </c>
      <c r="G808" s="4">
        <v>4786.0600000000004</v>
      </c>
      <c r="H808" s="4">
        <v>0</v>
      </c>
      <c r="I808" s="4">
        <f t="shared" ref="I808:I871" si="13">+G808-H808</f>
        <v>4786.0600000000004</v>
      </c>
    </row>
    <row r="809" spans="1:9" x14ac:dyDescent="0.25">
      <c r="A809" s="6">
        <v>42156</v>
      </c>
      <c r="B809" s="3" t="s">
        <v>5</v>
      </c>
      <c r="C809" s="3" t="s">
        <v>6</v>
      </c>
      <c r="D809" s="3" t="s">
        <v>7</v>
      </c>
      <c r="E809" s="3" t="s">
        <v>362</v>
      </c>
      <c r="F809" s="3" t="s">
        <v>363</v>
      </c>
      <c r="G809" s="4">
        <v>13241.19</v>
      </c>
      <c r="H809" s="4">
        <v>0</v>
      </c>
      <c r="I809" s="4">
        <f t="shared" si="13"/>
        <v>13241.19</v>
      </c>
    </row>
    <row r="810" spans="1:9" x14ac:dyDescent="0.25">
      <c r="A810" s="6">
        <v>42156</v>
      </c>
      <c r="B810" s="3" t="s">
        <v>5</v>
      </c>
      <c r="C810" s="3" t="s">
        <v>6</v>
      </c>
      <c r="D810" s="3" t="s">
        <v>7</v>
      </c>
      <c r="E810" s="3" t="s">
        <v>400</v>
      </c>
      <c r="F810" s="3" t="s">
        <v>401</v>
      </c>
      <c r="G810" s="4">
        <v>85501.91</v>
      </c>
      <c r="H810" s="4">
        <v>0</v>
      </c>
      <c r="I810" s="4">
        <f t="shared" si="13"/>
        <v>85501.91</v>
      </c>
    </row>
    <row r="811" spans="1:9" x14ac:dyDescent="0.25">
      <c r="A811" s="6">
        <v>42156</v>
      </c>
      <c r="B811" s="3" t="s">
        <v>5</v>
      </c>
      <c r="C811" s="3" t="s">
        <v>6</v>
      </c>
      <c r="D811" s="3" t="s">
        <v>7</v>
      </c>
      <c r="E811" s="3" t="s">
        <v>402</v>
      </c>
      <c r="F811" s="3" t="s">
        <v>403</v>
      </c>
      <c r="G811" s="4">
        <v>235248.89</v>
      </c>
      <c r="H811" s="4">
        <v>0</v>
      </c>
      <c r="I811" s="4">
        <f t="shared" si="13"/>
        <v>235248.89</v>
      </c>
    </row>
    <row r="812" spans="1:9" x14ac:dyDescent="0.25">
      <c r="A812" s="6">
        <v>42156</v>
      </c>
      <c r="B812" s="3" t="s">
        <v>5</v>
      </c>
      <c r="C812" s="3" t="s">
        <v>6</v>
      </c>
      <c r="D812" s="3" t="s">
        <v>7</v>
      </c>
      <c r="E812" s="3" t="s">
        <v>404</v>
      </c>
      <c r="F812" s="3" t="s">
        <v>405</v>
      </c>
      <c r="G812" s="4">
        <v>228294.25</v>
      </c>
      <c r="H812" s="4">
        <v>0</v>
      </c>
      <c r="I812" s="4">
        <f t="shared" si="13"/>
        <v>228294.25</v>
      </c>
    </row>
    <row r="813" spans="1:9" x14ac:dyDescent="0.25">
      <c r="A813" s="6">
        <v>42156</v>
      </c>
      <c r="B813" s="3" t="s">
        <v>5</v>
      </c>
      <c r="C813" s="3" t="s">
        <v>6</v>
      </c>
      <c r="D813" s="3" t="s">
        <v>7</v>
      </c>
      <c r="E813" s="3" t="s">
        <v>406</v>
      </c>
      <c r="F813" s="3" t="s">
        <v>407</v>
      </c>
      <c r="G813" s="4">
        <v>255509.39</v>
      </c>
      <c r="H813" s="4">
        <v>0</v>
      </c>
      <c r="I813" s="4">
        <f t="shared" si="13"/>
        <v>255509.39</v>
      </c>
    </row>
    <row r="814" spans="1:9" x14ac:dyDescent="0.25">
      <c r="A814" s="6">
        <v>42156</v>
      </c>
      <c r="B814" s="3" t="s">
        <v>5</v>
      </c>
      <c r="C814" s="3" t="s">
        <v>6</v>
      </c>
      <c r="D814" s="3" t="s">
        <v>7</v>
      </c>
      <c r="E814" s="3" t="s">
        <v>410</v>
      </c>
      <c r="F814" s="3" t="s">
        <v>411</v>
      </c>
      <c r="G814" s="4">
        <v>6620.94</v>
      </c>
      <c r="H814" s="4">
        <v>0</v>
      </c>
      <c r="I814" s="4">
        <f t="shared" si="13"/>
        <v>6620.94</v>
      </c>
    </row>
    <row r="815" spans="1:9" x14ac:dyDescent="0.25">
      <c r="A815" s="6">
        <v>42156</v>
      </c>
      <c r="B815" s="3" t="s">
        <v>5</v>
      </c>
      <c r="C815" s="3" t="s">
        <v>6</v>
      </c>
      <c r="D815" s="3" t="s">
        <v>7</v>
      </c>
      <c r="E815" s="3" t="s">
        <v>412</v>
      </c>
      <c r="F815" s="3" t="s">
        <v>413</v>
      </c>
      <c r="G815" s="4">
        <v>85238.89</v>
      </c>
      <c r="H815" s="4">
        <v>0</v>
      </c>
      <c r="I815" s="4">
        <f t="shared" si="13"/>
        <v>85238.89</v>
      </c>
    </row>
    <row r="816" spans="1:9" x14ac:dyDescent="0.25">
      <c r="A816" s="6">
        <v>42156</v>
      </c>
      <c r="B816" s="3" t="s">
        <v>5</v>
      </c>
      <c r="C816" s="3" t="s">
        <v>6</v>
      </c>
      <c r="D816" s="3" t="s">
        <v>7</v>
      </c>
      <c r="E816" s="3" t="s">
        <v>414</v>
      </c>
      <c r="F816" s="3" t="s">
        <v>415</v>
      </c>
      <c r="G816" s="4">
        <v>81978.31</v>
      </c>
      <c r="H816" s="4">
        <v>0</v>
      </c>
      <c r="I816" s="4">
        <f t="shared" si="13"/>
        <v>81978.31</v>
      </c>
    </row>
    <row r="817" spans="1:9" x14ac:dyDescent="0.25">
      <c r="A817" s="6">
        <v>42156</v>
      </c>
      <c r="B817" s="3" t="s">
        <v>5</v>
      </c>
      <c r="C817" s="3" t="s">
        <v>6</v>
      </c>
      <c r="D817" s="3" t="s">
        <v>7</v>
      </c>
      <c r="E817" s="3" t="s">
        <v>477</v>
      </c>
      <c r="F817" s="3" t="s">
        <v>455</v>
      </c>
      <c r="G817" s="4">
        <v>13139.19</v>
      </c>
      <c r="H817" s="4">
        <v>0</v>
      </c>
      <c r="I817" s="4">
        <f t="shared" si="13"/>
        <v>13139.19</v>
      </c>
    </row>
    <row r="818" spans="1:9" x14ac:dyDescent="0.25">
      <c r="A818" s="6">
        <v>42156</v>
      </c>
      <c r="B818" s="3" t="s">
        <v>5</v>
      </c>
      <c r="C818" s="3" t="s">
        <v>6</v>
      </c>
      <c r="D818" s="3" t="s">
        <v>7</v>
      </c>
      <c r="E818" s="3" t="s">
        <v>478</v>
      </c>
      <c r="F818" s="3" t="s">
        <v>456</v>
      </c>
      <c r="G818" s="4">
        <v>1697.47</v>
      </c>
      <c r="H818" s="4">
        <v>0</v>
      </c>
      <c r="I818" s="4">
        <f t="shared" si="13"/>
        <v>1697.47</v>
      </c>
    </row>
    <row r="819" spans="1:9" x14ac:dyDescent="0.25">
      <c r="A819" s="6">
        <v>42156</v>
      </c>
      <c r="B819" s="3" t="s">
        <v>5</v>
      </c>
      <c r="C819" s="3" t="s">
        <v>6</v>
      </c>
      <c r="D819" s="3" t="s">
        <v>7</v>
      </c>
      <c r="E819" s="3" t="s">
        <v>479</v>
      </c>
      <c r="F819" s="3" t="s">
        <v>457</v>
      </c>
      <c r="G819" s="4">
        <v>1479.73</v>
      </c>
      <c r="H819" s="4">
        <v>0</v>
      </c>
      <c r="I819" s="4">
        <f t="shared" si="13"/>
        <v>1479.73</v>
      </c>
    </row>
    <row r="820" spans="1:9" x14ac:dyDescent="0.25">
      <c r="A820" s="6">
        <v>42156</v>
      </c>
      <c r="B820" s="3" t="s">
        <v>5</v>
      </c>
      <c r="C820" s="3" t="s">
        <v>6</v>
      </c>
      <c r="D820" s="3" t="s">
        <v>7</v>
      </c>
      <c r="E820" s="3" t="s">
        <v>480</v>
      </c>
      <c r="F820" s="3" t="s">
        <v>458</v>
      </c>
      <c r="G820" s="4">
        <v>5231.3999999999996</v>
      </c>
      <c r="H820" s="4">
        <v>0</v>
      </c>
      <c r="I820" s="4">
        <f t="shared" si="13"/>
        <v>5231.3999999999996</v>
      </c>
    </row>
    <row r="821" spans="1:9" x14ac:dyDescent="0.25">
      <c r="A821" s="6">
        <v>42156</v>
      </c>
      <c r="B821" s="3" t="s">
        <v>5</v>
      </c>
      <c r="C821" s="3" t="s">
        <v>6</v>
      </c>
      <c r="D821" s="3" t="s">
        <v>7</v>
      </c>
      <c r="E821" s="3" t="s">
        <v>481</v>
      </c>
      <c r="F821" s="3" t="s">
        <v>459</v>
      </c>
      <c r="G821" s="4">
        <v>2078.71</v>
      </c>
      <c r="H821" s="4">
        <v>0</v>
      </c>
      <c r="I821" s="4">
        <f t="shared" si="13"/>
        <v>2078.71</v>
      </c>
    </row>
    <row r="822" spans="1:9" x14ac:dyDescent="0.25">
      <c r="A822" s="6">
        <v>42156</v>
      </c>
      <c r="B822" s="3" t="s">
        <v>5</v>
      </c>
      <c r="C822" s="3" t="s">
        <v>6</v>
      </c>
      <c r="D822" s="3" t="s">
        <v>7</v>
      </c>
      <c r="E822" s="3" t="s">
        <v>482</v>
      </c>
      <c r="F822" s="3" t="s">
        <v>460</v>
      </c>
      <c r="G822" s="4">
        <v>125.23</v>
      </c>
      <c r="H822" s="4">
        <v>0</v>
      </c>
      <c r="I822" s="4">
        <f t="shared" si="13"/>
        <v>125.23</v>
      </c>
    </row>
    <row r="823" spans="1:9" x14ac:dyDescent="0.25">
      <c r="A823" s="6">
        <v>42156</v>
      </c>
      <c r="B823" s="3" t="s">
        <v>5</v>
      </c>
      <c r="C823" s="3" t="s">
        <v>6</v>
      </c>
      <c r="D823" s="3" t="s">
        <v>7</v>
      </c>
      <c r="E823" s="3" t="s">
        <v>483</v>
      </c>
      <c r="F823" s="3" t="s">
        <v>461</v>
      </c>
      <c r="G823" s="4">
        <v>7245.1</v>
      </c>
      <c r="H823" s="4">
        <v>0</v>
      </c>
      <c r="I823" s="4">
        <f t="shared" si="13"/>
        <v>7245.1</v>
      </c>
    </row>
    <row r="824" spans="1:9" x14ac:dyDescent="0.25">
      <c r="A824" s="6">
        <v>42156</v>
      </c>
      <c r="B824" s="3" t="s">
        <v>5</v>
      </c>
      <c r="C824" s="3" t="s">
        <v>6</v>
      </c>
      <c r="D824" s="3" t="s">
        <v>7</v>
      </c>
      <c r="E824" s="3" t="s">
        <v>484</v>
      </c>
      <c r="F824" s="3" t="s">
        <v>462</v>
      </c>
      <c r="G824" s="4">
        <v>760.68</v>
      </c>
      <c r="H824" s="4">
        <v>0</v>
      </c>
      <c r="I824" s="4">
        <f t="shared" si="13"/>
        <v>760.68</v>
      </c>
    </row>
    <row r="825" spans="1:9" x14ac:dyDescent="0.25">
      <c r="A825" s="6">
        <v>42156</v>
      </c>
      <c r="B825" s="3" t="s">
        <v>5</v>
      </c>
      <c r="C825" s="3" t="s">
        <v>6</v>
      </c>
      <c r="D825" s="3" t="s">
        <v>7</v>
      </c>
      <c r="E825" s="3" t="s">
        <v>100</v>
      </c>
      <c r="F825" s="3" t="s">
        <v>101</v>
      </c>
      <c r="G825" s="4">
        <v>204.29</v>
      </c>
      <c r="H825" s="4">
        <v>0</v>
      </c>
      <c r="I825" s="4">
        <f t="shared" si="13"/>
        <v>204.29</v>
      </c>
    </row>
    <row r="826" spans="1:9" x14ac:dyDescent="0.25">
      <c r="A826" s="6">
        <v>42156</v>
      </c>
      <c r="B826" s="3" t="s">
        <v>5</v>
      </c>
      <c r="C826" s="3" t="s">
        <v>6</v>
      </c>
      <c r="D826" s="3" t="s">
        <v>7</v>
      </c>
      <c r="E826" s="3" t="s">
        <v>8</v>
      </c>
      <c r="F826" s="3" t="s">
        <v>9</v>
      </c>
      <c r="G826" s="4">
        <v>181.29</v>
      </c>
      <c r="H826" s="4">
        <v>0</v>
      </c>
      <c r="I826" s="4">
        <f t="shared" si="13"/>
        <v>181.29</v>
      </c>
    </row>
    <row r="827" spans="1:9" x14ac:dyDescent="0.25">
      <c r="A827" s="6">
        <v>42156</v>
      </c>
      <c r="B827" s="3" t="s">
        <v>5</v>
      </c>
      <c r="C827" s="3" t="s">
        <v>6</v>
      </c>
      <c r="D827" s="3" t="s">
        <v>102</v>
      </c>
      <c r="E827" s="3" t="s">
        <v>10</v>
      </c>
      <c r="F827" s="3" t="s">
        <v>11</v>
      </c>
      <c r="G827" s="4">
        <v>-60147.73</v>
      </c>
      <c r="H827" s="4">
        <v>0</v>
      </c>
      <c r="I827" s="4">
        <f t="shared" si="13"/>
        <v>-60147.73</v>
      </c>
    </row>
    <row r="828" spans="1:9" x14ac:dyDescent="0.25">
      <c r="A828" s="6">
        <v>42156</v>
      </c>
      <c r="B828" s="3" t="s">
        <v>5</v>
      </c>
      <c r="C828" s="3" t="s">
        <v>6</v>
      </c>
      <c r="D828" s="3" t="s">
        <v>102</v>
      </c>
      <c r="E828" s="3" t="s">
        <v>12</v>
      </c>
      <c r="F828" s="3" t="s">
        <v>13</v>
      </c>
      <c r="G828" s="4">
        <v>58124.44</v>
      </c>
      <c r="H828" s="4">
        <v>0</v>
      </c>
      <c r="I828" s="4">
        <f t="shared" si="13"/>
        <v>58124.44</v>
      </c>
    </row>
    <row r="829" spans="1:9" x14ac:dyDescent="0.25">
      <c r="A829" s="6">
        <v>42156</v>
      </c>
      <c r="B829" s="3" t="s">
        <v>5</v>
      </c>
      <c r="C829" s="3" t="s">
        <v>6</v>
      </c>
      <c r="D829" s="3" t="s">
        <v>102</v>
      </c>
      <c r="E829" s="3" t="s">
        <v>14</v>
      </c>
      <c r="F829" s="3" t="s">
        <v>15</v>
      </c>
      <c r="G829" s="4">
        <v>-112738.13</v>
      </c>
      <c r="H829" s="4">
        <v>0</v>
      </c>
      <c r="I829" s="4">
        <f t="shared" si="13"/>
        <v>-112738.13</v>
      </c>
    </row>
    <row r="830" spans="1:9" x14ac:dyDescent="0.25">
      <c r="A830" s="6">
        <v>42156</v>
      </c>
      <c r="B830" s="3" t="s">
        <v>5</v>
      </c>
      <c r="C830" s="3" t="s">
        <v>6</v>
      </c>
      <c r="D830" s="3" t="s">
        <v>102</v>
      </c>
      <c r="E830" s="3" t="s">
        <v>16</v>
      </c>
      <c r="F830" s="3" t="s">
        <v>17</v>
      </c>
      <c r="G830" s="4">
        <v>-217697.56</v>
      </c>
      <c r="H830" s="4">
        <v>0</v>
      </c>
      <c r="I830" s="4">
        <f t="shared" si="13"/>
        <v>-217697.56</v>
      </c>
    </row>
    <row r="831" spans="1:9" x14ac:dyDescent="0.25">
      <c r="A831" s="6">
        <v>42156</v>
      </c>
      <c r="B831" s="3" t="s">
        <v>5</v>
      </c>
      <c r="C831" s="3" t="s">
        <v>6</v>
      </c>
      <c r="D831" s="3" t="s">
        <v>102</v>
      </c>
      <c r="E831" s="3" t="s">
        <v>18</v>
      </c>
      <c r="F831" s="3" t="s">
        <v>19</v>
      </c>
      <c r="G831" s="4">
        <v>-337172.54</v>
      </c>
      <c r="H831" s="4">
        <v>0</v>
      </c>
      <c r="I831" s="4">
        <f t="shared" si="13"/>
        <v>-337172.54</v>
      </c>
    </row>
    <row r="832" spans="1:9" x14ac:dyDescent="0.25">
      <c r="A832" s="6">
        <v>42156</v>
      </c>
      <c r="B832" s="3" t="s">
        <v>5</v>
      </c>
      <c r="C832" s="3" t="s">
        <v>6</v>
      </c>
      <c r="D832" s="3" t="s">
        <v>102</v>
      </c>
      <c r="E832" s="3" t="s">
        <v>20</v>
      </c>
      <c r="F832" s="3" t="s">
        <v>21</v>
      </c>
      <c r="G832" s="4">
        <v>-296859.96999999997</v>
      </c>
      <c r="H832" s="4">
        <v>0</v>
      </c>
      <c r="I832" s="4">
        <f t="shared" si="13"/>
        <v>-296859.96999999997</v>
      </c>
    </row>
    <row r="833" spans="1:9" x14ac:dyDescent="0.25">
      <c r="A833" s="6">
        <v>42156</v>
      </c>
      <c r="B833" s="3" t="s">
        <v>5</v>
      </c>
      <c r="C833" s="3" t="s">
        <v>6</v>
      </c>
      <c r="D833" s="3" t="s">
        <v>102</v>
      </c>
      <c r="E833" s="3" t="s">
        <v>24</v>
      </c>
      <c r="F833" s="3" t="s">
        <v>25</v>
      </c>
      <c r="G833" s="4">
        <v>8124.68</v>
      </c>
      <c r="H833" s="4">
        <v>0</v>
      </c>
      <c r="I833" s="4">
        <f t="shared" si="13"/>
        <v>8124.68</v>
      </c>
    </row>
    <row r="834" spans="1:9" x14ac:dyDescent="0.25">
      <c r="A834" s="6">
        <v>42156</v>
      </c>
      <c r="B834" s="3" t="s">
        <v>5</v>
      </c>
      <c r="C834" s="3" t="s">
        <v>6</v>
      </c>
      <c r="D834" s="3" t="s">
        <v>102</v>
      </c>
      <c r="E834" s="3" t="s">
        <v>26</v>
      </c>
      <c r="F834" s="3" t="s">
        <v>27</v>
      </c>
      <c r="G834" s="4">
        <v>5877.98</v>
      </c>
      <c r="H834" s="4">
        <v>0</v>
      </c>
      <c r="I834" s="4">
        <f t="shared" si="13"/>
        <v>5877.98</v>
      </c>
    </row>
    <row r="835" spans="1:9" x14ac:dyDescent="0.25">
      <c r="A835" s="6">
        <v>42156</v>
      </c>
      <c r="B835" s="3" t="s">
        <v>5</v>
      </c>
      <c r="C835" s="3" t="s">
        <v>6</v>
      </c>
      <c r="D835" s="3" t="s">
        <v>102</v>
      </c>
      <c r="E835" s="3" t="s">
        <v>28</v>
      </c>
      <c r="F835" s="3" t="s">
        <v>29</v>
      </c>
      <c r="G835" s="4">
        <v>5109.49</v>
      </c>
      <c r="H835" s="4">
        <v>0</v>
      </c>
      <c r="I835" s="4">
        <f t="shared" si="13"/>
        <v>5109.49</v>
      </c>
    </row>
    <row r="836" spans="1:9" x14ac:dyDescent="0.25">
      <c r="A836" s="6">
        <v>42156</v>
      </c>
      <c r="B836" s="3" t="s">
        <v>5</v>
      </c>
      <c r="C836" s="3" t="s">
        <v>6</v>
      </c>
      <c r="D836" s="3" t="s">
        <v>102</v>
      </c>
      <c r="E836" s="3" t="s">
        <v>30</v>
      </c>
      <c r="F836" s="3" t="s">
        <v>31</v>
      </c>
      <c r="G836" s="4">
        <v>-104.19</v>
      </c>
      <c r="H836" s="4">
        <v>0</v>
      </c>
      <c r="I836" s="4">
        <f t="shared" si="13"/>
        <v>-104.19</v>
      </c>
    </row>
    <row r="837" spans="1:9" x14ac:dyDescent="0.25">
      <c r="A837" s="6">
        <v>42156</v>
      </c>
      <c r="B837" s="3" t="s">
        <v>5</v>
      </c>
      <c r="C837" s="3" t="s">
        <v>6</v>
      </c>
      <c r="D837" s="3" t="s">
        <v>102</v>
      </c>
      <c r="E837" s="3" t="s">
        <v>32</v>
      </c>
      <c r="F837" s="3" t="s">
        <v>33</v>
      </c>
      <c r="G837" s="4">
        <v>-103165.37</v>
      </c>
      <c r="H837" s="4">
        <v>0</v>
      </c>
      <c r="I837" s="4">
        <f t="shared" si="13"/>
        <v>-103165.37</v>
      </c>
    </row>
    <row r="838" spans="1:9" x14ac:dyDescent="0.25">
      <c r="A838" s="6">
        <v>42156</v>
      </c>
      <c r="B838" s="3" t="s">
        <v>5</v>
      </c>
      <c r="C838" s="3" t="s">
        <v>6</v>
      </c>
      <c r="D838" s="3" t="s">
        <v>102</v>
      </c>
      <c r="E838" s="3" t="s">
        <v>105</v>
      </c>
      <c r="F838" s="3" t="s">
        <v>106</v>
      </c>
      <c r="G838" s="4">
        <v>1080756.31</v>
      </c>
      <c r="H838" s="4">
        <v>0</v>
      </c>
      <c r="I838" s="4">
        <f t="shared" si="13"/>
        <v>1080756.31</v>
      </c>
    </row>
    <row r="839" spans="1:9" x14ac:dyDescent="0.25">
      <c r="A839" s="6">
        <v>42156</v>
      </c>
      <c r="B839" s="3" t="s">
        <v>5</v>
      </c>
      <c r="C839" s="3" t="s">
        <v>6</v>
      </c>
      <c r="D839" s="3" t="s">
        <v>102</v>
      </c>
      <c r="E839" s="3" t="s">
        <v>107</v>
      </c>
      <c r="F839" s="3" t="s">
        <v>108</v>
      </c>
      <c r="G839" s="4">
        <v>373986.86</v>
      </c>
      <c r="H839" s="4">
        <v>0</v>
      </c>
      <c r="I839" s="4">
        <f t="shared" si="13"/>
        <v>373986.86</v>
      </c>
    </row>
    <row r="840" spans="1:9" x14ac:dyDescent="0.25">
      <c r="A840" s="6">
        <v>42156</v>
      </c>
      <c r="B840" s="3" t="s">
        <v>5</v>
      </c>
      <c r="C840" s="3" t="s">
        <v>6</v>
      </c>
      <c r="D840" s="3" t="s">
        <v>102</v>
      </c>
      <c r="E840" s="3" t="s">
        <v>111</v>
      </c>
      <c r="F840" s="3" t="s">
        <v>112</v>
      </c>
      <c r="G840" s="4">
        <v>1589.91</v>
      </c>
      <c r="H840" s="4">
        <v>0</v>
      </c>
      <c r="I840" s="4">
        <f t="shared" si="13"/>
        <v>1589.91</v>
      </c>
    </row>
    <row r="841" spans="1:9" x14ac:dyDescent="0.25">
      <c r="A841" s="6">
        <v>42156</v>
      </c>
      <c r="B841" s="3" t="s">
        <v>5</v>
      </c>
      <c r="C841" s="3" t="s">
        <v>6</v>
      </c>
      <c r="D841" s="3" t="s">
        <v>102</v>
      </c>
      <c r="E841" s="3" t="s">
        <v>115</v>
      </c>
      <c r="F841" s="3" t="s">
        <v>116</v>
      </c>
      <c r="G841" s="4">
        <v>310604.90000000002</v>
      </c>
      <c r="H841" s="4">
        <v>0</v>
      </c>
      <c r="I841" s="4">
        <f t="shared" si="13"/>
        <v>310604.90000000002</v>
      </c>
    </row>
    <row r="842" spans="1:9" x14ac:dyDescent="0.25">
      <c r="A842" s="6">
        <v>42156</v>
      </c>
      <c r="B842" s="3" t="s">
        <v>5</v>
      </c>
      <c r="C842" s="3" t="s">
        <v>6</v>
      </c>
      <c r="D842" s="3" t="s">
        <v>102</v>
      </c>
      <c r="E842" s="3" t="s">
        <v>364</v>
      </c>
      <c r="F842" s="3" t="s">
        <v>365</v>
      </c>
      <c r="G842" s="4">
        <v>1479.72</v>
      </c>
      <c r="H842" s="4">
        <v>0</v>
      </c>
      <c r="I842" s="4">
        <f t="shared" si="13"/>
        <v>1479.72</v>
      </c>
    </row>
    <row r="843" spans="1:9" x14ac:dyDescent="0.25">
      <c r="A843" s="6">
        <v>42156</v>
      </c>
      <c r="B843" s="3" t="s">
        <v>5</v>
      </c>
      <c r="C843" s="3" t="s">
        <v>6</v>
      </c>
      <c r="D843" s="3" t="s">
        <v>102</v>
      </c>
      <c r="E843" s="3" t="s">
        <v>368</v>
      </c>
      <c r="F843" s="3" t="s">
        <v>369</v>
      </c>
      <c r="G843" s="4">
        <v>368292.59</v>
      </c>
      <c r="H843" s="4">
        <v>0</v>
      </c>
      <c r="I843" s="4">
        <f t="shared" si="13"/>
        <v>368292.59</v>
      </c>
    </row>
    <row r="844" spans="1:9" x14ac:dyDescent="0.25">
      <c r="A844" s="6">
        <v>42156</v>
      </c>
      <c r="B844" s="3" t="s">
        <v>5</v>
      </c>
      <c r="C844" s="3" t="s">
        <v>6</v>
      </c>
      <c r="D844" s="3" t="s">
        <v>102</v>
      </c>
      <c r="E844" s="3" t="s">
        <v>485</v>
      </c>
      <c r="F844" s="3" t="s">
        <v>463</v>
      </c>
      <c r="G844" s="4">
        <v>1743.8</v>
      </c>
      <c r="H844" s="4">
        <v>0</v>
      </c>
      <c r="I844" s="4">
        <f t="shared" si="13"/>
        <v>1743.8</v>
      </c>
    </row>
    <row r="845" spans="1:9" x14ac:dyDescent="0.25">
      <c r="A845" s="6">
        <v>42156</v>
      </c>
      <c r="B845" s="3" t="s">
        <v>5</v>
      </c>
      <c r="C845" s="3" t="s">
        <v>6</v>
      </c>
      <c r="D845" s="3" t="s">
        <v>102</v>
      </c>
      <c r="E845" s="3" t="s">
        <v>370</v>
      </c>
      <c r="F845" s="3" t="s">
        <v>371</v>
      </c>
      <c r="G845" s="4">
        <v>17727.07</v>
      </c>
      <c r="H845" s="4">
        <v>0</v>
      </c>
      <c r="I845" s="4">
        <f t="shared" si="13"/>
        <v>17727.07</v>
      </c>
    </row>
    <row r="846" spans="1:9" x14ac:dyDescent="0.25">
      <c r="A846" s="6">
        <v>42156</v>
      </c>
      <c r="B846" s="3" t="s">
        <v>5</v>
      </c>
      <c r="C846" s="3" t="s">
        <v>6</v>
      </c>
      <c r="D846" s="3" t="s">
        <v>102</v>
      </c>
      <c r="E846" s="3" t="s">
        <v>416</v>
      </c>
      <c r="F846" s="3" t="s">
        <v>417</v>
      </c>
      <c r="G846" s="4">
        <v>333002.2</v>
      </c>
      <c r="H846" s="4">
        <v>0</v>
      </c>
      <c r="I846" s="4">
        <f t="shared" si="13"/>
        <v>333002.2</v>
      </c>
    </row>
    <row r="847" spans="1:9" x14ac:dyDescent="0.25">
      <c r="A847" s="6">
        <v>42156</v>
      </c>
      <c r="B847" s="3" t="s">
        <v>5</v>
      </c>
      <c r="C847" s="3" t="s">
        <v>6</v>
      </c>
      <c r="D847" s="3" t="s">
        <v>102</v>
      </c>
      <c r="E847" s="3" t="s">
        <v>486</v>
      </c>
      <c r="F847" s="3" t="s">
        <v>464</v>
      </c>
      <c r="G847" s="4">
        <v>10787.03</v>
      </c>
      <c r="H847" s="4">
        <v>0</v>
      </c>
      <c r="I847" s="4">
        <f t="shared" si="13"/>
        <v>10787.03</v>
      </c>
    </row>
    <row r="848" spans="1:9" x14ac:dyDescent="0.25">
      <c r="A848" s="6">
        <v>42156</v>
      </c>
      <c r="B848" s="3" t="s">
        <v>5</v>
      </c>
      <c r="C848" s="3" t="s">
        <v>6</v>
      </c>
      <c r="D848" s="3" t="s">
        <v>102</v>
      </c>
      <c r="E848" s="3" t="s">
        <v>487</v>
      </c>
      <c r="F848" s="3" t="s">
        <v>465</v>
      </c>
      <c r="G848" s="4">
        <v>1743.8</v>
      </c>
      <c r="H848" s="4">
        <v>0</v>
      </c>
      <c r="I848" s="4">
        <f t="shared" si="13"/>
        <v>1743.8</v>
      </c>
    </row>
    <row r="849" spans="1:9" x14ac:dyDescent="0.25">
      <c r="A849" s="6">
        <v>42156</v>
      </c>
      <c r="B849" s="3" t="s">
        <v>5</v>
      </c>
      <c r="C849" s="3" t="s">
        <v>6</v>
      </c>
      <c r="D849" s="3" t="s">
        <v>102</v>
      </c>
      <c r="E849" s="3" t="s">
        <v>418</v>
      </c>
      <c r="F849" s="3" t="s">
        <v>419</v>
      </c>
      <c r="G849" s="4">
        <v>165847.25</v>
      </c>
      <c r="H849" s="4">
        <v>0</v>
      </c>
      <c r="I849" s="4">
        <f t="shared" si="13"/>
        <v>165847.25</v>
      </c>
    </row>
    <row r="850" spans="1:9" x14ac:dyDescent="0.25">
      <c r="A850" s="6">
        <v>42156</v>
      </c>
      <c r="B850" s="3" t="s">
        <v>5</v>
      </c>
      <c r="C850" s="3" t="s">
        <v>6</v>
      </c>
      <c r="D850" s="3" t="s">
        <v>102</v>
      </c>
      <c r="E850" s="3" t="s">
        <v>488</v>
      </c>
      <c r="F850" s="3" t="s">
        <v>466</v>
      </c>
      <c r="G850" s="4">
        <v>3487.6</v>
      </c>
      <c r="H850" s="4">
        <v>0</v>
      </c>
      <c r="I850" s="4">
        <f t="shared" si="13"/>
        <v>3487.6</v>
      </c>
    </row>
    <row r="851" spans="1:9" x14ac:dyDescent="0.25">
      <c r="A851" s="6">
        <v>42156</v>
      </c>
      <c r="B851" s="3" t="s">
        <v>117</v>
      </c>
      <c r="C851" s="3" t="s">
        <v>6</v>
      </c>
      <c r="D851" s="3" t="s">
        <v>118</v>
      </c>
      <c r="E851" s="3" t="s">
        <v>119</v>
      </c>
      <c r="F851" s="3" t="s">
        <v>120</v>
      </c>
      <c r="G851" s="4">
        <v>-38411.050000000003</v>
      </c>
      <c r="H851" s="4">
        <v>0</v>
      </c>
      <c r="I851" s="4">
        <f t="shared" si="13"/>
        <v>-38411.050000000003</v>
      </c>
    </row>
    <row r="852" spans="1:9" x14ac:dyDescent="0.25">
      <c r="A852" s="6">
        <v>42156</v>
      </c>
      <c r="B852" s="3" t="s">
        <v>117</v>
      </c>
      <c r="C852" s="3" t="s">
        <v>6</v>
      </c>
      <c r="D852" s="3" t="s">
        <v>118</v>
      </c>
      <c r="E852" s="3" t="s">
        <v>121</v>
      </c>
      <c r="F852" s="3" t="s">
        <v>122</v>
      </c>
      <c r="G852" s="4">
        <v>-1135</v>
      </c>
      <c r="H852" s="4">
        <v>0</v>
      </c>
      <c r="I852" s="4">
        <f t="shared" si="13"/>
        <v>-1135</v>
      </c>
    </row>
    <row r="853" spans="1:9" x14ac:dyDescent="0.25">
      <c r="A853" s="6">
        <v>42156</v>
      </c>
      <c r="B853" s="3" t="s">
        <v>117</v>
      </c>
      <c r="C853" s="3" t="s">
        <v>6</v>
      </c>
      <c r="D853" s="3" t="s">
        <v>118</v>
      </c>
      <c r="E853" s="3" t="s">
        <v>123</v>
      </c>
      <c r="F853" s="3" t="s">
        <v>124</v>
      </c>
      <c r="G853" s="4">
        <v>-21663.43</v>
      </c>
      <c r="H853" s="4">
        <v>0</v>
      </c>
      <c r="I853" s="4">
        <f t="shared" si="13"/>
        <v>-21663.43</v>
      </c>
    </row>
    <row r="854" spans="1:9" x14ac:dyDescent="0.25">
      <c r="A854" s="6">
        <v>42156</v>
      </c>
      <c r="B854" s="3" t="s">
        <v>117</v>
      </c>
      <c r="C854" s="3" t="s">
        <v>6</v>
      </c>
      <c r="D854" s="3" t="s">
        <v>118</v>
      </c>
      <c r="E854" s="3" t="s">
        <v>125</v>
      </c>
      <c r="F854" s="3" t="s">
        <v>126</v>
      </c>
      <c r="G854" s="4">
        <v>-28060.32</v>
      </c>
      <c r="H854" s="4">
        <v>0</v>
      </c>
      <c r="I854" s="4">
        <f t="shared" si="13"/>
        <v>-28060.32</v>
      </c>
    </row>
    <row r="855" spans="1:9" x14ac:dyDescent="0.25">
      <c r="A855" s="6">
        <v>42156</v>
      </c>
      <c r="B855" s="3" t="s">
        <v>117</v>
      </c>
      <c r="C855" s="3" t="s">
        <v>6</v>
      </c>
      <c r="D855" s="3" t="s">
        <v>118</v>
      </c>
      <c r="E855" s="3" t="s">
        <v>127</v>
      </c>
      <c r="F855" s="3" t="s">
        <v>128</v>
      </c>
      <c r="G855" s="4">
        <v>-8318.51</v>
      </c>
      <c r="H855" s="4">
        <v>0</v>
      </c>
      <c r="I855" s="4">
        <f t="shared" si="13"/>
        <v>-8318.51</v>
      </c>
    </row>
    <row r="856" spans="1:9" x14ac:dyDescent="0.25">
      <c r="A856" s="6">
        <v>42156</v>
      </c>
      <c r="B856" s="3" t="s">
        <v>117</v>
      </c>
      <c r="C856" s="3" t="s">
        <v>6</v>
      </c>
      <c r="D856" s="3" t="s">
        <v>118</v>
      </c>
      <c r="E856" s="3" t="s">
        <v>129</v>
      </c>
      <c r="F856" s="3" t="s">
        <v>130</v>
      </c>
      <c r="G856" s="4">
        <v>-6250.8</v>
      </c>
      <c r="H856" s="4">
        <v>0</v>
      </c>
      <c r="I856" s="4">
        <f t="shared" si="13"/>
        <v>-6250.8</v>
      </c>
    </row>
    <row r="857" spans="1:9" x14ac:dyDescent="0.25">
      <c r="A857" s="6">
        <v>42156</v>
      </c>
      <c r="B857" s="3" t="s">
        <v>117</v>
      </c>
      <c r="C857" s="3" t="s">
        <v>6</v>
      </c>
      <c r="D857" s="3" t="s">
        <v>118</v>
      </c>
      <c r="E857" s="3" t="s">
        <v>131</v>
      </c>
      <c r="F857" s="3" t="s">
        <v>132</v>
      </c>
      <c r="G857" s="4">
        <v>-10000</v>
      </c>
      <c r="H857" s="4">
        <v>0</v>
      </c>
      <c r="I857" s="4">
        <f t="shared" si="13"/>
        <v>-10000</v>
      </c>
    </row>
    <row r="858" spans="1:9" x14ac:dyDescent="0.25">
      <c r="A858" s="6">
        <v>42156</v>
      </c>
      <c r="B858" s="3" t="s">
        <v>117</v>
      </c>
      <c r="C858" s="3" t="s">
        <v>6</v>
      </c>
      <c r="D858" s="3" t="s">
        <v>118</v>
      </c>
      <c r="E858" s="3" t="s">
        <v>133</v>
      </c>
      <c r="F858" s="3" t="s">
        <v>134</v>
      </c>
      <c r="G858" s="4">
        <v>-36578.06</v>
      </c>
      <c r="H858" s="4">
        <v>0</v>
      </c>
      <c r="I858" s="4">
        <f t="shared" si="13"/>
        <v>-36578.06</v>
      </c>
    </row>
    <row r="859" spans="1:9" x14ac:dyDescent="0.25">
      <c r="A859" s="6">
        <v>42156</v>
      </c>
      <c r="B859" s="3" t="s">
        <v>117</v>
      </c>
      <c r="C859" s="3" t="s">
        <v>6</v>
      </c>
      <c r="D859" s="3" t="s">
        <v>118</v>
      </c>
      <c r="E859" s="3" t="s">
        <v>135</v>
      </c>
      <c r="F859" s="3" t="s">
        <v>136</v>
      </c>
      <c r="G859" s="4">
        <v>-17261.259999999998</v>
      </c>
      <c r="H859" s="4">
        <v>0</v>
      </c>
      <c r="I859" s="4">
        <f t="shared" si="13"/>
        <v>-17261.259999999998</v>
      </c>
    </row>
    <row r="860" spans="1:9" x14ac:dyDescent="0.25">
      <c r="A860" s="6">
        <v>42156</v>
      </c>
      <c r="B860" s="3" t="s">
        <v>117</v>
      </c>
      <c r="C860" s="3" t="s">
        <v>6</v>
      </c>
      <c r="D860" s="3" t="s">
        <v>118</v>
      </c>
      <c r="E860" s="3" t="s">
        <v>137</v>
      </c>
      <c r="F860" s="3" t="s">
        <v>138</v>
      </c>
      <c r="G860" s="4">
        <v>-3550</v>
      </c>
      <c r="H860" s="4">
        <v>0</v>
      </c>
      <c r="I860" s="4">
        <f t="shared" si="13"/>
        <v>-3550</v>
      </c>
    </row>
    <row r="861" spans="1:9" x14ac:dyDescent="0.25">
      <c r="A861" s="6">
        <v>42156</v>
      </c>
      <c r="B861" s="3" t="s">
        <v>117</v>
      </c>
      <c r="C861" s="3" t="s">
        <v>6</v>
      </c>
      <c r="D861" s="3" t="s">
        <v>118</v>
      </c>
      <c r="E861" s="3" t="s">
        <v>139</v>
      </c>
      <c r="F861" s="3" t="s">
        <v>140</v>
      </c>
      <c r="G861" s="4">
        <v>-1575</v>
      </c>
      <c r="H861" s="4">
        <v>0</v>
      </c>
      <c r="I861" s="4">
        <f t="shared" si="13"/>
        <v>-1575</v>
      </c>
    </row>
    <row r="862" spans="1:9" x14ac:dyDescent="0.25">
      <c r="A862" s="6">
        <v>42156</v>
      </c>
      <c r="B862" s="3" t="s">
        <v>117</v>
      </c>
      <c r="C862" s="3" t="s">
        <v>6</v>
      </c>
      <c r="D862" s="3" t="s">
        <v>118</v>
      </c>
      <c r="E862" s="3" t="s">
        <v>141</v>
      </c>
      <c r="F862" s="3" t="s">
        <v>142</v>
      </c>
      <c r="G862" s="4">
        <v>-9670</v>
      </c>
      <c r="H862" s="4">
        <v>0</v>
      </c>
      <c r="I862" s="4">
        <f t="shared" si="13"/>
        <v>-9670</v>
      </c>
    </row>
    <row r="863" spans="1:9" x14ac:dyDescent="0.25">
      <c r="A863" s="6">
        <v>42156</v>
      </c>
      <c r="B863" s="3" t="s">
        <v>117</v>
      </c>
      <c r="C863" s="3" t="s">
        <v>6</v>
      </c>
      <c r="D863" s="3" t="s">
        <v>118</v>
      </c>
      <c r="E863" s="3" t="s">
        <v>143</v>
      </c>
      <c r="F863" s="3" t="s">
        <v>144</v>
      </c>
      <c r="G863" s="4">
        <v>-42172.160000000003</v>
      </c>
      <c r="H863" s="4">
        <v>0</v>
      </c>
      <c r="I863" s="4">
        <f t="shared" si="13"/>
        <v>-42172.160000000003</v>
      </c>
    </row>
    <row r="864" spans="1:9" x14ac:dyDescent="0.25">
      <c r="A864" s="6">
        <v>42156</v>
      </c>
      <c r="B864" s="3" t="s">
        <v>117</v>
      </c>
      <c r="C864" s="3" t="s">
        <v>6</v>
      </c>
      <c r="D864" s="3" t="s">
        <v>118</v>
      </c>
      <c r="E864" s="3" t="s">
        <v>145</v>
      </c>
      <c r="F864" s="3" t="s">
        <v>146</v>
      </c>
      <c r="G864" s="4">
        <v>-4575</v>
      </c>
      <c r="H864" s="4">
        <v>0</v>
      </c>
      <c r="I864" s="4">
        <f t="shared" si="13"/>
        <v>-4575</v>
      </c>
    </row>
    <row r="865" spans="1:9" x14ac:dyDescent="0.25">
      <c r="A865" s="6">
        <v>42156</v>
      </c>
      <c r="B865" s="3" t="s">
        <v>117</v>
      </c>
      <c r="C865" s="3" t="s">
        <v>6</v>
      </c>
      <c r="D865" s="3" t="s">
        <v>118</v>
      </c>
      <c r="E865" s="3" t="s">
        <v>147</v>
      </c>
      <c r="F865" s="3" t="s">
        <v>148</v>
      </c>
      <c r="G865" s="4">
        <v>-7080</v>
      </c>
      <c r="H865" s="4">
        <v>0</v>
      </c>
      <c r="I865" s="4">
        <f t="shared" si="13"/>
        <v>-7080</v>
      </c>
    </row>
    <row r="866" spans="1:9" x14ac:dyDescent="0.25">
      <c r="A866" s="6">
        <v>42156</v>
      </c>
      <c r="B866" s="3" t="s">
        <v>117</v>
      </c>
      <c r="C866" s="3" t="s">
        <v>6</v>
      </c>
      <c r="D866" s="3" t="s">
        <v>118</v>
      </c>
      <c r="E866" s="3" t="s">
        <v>149</v>
      </c>
      <c r="F866" s="3" t="s">
        <v>150</v>
      </c>
      <c r="G866" s="4">
        <v>-5290</v>
      </c>
      <c r="H866" s="4">
        <v>0</v>
      </c>
      <c r="I866" s="4">
        <f t="shared" si="13"/>
        <v>-5290</v>
      </c>
    </row>
    <row r="867" spans="1:9" x14ac:dyDescent="0.25">
      <c r="A867" s="6">
        <v>42156</v>
      </c>
      <c r="B867" s="3" t="s">
        <v>117</v>
      </c>
      <c r="C867" s="3" t="s">
        <v>6</v>
      </c>
      <c r="D867" s="3" t="s">
        <v>118</v>
      </c>
      <c r="E867" s="3" t="s">
        <v>151</v>
      </c>
      <c r="F867" s="3" t="s">
        <v>152</v>
      </c>
      <c r="G867" s="4">
        <v>10736.28</v>
      </c>
      <c r="H867" s="4">
        <v>20.71</v>
      </c>
      <c r="I867" s="4">
        <f t="shared" si="13"/>
        <v>10715.570000000002</v>
      </c>
    </row>
    <row r="868" spans="1:9" x14ac:dyDescent="0.25">
      <c r="A868" s="6">
        <v>42156</v>
      </c>
      <c r="B868" s="3" t="s">
        <v>117</v>
      </c>
      <c r="C868" s="3" t="s">
        <v>6</v>
      </c>
      <c r="D868" s="3" t="s">
        <v>118</v>
      </c>
      <c r="E868" s="3" t="s">
        <v>153</v>
      </c>
      <c r="F868" s="3" t="s">
        <v>154</v>
      </c>
      <c r="G868" s="4">
        <v>5263841.8499999996</v>
      </c>
      <c r="H868" s="4">
        <v>70172.479999999996</v>
      </c>
      <c r="I868" s="4">
        <f t="shared" si="13"/>
        <v>5193669.3699999992</v>
      </c>
    </row>
    <row r="869" spans="1:9" x14ac:dyDescent="0.25">
      <c r="A869" s="6">
        <v>42156</v>
      </c>
      <c r="B869" s="3" t="s">
        <v>117</v>
      </c>
      <c r="C869" s="3" t="s">
        <v>6</v>
      </c>
      <c r="D869" s="3" t="s">
        <v>118</v>
      </c>
      <c r="E869" s="3" t="s">
        <v>155</v>
      </c>
      <c r="F869" s="3" t="s">
        <v>156</v>
      </c>
      <c r="G869" s="4">
        <v>16689.490000000002</v>
      </c>
      <c r="H869" s="4">
        <v>106.91</v>
      </c>
      <c r="I869" s="4">
        <f t="shared" si="13"/>
        <v>16582.580000000002</v>
      </c>
    </row>
    <row r="870" spans="1:9" x14ac:dyDescent="0.25">
      <c r="A870" s="6">
        <v>42156</v>
      </c>
      <c r="B870" s="3" t="s">
        <v>117</v>
      </c>
      <c r="C870" s="3" t="s">
        <v>6</v>
      </c>
      <c r="D870" s="3" t="s">
        <v>118</v>
      </c>
      <c r="E870" s="3" t="s">
        <v>159</v>
      </c>
      <c r="F870" s="3" t="s">
        <v>160</v>
      </c>
      <c r="G870" s="4">
        <v>1971.61</v>
      </c>
      <c r="H870" s="4">
        <v>6.47</v>
      </c>
      <c r="I870" s="4">
        <f t="shared" si="13"/>
        <v>1965.1399999999999</v>
      </c>
    </row>
    <row r="871" spans="1:9" x14ac:dyDescent="0.25">
      <c r="A871" s="6">
        <v>42156</v>
      </c>
      <c r="B871" s="3" t="s">
        <v>117</v>
      </c>
      <c r="C871" s="3" t="s">
        <v>6</v>
      </c>
      <c r="D871" s="3" t="s">
        <v>118</v>
      </c>
      <c r="E871" s="3" t="s">
        <v>167</v>
      </c>
      <c r="F871" s="3" t="s">
        <v>168</v>
      </c>
      <c r="G871" s="4">
        <v>9367.2999999999993</v>
      </c>
      <c r="H871" s="4">
        <v>0</v>
      </c>
      <c r="I871" s="4">
        <f t="shared" si="13"/>
        <v>9367.2999999999993</v>
      </c>
    </row>
    <row r="872" spans="1:9" x14ac:dyDescent="0.25">
      <c r="A872" s="6">
        <v>42156</v>
      </c>
      <c r="B872" s="3" t="s">
        <v>117</v>
      </c>
      <c r="C872" s="3" t="s">
        <v>6</v>
      </c>
      <c r="D872" s="3" t="s">
        <v>118</v>
      </c>
      <c r="E872" s="3" t="s">
        <v>171</v>
      </c>
      <c r="F872" s="3" t="s">
        <v>172</v>
      </c>
      <c r="G872" s="4">
        <v>194106.87</v>
      </c>
      <c r="H872" s="4">
        <v>2161.4</v>
      </c>
      <c r="I872" s="4">
        <f t="shared" ref="I872:I935" si="14">+G872-H872</f>
        <v>191945.47</v>
      </c>
    </row>
    <row r="873" spans="1:9" x14ac:dyDescent="0.25">
      <c r="A873" s="6">
        <v>42156</v>
      </c>
      <c r="B873" s="3" t="s">
        <v>117</v>
      </c>
      <c r="C873" s="3" t="s">
        <v>6</v>
      </c>
      <c r="D873" s="3" t="s">
        <v>118</v>
      </c>
      <c r="E873" s="3" t="s">
        <v>173</v>
      </c>
      <c r="F873" s="3" t="s">
        <v>174</v>
      </c>
      <c r="G873" s="4">
        <v>12496.35</v>
      </c>
      <c r="H873" s="4">
        <v>50.98</v>
      </c>
      <c r="I873" s="4">
        <f t="shared" si="14"/>
        <v>12445.37</v>
      </c>
    </row>
    <row r="874" spans="1:9" x14ac:dyDescent="0.25">
      <c r="A874" s="6">
        <v>42156</v>
      </c>
      <c r="B874" s="3" t="s">
        <v>117</v>
      </c>
      <c r="C874" s="3" t="s">
        <v>6</v>
      </c>
      <c r="D874" s="3" t="s">
        <v>118</v>
      </c>
      <c r="E874" s="3" t="s">
        <v>175</v>
      </c>
      <c r="F874" s="3" t="s">
        <v>176</v>
      </c>
      <c r="G874" s="4">
        <v>662437.21</v>
      </c>
      <c r="H874" s="4">
        <v>2617.7800000000002</v>
      </c>
      <c r="I874" s="4">
        <f t="shared" si="14"/>
        <v>659819.42999999993</v>
      </c>
    </row>
    <row r="875" spans="1:9" x14ac:dyDescent="0.25">
      <c r="A875" s="6">
        <v>42156</v>
      </c>
      <c r="B875" s="3" t="s">
        <v>117</v>
      </c>
      <c r="C875" s="3" t="s">
        <v>6</v>
      </c>
      <c r="D875" s="3" t="s">
        <v>118</v>
      </c>
      <c r="E875" s="3" t="s">
        <v>179</v>
      </c>
      <c r="F875" s="3" t="s">
        <v>180</v>
      </c>
      <c r="G875" s="4">
        <v>1513.49</v>
      </c>
      <c r="H875" s="4">
        <v>3.92</v>
      </c>
      <c r="I875" s="4">
        <f t="shared" si="14"/>
        <v>1509.57</v>
      </c>
    </row>
    <row r="876" spans="1:9" x14ac:dyDescent="0.25">
      <c r="A876" s="6">
        <v>42156</v>
      </c>
      <c r="B876" s="3" t="s">
        <v>117</v>
      </c>
      <c r="C876" s="3" t="s">
        <v>6</v>
      </c>
      <c r="D876" s="3" t="s">
        <v>118</v>
      </c>
      <c r="E876" s="3" t="s">
        <v>181</v>
      </c>
      <c r="F876" s="3" t="s">
        <v>182</v>
      </c>
      <c r="G876" s="4">
        <v>65029.74</v>
      </c>
      <c r="H876" s="4">
        <v>130.16</v>
      </c>
      <c r="I876" s="4">
        <f t="shared" si="14"/>
        <v>64899.579999999994</v>
      </c>
    </row>
    <row r="877" spans="1:9" x14ac:dyDescent="0.25">
      <c r="A877" s="6">
        <v>42156</v>
      </c>
      <c r="B877" s="3" t="s">
        <v>117</v>
      </c>
      <c r="C877" s="3" t="s">
        <v>6</v>
      </c>
      <c r="D877" s="3" t="s">
        <v>118</v>
      </c>
      <c r="E877" s="3" t="s">
        <v>183</v>
      </c>
      <c r="F877" s="3" t="s">
        <v>184</v>
      </c>
      <c r="G877" s="4">
        <v>49246.07</v>
      </c>
      <c r="H877" s="4">
        <v>99.87</v>
      </c>
      <c r="I877" s="4">
        <f t="shared" si="14"/>
        <v>49146.2</v>
      </c>
    </row>
    <row r="878" spans="1:9" x14ac:dyDescent="0.25">
      <c r="A878" s="6">
        <v>42156</v>
      </c>
      <c r="B878" s="3" t="s">
        <v>117</v>
      </c>
      <c r="C878" s="3" t="s">
        <v>6</v>
      </c>
      <c r="D878" s="3" t="s">
        <v>118</v>
      </c>
      <c r="E878" s="3" t="s">
        <v>185</v>
      </c>
      <c r="F878" s="3" t="s">
        <v>186</v>
      </c>
      <c r="G878" s="4">
        <v>-898339.54</v>
      </c>
      <c r="H878" s="4">
        <v>0</v>
      </c>
      <c r="I878" s="4">
        <f t="shared" si="14"/>
        <v>-898339.54</v>
      </c>
    </row>
    <row r="879" spans="1:9" x14ac:dyDescent="0.25">
      <c r="A879" s="6">
        <v>42156</v>
      </c>
      <c r="B879" s="3" t="s">
        <v>117</v>
      </c>
      <c r="C879" s="3" t="s">
        <v>6</v>
      </c>
      <c r="D879" s="3" t="s">
        <v>118</v>
      </c>
      <c r="E879" s="3" t="s">
        <v>193</v>
      </c>
      <c r="F879" s="3" t="s">
        <v>194</v>
      </c>
      <c r="G879" s="4">
        <v>136119.41</v>
      </c>
      <c r="H879" s="4">
        <v>272.14999999999998</v>
      </c>
      <c r="I879" s="4">
        <f t="shared" si="14"/>
        <v>135847.26</v>
      </c>
    </row>
    <row r="880" spans="1:9" x14ac:dyDescent="0.25">
      <c r="A880" s="6">
        <v>42156</v>
      </c>
      <c r="B880" s="3" t="s">
        <v>117</v>
      </c>
      <c r="C880" s="3" t="s">
        <v>6</v>
      </c>
      <c r="D880" s="3" t="s">
        <v>118</v>
      </c>
      <c r="E880" s="3" t="s">
        <v>197</v>
      </c>
      <c r="F880" s="3" t="s">
        <v>198</v>
      </c>
      <c r="G880" s="4">
        <v>840366.01</v>
      </c>
      <c r="H880" s="4">
        <v>3783.68</v>
      </c>
      <c r="I880" s="4">
        <f t="shared" si="14"/>
        <v>836582.33</v>
      </c>
    </row>
    <row r="881" spans="1:9" x14ac:dyDescent="0.25">
      <c r="A881" s="6">
        <v>42156</v>
      </c>
      <c r="B881" s="3" t="s">
        <v>117</v>
      </c>
      <c r="C881" s="3" t="s">
        <v>6</v>
      </c>
      <c r="D881" s="3" t="s">
        <v>118</v>
      </c>
      <c r="E881" s="3" t="s">
        <v>203</v>
      </c>
      <c r="F881" s="3" t="s">
        <v>204</v>
      </c>
      <c r="G881" s="4">
        <v>150953</v>
      </c>
      <c r="H881" s="4">
        <v>694.16</v>
      </c>
      <c r="I881" s="4">
        <f t="shared" si="14"/>
        <v>150258.84</v>
      </c>
    </row>
    <row r="882" spans="1:9" x14ac:dyDescent="0.25">
      <c r="A882" s="6">
        <v>42156</v>
      </c>
      <c r="B882" s="3" t="s">
        <v>117</v>
      </c>
      <c r="C882" s="3" t="s">
        <v>6</v>
      </c>
      <c r="D882" s="3" t="s">
        <v>118</v>
      </c>
      <c r="E882" s="3" t="s">
        <v>209</v>
      </c>
      <c r="F882" s="3" t="s">
        <v>210</v>
      </c>
      <c r="G882" s="4">
        <v>314.60000000000002</v>
      </c>
      <c r="H882" s="4">
        <v>1.21</v>
      </c>
      <c r="I882" s="4">
        <f t="shared" si="14"/>
        <v>313.39000000000004</v>
      </c>
    </row>
    <row r="883" spans="1:9" x14ac:dyDescent="0.25">
      <c r="A883" s="6">
        <v>42156</v>
      </c>
      <c r="B883" s="3" t="s">
        <v>117</v>
      </c>
      <c r="C883" s="3" t="s">
        <v>6</v>
      </c>
      <c r="D883" s="3" t="s">
        <v>118</v>
      </c>
      <c r="E883" s="3" t="s">
        <v>211</v>
      </c>
      <c r="F883" s="3" t="s">
        <v>212</v>
      </c>
      <c r="G883" s="4">
        <v>139217.07999999999</v>
      </c>
      <c r="H883" s="4">
        <v>864.86</v>
      </c>
      <c r="I883" s="4">
        <f t="shared" si="14"/>
        <v>138352.22</v>
      </c>
    </row>
    <row r="884" spans="1:9" x14ac:dyDescent="0.25">
      <c r="A884" s="6">
        <v>42156</v>
      </c>
      <c r="B884" s="3" t="s">
        <v>117</v>
      </c>
      <c r="C884" s="3" t="s">
        <v>6</v>
      </c>
      <c r="D884" s="3" t="s">
        <v>118</v>
      </c>
      <c r="E884" s="3" t="s">
        <v>213</v>
      </c>
      <c r="F884" s="3" t="s">
        <v>214</v>
      </c>
      <c r="G884" s="4">
        <v>26991.08</v>
      </c>
      <c r="H884" s="4">
        <v>0</v>
      </c>
      <c r="I884" s="4">
        <f t="shared" si="14"/>
        <v>26991.08</v>
      </c>
    </row>
    <row r="885" spans="1:9" x14ac:dyDescent="0.25">
      <c r="A885" s="6">
        <v>42156</v>
      </c>
      <c r="B885" s="3" t="s">
        <v>117</v>
      </c>
      <c r="C885" s="3" t="s">
        <v>6</v>
      </c>
      <c r="D885" s="3" t="s">
        <v>118</v>
      </c>
      <c r="E885" s="3" t="s">
        <v>215</v>
      </c>
      <c r="F885" s="3" t="s">
        <v>216</v>
      </c>
      <c r="G885" s="4">
        <v>44380.4</v>
      </c>
      <c r="H885" s="4">
        <v>0</v>
      </c>
      <c r="I885" s="4">
        <f t="shared" si="14"/>
        <v>44380.4</v>
      </c>
    </row>
    <row r="886" spans="1:9" x14ac:dyDescent="0.25">
      <c r="A886" s="6">
        <v>42156</v>
      </c>
      <c r="B886" s="3" t="s">
        <v>117</v>
      </c>
      <c r="C886" s="3" t="s">
        <v>6</v>
      </c>
      <c r="D886" s="3" t="s">
        <v>118</v>
      </c>
      <c r="E886" s="3" t="s">
        <v>420</v>
      </c>
      <c r="F886" s="3" t="s">
        <v>421</v>
      </c>
      <c r="G886" s="4">
        <v>9191.35</v>
      </c>
      <c r="H886" s="4">
        <v>6.36</v>
      </c>
      <c r="I886" s="4">
        <f t="shared" si="14"/>
        <v>9184.99</v>
      </c>
    </row>
    <row r="887" spans="1:9" x14ac:dyDescent="0.25">
      <c r="A887" s="6">
        <v>42156</v>
      </c>
      <c r="B887" s="3" t="s">
        <v>117</v>
      </c>
      <c r="C887" s="3" t="s">
        <v>6</v>
      </c>
      <c r="D887" s="3" t="s">
        <v>118</v>
      </c>
      <c r="E887" s="3" t="s">
        <v>221</v>
      </c>
      <c r="F887" s="3" t="s">
        <v>222</v>
      </c>
      <c r="G887" s="4">
        <v>19914.96</v>
      </c>
      <c r="H887" s="4">
        <v>0</v>
      </c>
      <c r="I887" s="4">
        <f t="shared" si="14"/>
        <v>19914.96</v>
      </c>
    </row>
    <row r="888" spans="1:9" x14ac:dyDescent="0.25">
      <c r="A888" s="6">
        <v>42156</v>
      </c>
      <c r="B888" s="3" t="s">
        <v>117</v>
      </c>
      <c r="C888" s="3" t="s">
        <v>6</v>
      </c>
      <c r="D888" s="3" t="s">
        <v>118</v>
      </c>
      <c r="E888" s="3" t="s">
        <v>223</v>
      </c>
      <c r="F888" s="3" t="s">
        <v>224</v>
      </c>
      <c r="G888" s="4">
        <v>20690.669999999998</v>
      </c>
      <c r="H888" s="4">
        <v>29.93</v>
      </c>
      <c r="I888" s="4">
        <f t="shared" si="14"/>
        <v>20660.739999999998</v>
      </c>
    </row>
    <row r="889" spans="1:9" x14ac:dyDescent="0.25">
      <c r="A889" s="6">
        <v>42156</v>
      </c>
      <c r="B889" s="3" t="s">
        <v>117</v>
      </c>
      <c r="C889" s="3" t="s">
        <v>6</v>
      </c>
      <c r="D889" s="3" t="s">
        <v>118</v>
      </c>
      <c r="E889" s="3" t="s">
        <v>227</v>
      </c>
      <c r="F889" s="3" t="s">
        <v>228</v>
      </c>
      <c r="G889" s="4">
        <v>295243.45</v>
      </c>
      <c r="H889" s="4">
        <v>956.54</v>
      </c>
      <c r="I889" s="4">
        <f t="shared" si="14"/>
        <v>294286.91000000003</v>
      </c>
    </row>
    <row r="890" spans="1:9" x14ac:dyDescent="0.25">
      <c r="A890" s="6">
        <v>42156</v>
      </c>
      <c r="B890" s="3" t="s">
        <v>117</v>
      </c>
      <c r="C890" s="3" t="s">
        <v>6</v>
      </c>
      <c r="D890" s="3" t="s">
        <v>118</v>
      </c>
      <c r="E890" s="3" t="s">
        <v>229</v>
      </c>
      <c r="F890" s="3" t="s">
        <v>230</v>
      </c>
      <c r="G890" s="4">
        <v>29628.29</v>
      </c>
      <c r="H890" s="4">
        <v>0</v>
      </c>
      <c r="I890" s="4">
        <f t="shared" si="14"/>
        <v>29628.29</v>
      </c>
    </row>
    <row r="891" spans="1:9" x14ac:dyDescent="0.25">
      <c r="A891" s="6">
        <v>42156</v>
      </c>
      <c r="B891" s="3" t="s">
        <v>117</v>
      </c>
      <c r="C891" s="3" t="s">
        <v>6</v>
      </c>
      <c r="D891" s="3" t="s">
        <v>118</v>
      </c>
      <c r="E891" s="3" t="s">
        <v>438</v>
      </c>
      <c r="F891" s="3" t="s">
        <v>439</v>
      </c>
      <c r="G891" s="4">
        <v>16827.97</v>
      </c>
      <c r="H891" s="4">
        <v>8.76</v>
      </c>
      <c r="I891" s="4">
        <f t="shared" si="14"/>
        <v>16819.210000000003</v>
      </c>
    </row>
    <row r="892" spans="1:9" x14ac:dyDescent="0.25">
      <c r="A892" s="6">
        <v>42156</v>
      </c>
      <c r="B892" s="3" t="s">
        <v>117</v>
      </c>
      <c r="C892" s="3" t="s">
        <v>6</v>
      </c>
      <c r="D892" s="3" t="s">
        <v>118</v>
      </c>
      <c r="E892" s="3" t="s">
        <v>235</v>
      </c>
      <c r="F892" s="3" t="s">
        <v>236</v>
      </c>
      <c r="G892" s="4">
        <v>-4792.8599999999997</v>
      </c>
      <c r="H892" s="4">
        <v>82.65</v>
      </c>
      <c r="I892" s="4">
        <f t="shared" si="14"/>
        <v>-4875.5099999999993</v>
      </c>
    </row>
    <row r="893" spans="1:9" x14ac:dyDescent="0.25">
      <c r="A893" s="6">
        <v>42156</v>
      </c>
      <c r="B893" s="3" t="s">
        <v>117</v>
      </c>
      <c r="C893" s="3" t="s">
        <v>6</v>
      </c>
      <c r="D893" s="3" t="s">
        <v>118</v>
      </c>
      <c r="E893" s="3" t="s">
        <v>237</v>
      </c>
      <c r="F893" s="3" t="s">
        <v>238</v>
      </c>
      <c r="G893" s="4">
        <v>10654.79</v>
      </c>
      <c r="H893" s="4">
        <v>0</v>
      </c>
      <c r="I893" s="4">
        <f t="shared" si="14"/>
        <v>10654.79</v>
      </c>
    </row>
    <row r="894" spans="1:9" x14ac:dyDescent="0.25">
      <c r="A894" s="6">
        <v>42156</v>
      </c>
      <c r="B894" s="3" t="s">
        <v>117</v>
      </c>
      <c r="C894" s="3" t="s">
        <v>6</v>
      </c>
      <c r="D894" s="3" t="s">
        <v>118</v>
      </c>
      <c r="E894" s="3" t="s">
        <v>239</v>
      </c>
      <c r="F894" s="3" t="s">
        <v>240</v>
      </c>
      <c r="G894" s="4">
        <v>29686.66</v>
      </c>
      <c r="H894" s="4">
        <v>0</v>
      </c>
      <c r="I894" s="4">
        <f t="shared" si="14"/>
        <v>29686.66</v>
      </c>
    </row>
    <row r="895" spans="1:9" x14ac:dyDescent="0.25">
      <c r="A895" s="6">
        <v>42156</v>
      </c>
      <c r="B895" s="3" t="s">
        <v>117</v>
      </c>
      <c r="C895" s="3" t="s">
        <v>6</v>
      </c>
      <c r="D895" s="3" t="s">
        <v>118</v>
      </c>
      <c r="E895" s="3" t="s">
        <v>241</v>
      </c>
      <c r="F895" s="3" t="s">
        <v>242</v>
      </c>
      <c r="G895" s="4">
        <v>7616376.96</v>
      </c>
      <c r="H895" s="4">
        <v>20200.259999999998</v>
      </c>
      <c r="I895" s="4">
        <f t="shared" si="14"/>
        <v>7596176.7000000002</v>
      </c>
    </row>
    <row r="896" spans="1:9" x14ac:dyDescent="0.25">
      <c r="A896" s="6">
        <v>42156</v>
      </c>
      <c r="B896" s="3" t="s">
        <v>117</v>
      </c>
      <c r="C896" s="3" t="s">
        <v>6</v>
      </c>
      <c r="D896" s="3" t="s">
        <v>118</v>
      </c>
      <c r="E896" s="3" t="s">
        <v>243</v>
      </c>
      <c r="F896" s="3" t="s">
        <v>244</v>
      </c>
      <c r="G896" s="4">
        <v>31555.54</v>
      </c>
      <c r="H896" s="4">
        <v>0</v>
      </c>
      <c r="I896" s="4">
        <f t="shared" si="14"/>
        <v>31555.54</v>
      </c>
    </row>
    <row r="897" spans="1:9" x14ac:dyDescent="0.25">
      <c r="A897" s="6">
        <v>42156</v>
      </c>
      <c r="B897" s="3" t="s">
        <v>117</v>
      </c>
      <c r="C897" s="3" t="s">
        <v>6</v>
      </c>
      <c r="D897" s="3" t="s">
        <v>118</v>
      </c>
      <c r="E897" s="3" t="s">
        <v>249</v>
      </c>
      <c r="F897" s="3" t="s">
        <v>250</v>
      </c>
      <c r="G897" s="4">
        <v>46403.519999999997</v>
      </c>
      <c r="H897" s="4">
        <v>0</v>
      </c>
      <c r="I897" s="4">
        <f t="shared" si="14"/>
        <v>46403.519999999997</v>
      </c>
    </row>
    <row r="898" spans="1:9" x14ac:dyDescent="0.25">
      <c r="A898" s="6">
        <v>42156</v>
      </c>
      <c r="B898" s="3" t="s">
        <v>117</v>
      </c>
      <c r="C898" s="3" t="s">
        <v>6</v>
      </c>
      <c r="D898" s="3" t="s">
        <v>118</v>
      </c>
      <c r="E898" s="3" t="s">
        <v>251</v>
      </c>
      <c r="F898" s="3" t="s">
        <v>252</v>
      </c>
      <c r="G898" s="4">
        <v>305930.48</v>
      </c>
      <c r="H898" s="4">
        <v>974.62</v>
      </c>
      <c r="I898" s="4">
        <f t="shared" si="14"/>
        <v>304955.86</v>
      </c>
    </row>
    <row r="899" spans="1:9" x14ac:dyDescent="0.25">
      <c r="A899" s="6">
        <v>42156</v>
      </c>
      <c r="B899" s="3" t="s">
        <v>117</v>
      </c>
      <c r="C899" s="3" t="s">
        <v>6</v>
      </c>
      <c r="D899" s="3" t="s">
        <v>118</v>
      </c>
      <c r="E899" s="3" t="s">
        <v>253</v>
      </c>
      <c r="F899" s="3" t="s">
        <v>254</v>
      </c>
      <c r="G899" s="4">
        <v>403172.13</v>
      </c>
      <c r="H899" s="4">
        <v>1448.37</v>
      </c>
      <c r="I899" s="4">
        <f t="shared" si="14"/>
        <v>401723.76</v>
      </c>
    </row>
    <row r="900" spans="1:9" x14ac:dyDescent="0.25">
      <c r="A900" s="6">
        <v>42156</v>
      </c>
      <c r="B900" s="3" t="s">
        <v>117</v>
      </c>
      <c r="C900" s="3" t="s">
        <v>6</v>
      </c>
      <c r="D900" s="3" t="s">
        <v>118</v>
      </c>
      <c r="E900" s="3" t="s">
        <v>255</v>
      </c>
      <c r="F900" s="3" t="s">
        <v>256</v>
      </c>
      <c r="G900" s="4">
        <v>5580.17</v>
      </c>
      <c r="H900" s="4">
        <v>8.76</v>
      </c>
      <c r="I900" s="4">
        <f t="shared" si="14"/>
        <v>5571.41</v>
      </c>
    </row>
    <row r="901" spans="1:9" x14ac:dyDescent="0.25">
      <c r="A901" s="6">
        <v>42156</v>
      </c>
      <c r="B901" s="3" t="s">
        <v>117</v>
      </c>
      <c r="C901" s="3" t="s">
        <v>6</v>
      </c>
      <c r="D901" s="3" t="s">
        <v>118</v>
      </c>
      <c r="E901" s="3" t="s">
        <v>257</v>
      </c>
      <c r="F901" s="3" t="s">
        <v>258</v>
      </c>
      <c r="G901" s="4">
        <v>33483.68</v>
      </c>
      <c r="H901" s="4">
        <v>82.9</v>
      </c>
      <c r="I901" s="4">
        <f t="shared" si="14"/>
        <v>33400.78</v>
      </c>
    </row>
    <row r="902" spans="1:9" x14ac:dyDescent="0.25">
      <c r="A902" s="6">
        <v>42156</v>
      </c>
      <c r="B902" s="3" t="s">
        <v>117</v>
      </c>
      <c r="C902" s="3" t="s">
        <v>6</v>
      </c>
      <c r="D902" s="3" t="s">
        <v>118</v>
      </c>
      <c r="E902" s="3" t="s">
        <v>259</v>
      </c>
      <c r="F902" s="3" t="s">
        <v>260</v>
      </c>
      <c r="G902" s="4">
        <v>-4466.13</v>
      </c>
      <c r="H902" s="4">
        <v>0</v>
      </c>
      <c r="I902" s="4">
        <f t="shared" si="14"/>
        <v>-4466.13</v>
      </c>
    </row>
    <row r="903" spans="1:9" x14ac:dyDescent="0.25">
      <c r="A903" s="6">
        <v>42156</v>
      </c>
      <c r="B903" s="3" t="s">
        <v>117</v>
      </c>
      <c r="C903" s="3" t="s">
        <v>6</v>
      </c>
      <c r="D903" s="3" t="s">
        <v>118</v>
      </c>
      <c r="E903" s="3" t="s">
        <v>261</v>
      </c>
      <c r="F903" s="3" t="s">
        <v>262</v>
      </c>
      <c r="G903" s="4">
        <v>178536.06</v>
      </c>
      <c r="H903" s="4">
        <v>388.96</v>
      </c>
      <c r="I903" s="4">
        <f t="shared" si="14"/>
        <v>178147.1</v>
      </c>
    </row>
    <row r="904" spans="1:9" x14ac:dyDescent="0.25">
      <c r="A904" s="6">
        <v>42156</v>
      </c>
      <c r="B904" s="3" t="s">
        <v>117</v>
      </c>
      <c r="C904" s="3" t="s">
        <v>6</v>
      </c>
      <c r="D904" s="3" t="s">
        <v>118</v>
      </c>
      <c r="E904" s="3" t="s">
        <v>263</v>
      </c>
      <c r="F904" s="3" t="s">
        <v>264</v>
      </c>
      <c r="G904" s="4">
        <v>17004.97</v>
      </c>
      <c r="H904" s="4">
        <v>0</v>
      </c>
      <c r="I904" s="4">
        <f t="shared" si="14"/>
        <v>17004.97</v>
      </c>
    </row>
    <row r="905" spans="1:9" x14ac:dyDescent="0.25">
      <c r="A905" s="6">
        <v>42156</v>
      </c>
      <c r="B905" s="3" t="s">
        <v>117</v>
      </c>
      <c r="C905" s="3" t="s">
        <v>6</v>
      </c>
      <c r="D905" s="3" t="s">
        <v>118</v>
      </c>
      <c r="E905" s="3" t="s">
        <v>267</v>
      </c>
      <c r="F905" s="3" t="s">
        <v>268</v>
      </c>
      <c r="G905" s="4">
        <v>683913.26</v>
      </c>
      <c r="H905" s="4">
        <v>864.96</v>
      </c>
      <c r="I905" s="4">
        <f t="shared" si="14"/>
        <v>683048.3</v>
      </c>
    </row>
    <row r="906" spans="1:9" x14ac:dyDescent="0.25">
      <c r="A906" s="6">
        <v>42156</v>
      </c>
      <c r="B906" s="3" t="s">
        <v>117</v>
      </c>
      <c r="C906" s="3" t="s">
        <v>6</v>
      </c>
      <c r="D906" s="3" t="s">
        <v>118</v>
      </c>
      <c r="E906" s="3" t="s">
        <v>372</v>
      </c>
      <c r="F906" s="3" t="s">
        <v>373</v>
      </c>
      <c r="G906" s="4">
        <v>27200.95</v>
      </c>
      <c r="H906" s="4">
        <v>0</v>
      </c>
      <c r="I906" s="4">
        <f t="shared" si="14"/>
        <v>27200.95</v>
      </c>
    </row>
    <row r="907" spans="1:9" x14ac:dyDescent="0.25">
      <c r="A907" s="6">
        <v>42156</v>
      </c>
      <c r="B907" s="3" t="s">
        <v>117</v>
      </c>
      <c r="C907" s="3" t="s">
        <v>6</v>
      </c>
      <c r="D907" s="3" t="s">
        <v>118</v>
      </c>
      <c r="E907" s="3" t="s">
        <v>271</v>
      </c>
      <c r="F907" s="3" t="s">
        <v>272</v>
      </c>
      <c r="G907" s="4">
        <v>1688.99</v>
      </c>
      <c r="H907" s="4">
        <v>2.62</v>
      </c>
      <c r="I907" s="4">
        <f t="shared" si="14"/>
        <v>1686.3700000000001</v>
      </c>
    </row>
    <row r="908" spans="1:9" x14ac:dyDescent="0.25">
      <c r="A908" s="6">
        <v>42156</v>
      </c>
      <c r="B908" s="3" t="s">
        <v>117</v>
      </c>
      <c r="C908" s="3" t="s">
        <v>6</v>
      </c>
      <c r="D908" s="3" t="s">
        <v>118</v>
      </c>
      <c r="E908" s="3" t="s">
        <v>374</v>
      </c>
      <c r="F908" s="3" t="s">
        <v>375</v>
      </c>
      <c r="G908" s="4">
        <v>12105.55</v>
      </c>
      <c r="H908" s="4">
        <v>0</v>
      </c>
      <c r="I908" s="4">
        <f t="shared" si="14"/>
        <v>12105.55</v>
      </c>
    </row>
    <row r="909" spans="1:9" x14ac:dyDescent="0.25">
      <c r="A909" s="6">
        <v>42156</v>
      </c>
      <c r="B909" s="3" t="s">
        <v>117</v>
      </c>
      <c r="C909" s="3" t="s">
        <v>6</v>
      </c>
      <c r="D909" s="3" t="s">
        <v>118</v>
      </c>
      <c r="E909" s="3" t="s">
        <v>273</v>
      </c>
      <c r="F909" s="3" t="s">
        <v>274</v>
      </c>
      <c r="G909" s="4">
        <v>341865.73</v>
      </c>
      <c r="H909" s="4">
        <v>691</v>
      </c>
      <c r="I909" s="4">
        <f t="shared" si="14"/>
        <v>341174.73</v>
      </c>
    </row>
    <row r="910" spans="1:9" x14ac:dyDescent="0.25">
      <c r="A910" s="6">
        <v>42156</v>
      </c>
      <c r="B910" s="3" t="s">
        <v>117</v>
      </c>
      <c r="C910" s="3" t="s">
        <v>6</v>
      </c>
      <c r="D910" s="3" t="s">
        <v>118</v>
      </c>
      <c r="E910" s="3" t="s">
        <v>326</v>
      </c>
      <c r="F910" s="3" t="s">
        <v>327</v>
      </c>
      <c r="G910" s="4">
        <v>97394.13</v>
      </c>
      <c r="H910" s="4">
        <v>158.72</v>
      </c>
      <c r="I910" s="4">
        <f t="shared" si="14"/>
        <v>97235.41</v>
      </c>
    </row>
    <row r="911" spans="1:9" x14ac:dyDescent="0.25">
      <c r="A911" s="6">
        <v>42156</v>
      </c>
      <c r="B911" s="3" t="s">
        <v>117</v>
      </c>
      <c r="C911" s="3" t="s">
        <v>6</v>
      </c>
      <c r="D911" s="3" t="s">
        <v>118</v>
      </c>
      <c r="E911" s="3" t="s">
        <v>277</v>
      </c>
      <c r="F911" s="3" t="s">
        <v>278</v>
      </c>
      <c r="G911" s="4">
        <v>28210.5</v>
      </c>
      <c r="H911" s="4">
        <v>0</v>
      </c>
      <c r="I911" s="4">
        <f t="shared" si="14"/>
        <v>28210.5</v>
      </c>
    </row>
    <row r="912" spans="1:9" x14ac:dyDescent="0.25">
      <c r="A912" s="6">
        <v>42156</v>
      </c>
      <c r="B912" s="3" t="s">
        <v>117</v>
      </c>
      <c r="C912" s="3" t="s">
        <v>6</v>
      </c>
      <c r="D912" s="3" t="s">
        <v>118</v>
      </c>
      <c r="E912" s="3" t="s">
        <v>279</v>
      </c>
      <c r="F912" s="3" t="s">
        <v>280</v>
      </c>
      <c r="G912" s="4">
        <v>1346.62</v>
      </c>
      <c r="H912" s="4">
        <v>6.58</v>
      </c>
      <c r="I912" s="4">
        <f t="shared" si="14"/>
        <v>1340.04</v>
      </c>
    </row>
    <row r="913" spans="1:9" x14ac:dyDescent="0.25">
      <c r="A913" s="6">
        <v>42156</v>
      </c>
      <c r="B913" s="3" t="s">
        <v>117</v>
      </c>
      <c r="C913" s="3" t="s">
        <v>6</v>
      </c>
      <c r="D913" s="3" t="s">
        <v>118</v>
      </c>
      <c r="E913" s="3" t="s">
        <v>376</v>
      </c>
      <c r="F913" s="3" t="s">
        <v>377</v>
      </c>
      <c r="G913" s="4">
        <v>12562.1</v>
      </c>
      <c r="H913" s="4">
        <v>19.86</v>
      </c>
      <c r="I913" s="4">
        <f t="shared" si="14"/>
        <v>12542.24</v>
      </c>
    </row>
    <row r="914" spans="1:9" x14ac:dyDescent="0.25">
      <c r="A914" s="6">
        <v>42156</v>
      </c>
      <c r="B914" s="3" t="s">
        <v>117</v>
      </c>
      <c r="C914" s="3" t="s">
        <v>6</v>
      </c>
      <c r="D914" s="3" t="s">
        <v>118</v>
      </c>
      <c r="E914" s="3" t="s">
        <v>422</v>
      </c>
      <c r="F914" s="3" t="s">
        <v>423</v>
      </c>
      <c r="G914" s="4">
        <v>18330.09</v>
      </c>
      <c r="H914" s="4">
        <v>17.28</v>
      </c>
      <c r="I914" s="4">
        <f t="shared" si="14"/>
        <v>18312.810000000001</v>
      </c>
    </row>
    <row r="915" spans="1:9" x14ac:dyDescent="0.25">
      <c r="A915" s="6">
        <v>42156</v>
      </c>
      <c r="B915" s="3" t="s">
        <v>117</v>
      </c>
      <c r="C915" s="3" t="s">
        <v>6</v>
      </c>
      <c r="D915" s="3" t="s">
        <v>118</v>
      </c>
      <c r="E915" s="3" t="s">
        <v>424</v>
      </c>
      <c r="F915" s="3" t="s">
        <v>425</v>
      </c>
      <c r="G915" s="4">
        <v>26970.63</v>
      </c>
      <c r="H915" s="4">
        <v>18.170000000000002</v>
      </c>
      <c r="I915" s="4">
        <f t="shared" si="14"/>
        <v>26952.460000000003</v>
      </c>
    </row>
    <row r="916" spans="1:9" x14ac:dyDescent="0.25">
      <c r="A916" s="6">
        <v>42156</v>
      </c>
      <c r="B916" s="3" t="s">
        <v>117</v>
      </c>
      <c r="C916" s="3" t="s">
        <v>6</v>
      </c>
      <c r="D916" s="3" t="s">
        <v>118</v>
      </c>
      <c r="E916" s="3" t="s">
        <v>332</v>
      </c>
      <c r="F916" s="3" t="s">
        <v>333</v>
      </c>
      <c r="G916" s="4">
        <v>28836.21</v>
      </c>
      <c r="H916" s="4">
        <v>85.93</v>
      </c>
      <c r="I916" s="4">
        <f t="shared" si="14"/>
        <v>28750.28</v>
      </c>
    </row>
    <row r="917" spans="1:9" x14ac:dyDescent="0.25">
      <c r="A917" s="6">
        <v>42156</v>
      </c>
      <c r="B917" s="3" t="s">
        <v>117</v>
      </c>
      <c r="C917" s="3" t="s">
        <v>6</v>
      </c>
      <c r="D917" s="3" t="s">
        <v>118</v>
      </c>
      <c r="E917" s="3" t="s">
        <v>334</v>
      </c>
      <c r="F917" s="3" t="s">
        <v>335</v>
      </c>
      <c r="G917" s="4">
        <v>-378505.85</v>
      </c>
      <c r="H917" s="4">
        <v>0</v>
      </c>
      <c r="I917" s="4">
        <f t="shared" si="14"/>
        <v>-378505.85</v>
      </c>
    </row>
    <row r="918" spans="1:9" x14ac:dyDescent="0.25">
      <c r="A918" s="6">
        <v>42156</v>
      </c>
      <c r="B918" s="3" t="s">
        <v>117</v>
      </c>
      <c r="C918" s="3" t="s">
        <v>6</v>
      </c>
      <c r="D918" s="3" t="s">
        <v>118</v>
      </c>
      <c r="E918" s="3" t="s">
        <v>336</v>
      </c>
      <c r="F918" s="3" t="s">
        <v>337</v>
      </c>
      <c r="G918" s="4">
        <v>29253.59</v>
      </c>
      <c r="H918" s="4">
        <v>44.07</v>
      </c>
      <c r="I918" s="4">
        <f t="shared" si="14"/>
        <v>29209.52</v>
      </c>
    </row>
    <row r="919" spans="1:9" x14ac:dyDescent="0.25">
      <c r="A919" s="6">
        <v>42156</v>
      </c>
      <c r="B919" s="3" t="s">
        <v>117</v>
      </c>
      <c r="C919" s="3" t="s">
        <v>6</v>
      </c>
      <c r="D919" s="3" t="s">
        <v>118</v>
      </c>
      <c r="E919" s="3" t="s">
        <v>342</v>
      </c>
      <c r="F919" s="3" t="s">
        <v>343</v>
      </c>
      <c r="G919" s="4">
        <v>18007.87</v>
      </c>
      <c r="H919" s="4">
        <v>46.76</v>
      </c>
      <c r="I919" s="4">
        <f t="shared" si="14"/>
        <v>17961.11</v>
      </c>
    </row>
    <row r="920" spans="1:9" x14ac:dyDescent="0.25">
      <c r="A920" s="6">
        <v>42156</v>
      </c>
      <c r="B920" s="3" t="s">
        <v>117</v>
      </c>
      <c r="C920" s="3" t="s">
        <v>6</v>
      </c>
      <c r="D920" s="3" t="s">
        <v>118</v>
      </c>
      <c r="E920" s="3" t="s">
        <v>344</v>
      </c>
      <c r="F920" s="3" t="s">
        <v>345</v>
      </c>
      <c r="G920" s="4">
        <v>2365.2600000000002</v>
      </c>
      <c r="H920" s="4">
        <v>3.72</v>
      </c>
      <c r="I920" s="4">
        <f t="shared" si="14"/>
        <v>2361.5400000000004</v>
      </c>
    </row>
    <row r="921" spans="1:9" x14ac:dyDescent="0.25">
      <c r="A921" s="6">
        <v>42156</v>
      </c>
      <c r="B921" s="3" t="s">
        <v>117</v>
      </c>
      <c r="C921" s="3" t="s">
        <v>6</v>
      </c>
      <c r="D921" s="3" t="s">
        <v>118</v>
      </c>
      <c r="E921" s="3" t="s">
        <v>378</v>
      </c>
      <c r="F921" s="3" t="s">
        <v>379</v>
      </c>
      <c r="G921" s="4">
        <v>21142.48</v>
      </c>
      <c r="H921" s="4">
        <v>50.38</v>
      </c>
      <c r="I921" s="4">
        <f t="shared" si="14"/>
        <v>21092.1</v>
      </c>
    </row>
    <row r="922" spans="1:9" x14ac:dyDescent="0.25">
      <c r="A922" s="6">
        <v>42156</v>
      </c>
      <c r="B922" s="3" t="s">
        <v>117</v>
      </c>
      <c r="C922" s="3" t="s">
        <v>6</v>
      </c>
      <c r="D922" s="3" t="s">
        <v>118</v>
      </c>
      <c r="E922" s="3" t="s">
        <v>382</v>
      </c>
      <c r="F922" s="3" t="s">
        <v>383</v>
      </c>
      <c r="G922" s="4">
        <v>-70749.279999999999</v>
      </c>
      <c r="H922" s="4">
        <v>0</v>
      </c>
      <c r="I922" s="4">
        <f t="shared" si="14"/>
        <v>-70749.279999999999</v>
      </c>
    </row>
    <row r="923" spans="1:9" x14ac:dyDescent="0.25">
      <c r="A923" s="6">
        <v>42156</v>
      </c>
      <c r="B923" s="3" t="s">
        <v>117</v>
      </c>
      <c r="C923" s="3" t="s">
        <v>6</v>
      </c>
      <c r="D923" s="3" t="s">
        <v>118</v>
      </c>
      <c r="E923" s="3" t="s">
        <v>384</v>
      </c>
      <c r="F923" s="3" t="s">
        <v>385</v>
      </c>
      <c r="G923" s="4">
        <v>7185.8</v>
      </c>
      <c r="H923" s="4">
        <v>0</v>
      </c>
      <c r="I923" s="4">
        <f t="shared" si="14"/>
        <v>7185.8</v>
      </c>
    </row>
    <row r="924" spans="1:9" x14ac:dyDescent="0.25">
      <c r="A924" s="6">
        <v>42156</v>
      </c>
      <c r="B924" s="3" t="s">
        <v>117</v>
      </c>
      <c r="C924" s="3" t="s">
        <v>6</v>
      </c>
      <c r="D924" s="3" t="s">
        <v>118</v>
      </c>
      <c r="E924" s="3" t="s">
        <v>386</v>
      </c>
      <c r="F924" s="3" t="s">
        <v>387</v>
      </c>
      <c r="G924" s="4">
        <v>62838.97</v>
      </c>
      <c r="H924" s="4">
        <v>95</v>
      </c>
      <c r="I924" s="4">
        <f t="shared" si="14"/>
        <v>62743.97</v>
      </c>
    </row>
    <row r="925" spans="1:9" x14ac:dyDescent="0.25">
      <c r="A925" s="6">
        <v>42156</v>
      </c>
      <c r="B925" s="3" t="s">
        <v>117</v>
      </c>
      <c r="C925" s="3" t="s">
        <v>6</v>
      </c>
      <c r="D925" s="3" t="s">
        <v>118</v>
      </c>
      <c r="E925" s="3" t="s">
        <v>440</v>
      </c>
      <c r="F925" s="3" t="s">
        <v>441</v>
      </c>
      <c r="G925" s="4">
        <v>82116.83</v>
      </c>
      <c r="H925" s="4">
        <v>42.75</v>
      </c>
      <c r="I925" s="4">
        <f t="shared" si="14"/>
        <v>82074.080000000002</v>
      </c>
    </row>
    <row r="926" spans="1:9" x14ac:dyDescent="0.25">
      <c r="A926" s="6">
        <v>42156</v>
      </c>
      <c r="B926" s="3" t="s">
        <v>117</v>
      </c>
      <c r="C926" s="3" t="s">
        <v>6</v>
      </c>
      <c r="D926" s="3" t="s">
        <v>118</v>
      </c>
      <c r="E926" s="3" t="s">
        <v>388</v>
      </c>
      <c r="F926" s="3" t="s">
        <v>389</v>
      </c>
      <c r="G926" s="4">
        <v>-563460.99</v>
      </c>
      <c r="H926" s="4">
        <v>0</v>
      </c>
      <c r="I926" s="4">
        <f t="shared" si="14"/>
        <v>-563460.99</v>
      </c>
    </row>
    <row r="927" spans="1:9" x14ac:dyDescent="0.25">
      <c r="A927" s="6">
        <v>42156</v>
      </c>
      <c r="B927" s="3" t="s">
        <v>117</v>
      </c>
      <c r="C927" s="3" t="s">
        <v>6</v>
      </c>
      <c r="D927" s="3" t="s">
        <v>118</v>
      </c>
      <c r="E927" s="3" t="s">
        <v>390</v>
      </c>
      <c r="F927" s="3" t="s">
        <v>391</v>
      </c>
      <c r="G927" s="4">
        <v>965.19</v>
      </c>
      <c r="H927" s="4">
        <v>1.59</v>
      </c>
      <c r="I927" s="4">
        <f t="shared" si="14"/>
        <v>963.6</v>
      </c>
    </row>
    <row r="928" spans="1:9" x14ac:dyDescent="0.25">
      <c r="A928" s="6">
        <v>42156</v>
      </c>
      <c r="B928" s="3" t="s">
        <v>117</v>
      </c>
      <c r="C928" s="3" t="s">
        <v>6</v>
      </c>
      <c r="D928" s="3" t="s">
        <v>118</v>
      </c>
      <c r="E928" s="3" t="s">
        <v>392</v>
      </c>
      <c r="F928" s="3" t="s">
        <v>393</v>
      </c>
      <c r="G928" s="4">
        <v>36589.410000000003</v>
      </c>
      <c r="H928" s="4">
        <v>34.65</v>
      </c>
      <c r="I928" s="4">
        <f t="shared" si="14"/>
        <v>36554.76</v>
      </c>
    </row>
    <row r="929" spans="1:9" x14ac:dyDescent="0.25">
      <c r="A929" s="6">
        <v>42156</v>
      </c>
      <c r="B929" s="3" t="s">
        <v>117</v>
      </c>
      <c r="C929" s="3" t="s">
        <v>6</v>
      </c>
      <c r="D929" s="3" t="s">
        <v>118</v>
      </c>
      <c r="E929" s="3" t="s">
        <v>426</v>
      </c>
      <c r="F929" s="3" t="s">
        <v>427</v>
      </c>
      <c r="G929" s="4">
        <v>1872.03</v>
      </c>
      <c r="H929" s="4">
        <v>2.95</v>
      </c>
      <c r="I929" s="4">
        <f t="shared" si="14"/>
        <v>1869.08</v>
      </c>
    </row>
    <row r="930" spans="1:9" x14ac:dyDescent="0.25">
      <c r="A930" s="6">
        <v>42156</v>
      </c>
      <c r="B930" s="3" t="s">
        <v>117</v>
      </c>
      <c r="C930" s="3" t="s">
        <v>6</v>
      </c>
      <c r="D930" s="3" t="s">
        <v>118</v>
      </c>
      <c r="E930" s="3" t="s">
        <v>394</v>
      </c>
      <c r="F930" s="3" t="s">
        <v>395</v>
      </c>
      <c r="G930" s="4">
        <v>-123.2</v>
      </c>
      <c r="H930" s="4">
        <v>0.32</v>
      </c>
      <c r="I930" s="4">
        <f t="shared" si="14"/>
        <v>-123.52</v>
      </c>
    </row>
    <row r="931" spans="1:9" x14ac:dyDescent="0.25">
      <c r="A931" s="6">
        <v>42156</v>
      </c>
      <c r="B931" s="3" t="s">
        <v>117</v>
      </c>
      <c r="C931" s="3" t="s">
        <v>6</v>
      </c>
      <c r="D931" s="3" t="s">
        <v>118</v>
      </c>
      <c r="E931" s="3" t="s">
        <v>396</v>
      </c>
      <c r="F931" s="3" t="s">
        <v>397</v>
      </c>
      <c r="G931" s="4">
        <v>-2100.85</v>
      </c>
      <c r="H931" s="4">
        <v>0</v>
      </c>
      <c r="I931" s="4">
        <f t="shared" si="14"/>
        <v>-2100.85</v>
      </c>
    </row>
    <row r="932" spans="1:9" x14ac:dyDescent="0.25">
      <c r="A932" s="6">
        <v>42156</v>
      </c>
      <c r="B932" s="3" t="s">
        <v>117</v>
      </c>
      <c r="C932" s="3" t="s">
        <v>6</v>
      </c>
      <c r="D932" s="3" t="s">
        <v>118</v>
      </c>
      <c r="E932" s="3" t="s">
        <v>398</v>
      </c>
      <c r="F932" s="3" t="s">
        <v>399</v>
      </c>
      <c r="G932" s="4">
        <v>449.32</v>
      </c>
      <c r="H932" s="4">
        <v>0</v>
      </c>
      <c r="I932" s="4">
        <f t="shared" si="14"/>
        <v>449.32</v>
      </c>
    </row>
    <row r="933" spans="1:9" x14ac:dyDescent="0.25">
      <c r="A933" s="6">
        <v>42156</v>
      </c>
      <c r="B933" s="3" t="s">
        <v>117</v>
      </c>
      <c r="C933" s="3" t="s">
        <v>6</v>
      </c>
      <c r="D933" s="3" t="s">
        <v>118</v>
      </c>
      <c r="E933" s="3" t="s">
        <v>428</v>
      </c>
      <c r="F933" s="3" t="s">
        <v>429</v>
      </c>
      <c r="G933" s="4">
        <v>4345.08</v>
      </c>
      <c r="H933" s="4">
        <v>0</v>
      </c>
      <c r="I933" s="4">
        <f t="shared" si="14"/>
        <v>4345.08</v>
      </c>
    </row>
    <row r="934" spans="1:9" x14ac:dyDescent="0.25">
      <c r="A934" s="6">
        <v>42156</v>
      </c>
      <c r="B934" s="3" t="s">
        <v>117</v>
      </c>
      <c r="C934" s="3" t="s">
        <v>6</v>
      </c>
      <c r="D934" s="3" t="s">
        <v>118</v>
      </c>
      <c r="E934" s="3" t="s">
        <v>430</v>
      </c>
      <c r="F934" s="3" t="s">
        <v>431</v>
      </c>
      <c r="G934" s="4">
        <v>4170.5</v>
      </c>
      <c r="H934" s="4">
        <v>0</v>
      </c>
      <c r="I934" s="4">
        <f t="shared" si="14"/>
        <v>4170.5</v>
      </c>
    </row>
    <row r="935" spans="1:9" x14ac:dyDescent="0.25">
      <c r="A935" s="6">
        <v>42156</v>
      </c>
      <c r="B935" s="3" t="s">
        <v>117</v>
      </c>
      <c r="C935" s="3" t="s">
        <v>6</v>
      </c>
      <c r="D935" s="3" t="s">
        <v>118</v>
      </c>
      <c r="E935" s="3" t="s">
        <v>432</v>
      </c>
      <c r="F935" s="3" t="s">
        <v>433</v>
      </c>
      <c r="G935" s="4">
        <v>151578.34</v>
      </c>
      <c r="H935" s="4">
        <v>94.14</v>
      </c>
      <c r="I935" s="4">
        <f t="shared" si="14"/>
        <v>151484.19999999998</v>
      </c>
    </row>
    <row r="936" spans="1:9" x14ac:dyDescent="0.25">
      <c r="A936" s="6">
        <v>42156</v>
      </c>
      <c r="B936" s="3" t="s">
        <v>117</v>
      </c>
      <c r="C936" s="3" t="s">
        <v>6</v>
      </c>
      <c r="D936" s="3" t="s">
        <v>118</v>
      </c>
      <c r="E936" s="3" t="s">
        <v>434</v>
      </c>
      <c r="F936" s="3" t="s">
        <v>435</v>
      </c>
      <c r="G936" s="4">
        <v>5309.43</v>
      </c>
      <c r="H936" s="4">
        <v>3.67</v>
      </c>
      <c r="I936" s="4">
        <f t="shared" ref="I936:I999" si="15">+G936-H936</f>
        <v>5305.76</v>
      </c>
    </row>
    <row r="937" spans="1:9" x14ac:dyDescent="0.25">
      <c r="A937" s="6">
        <v>42156</v>
      </c>
      <c r="B937" s="3" t="s">
        <v>117</v>
      </c>
      <c r="C937" s="3" t="s">
        <v>6</v>
      </c>
      <c r="D937" s="3" t="s">
        <v>118</v>
      </c>
      <c r="E937" s="3" t="s">
        <v>436</v>
      </c>
      <c r="F937" s="3" t="s">
        <v>437</v>
      </c>
      <c r="G937" s="4">
        <v>-923.05</v>
      </c>
      <c r="H937" s="4">
        <v>0</v>
      </c>
      <c r="I937" s="4">
        <f t="shared" si="15"/>
        <v>-923.05</v>
      </c>
    </row>
    <row r="938" spans="1:9" x14ac:dyDescent="0.25">
      <c r="A938" s="6">
        <v>42156</v>
      </c>
      <c r="B938" s="3" t="s">
        <v>117</v>
      </c>
      <c r="C938" s="3" t="s">
        <v>6</v>
      </c>
      <c r="D938" s="3" t="s">
        <v>118</v>
      </c>
      <c r="E938" s="3" t="s">
        <v>489</v>
      </c>
      <c r="F938" s="3" t="s">
        <v>467</v>
      </c>
      <c r="G938" s="4">
        <v>519.87</v>
      </c>
      <c r="H938" s="4">
        <v>0</v>
      </c>
      <c r="I938" s="4">
        <f t="shared" si="15"/>
        <v>519.87</v>
      </c>
    </row>
    <row r="939" spans="1:9" x14ac:dyDescent="0.25">
      <c r="A939" s="6">
        <v>42156</v>
      </c>
      <c r="B939" s="3" t="s">
        <v>117</v>
      </c>
      <c r="C939" s="3" t="s">
        <v>6</v>
      </c>
      <c r="D939" s="3" t="s">
        <v>118</v>
      </c>
      <c r="E939" s="3" t="s">
        <v>442</v>
      </c>
      <c r="F939" s="3" t="s">
        <v>443</v>
      </c>
      <c r="G939" s="4">
        <v>135272.37</v>
      </c>
      <c r="H939" s="4">
        <v>70.42</v>
      </c>
      <c r="I939" s="4">
        <f t="shared" si="15"/>
        <v>135201.94999999998</v>
      </c>
    </row>
    <row r="940" spans="1:9" x14ac:dyDescent="0.25">
      <c r="A940" s="6">
        <v>42156</v>
      </c>
      <c r="B940" s="3" t="s">
        <v>117</v>
      </c>
      <c r="C940" s="3" t="s">
        <v>6</v>
      </c>
      <c r="D940" s="3" t="s">
        <v>118</v>
      </c>
      <c r="E940" s="3" t="s">
        <v>444</v>
      </c>
      <c r="F940" s="3" t="s">
        <v>445</v>
      </c>
      <c r="G940" s="4">
        <v>3332.13</v>
      </c>
      <c r="H940" s="4">
        <v>1.73</v>
      </c>
      <c r="I940" s="4">
        <f t="shared" si="15"/>
        <v>3330.4</v>
      </c>
    </row>
    <row r="941" spans="1:9" x14ac:dyDescent="0.25">
      <c r="A941" s="6">
        <v>42156</v>
      </c>
      <c r="B941" s="3" t="s">
        <v>117</v>
      </c>
      <c r="C941" s="3" t="s">
        <v>6</v>
      </c>
      <c r="D941" s="3" t="s">
        <v>118</v>
      </c>
      <c r="E941" s="3" t="s">
        <v>446</v>
      </c>
      <c r="F941" s="3" t="s">
        <v>447</v>
      </c>
      <c r="G941" s="4">
        <v>6042.07</v>
      </c>
      <c r="H941" s="4">
        <v>3.15</v>
      </c>
      <c r="I941" s="4">
        <f t="shared" si="15"/>
        <v>6038.92</v>
      </c>
    </row>
    <row r="942" spans="1:9" x14ac:dyDescent="0.25">
      <c r="A942" s="6">
        <v>42156</v>
      </c>
      <c r="B942" s="3" t="s">
        <v>117</v>
      </c>
      <c r="C942" s="3" t="s">
        <v>6</v>
      </c>
      <c r="D942" s="3" t="s">
        <v>118</v>
      </c>
      <c r="E942" s="3" t="s">
        <v>448</v>
      </c>
      <c r="F942" s="3" t="s">
        <v>449</v>
      </c>
      <c r="G942" s="4">
        <v>4201.21</v>
      </c>
      <c r="H942" s="4">
        <v>2.19</v>
      </c>
      <c r="I942" s="4">
        <f t="shared" si="15"/>
        <v>4199.0200000000004</v>
      </c>
    </row>
    <row r="943" spans="1:9" x14ac:dyDescent="0.25">
      <c r="A943" s="6">
        <v>42156</v>
      </c>
      <c r="B943" s="3" t="s">
        <v>117</v>
      </c>
      <c r="C943" s="3" t="s">
        <v>6</v>
      </c>
      <c r="D943" s="3" t="s">
        <v>118</v>
      </c>
      <c r="E943" s="3" t="s">
        <v>490</v>
      </c>
      <c r="F943" s="3" t="s">
        <v>468</v>
      </c>
      <c r="G943" s="4">
        <v>-4071.92</v>
      </c>
      <c r="H943" s="4">
        <v>0</v>
      </c>
      <c r="I943" s="4">
        <f t="shared" si="15"/>
        <v>-4071.92</v>
      </c>
    </row>
    <row r="944" spans="1:9" x14ac:dyDescent="0.25">
      <c r="A944" s="6">
        <v>42156</v>
      </c>
      <c r="B944" s="3" t="s">
        <v>117</v>
      </c>
      <c r="C944" s="3" t="s">
        <v>6</v>
      </c>
      <c r="D944" s="3" t="s">
        <v>118</v>
      </c>
      <c r="E944" s="3" t="s">
        <v>450</v>
      </c>
      <c r="F944" s="3" t="s">
        <v>451</v>
      </c>
      <c r="G944" s="4">
        <v>34549.410000000003</v>
      </c>
      <c r="H944" s="4">
        <v>17.989999999999998</v>
      </c>
      <c r="I944" s="4">
        <f t="shared" si="15"/>
        <v>34531.420000000006</v>
      </c>
    </row>
    <row r="945" spans="1:9" x14ac:dyDescent="0.25">
      <c r="A945" s="6">
        <v>42156</v>
      </c>
      <c r="B945" s="3" t="s">
        <v>117</v>
      </c>
      <c r="C945" s="3" t="s">
        <v>6</v>
      </c>
      <c r="D945" s="3" t="s">
        <v>118</v>
      </c>
      <c r="E945" s="3" t="s">
        <v>491</v>
      </c>
      <c r="F945" s="3" t="s">
        <v>469</v>
      </c>
      <c r="G945" s="4">
        <v>8.36</v>
      </c>
      <c r="H945" s="4">
        <v>0</v>
      </c>
      <c r="I945" s="4">
        <f t="shared" si="15"/>
        <v>8.36</v>
      </c>
    </row>
    <row r="946" spans="1:9" x14ac:dyDescent="0.25">
      <c r="A946" s="6">
        <v>42156</v>
      </c>
      <c r="B946" s="3" t="s">
        <v>117</v>
      </c>
      <c r="C946" s="3" t="s">
        <v>6</v>
      </c>
      <c r="D946" s="3" t="s">
        <v>118</v>
      </c>
      <c r="E946" s="3" t="s">
        <v>492</v>
      </c>
      <c r="F946" s="3" t="s">
        <v>470</v>
      </c>
      <c r="G946" s="4">
        <v>1034.6400000000001</v>
      </c>
      <c r="H946" s="4">
        <v>0</v>
      </c>
      <c r="I946" s="4">
        <f t="shared" si="15"/>
        <v>1034.6400000000001</v>
      </c>
    </row>
    <row r="947" spans="1:9" x14ac:dyDescent="0.25">
      <c r="A947" s="6">
        <v>42156</v>
      </c>
      <c r="B947" s="3" t="s">
        <v>117</v>
      </c>
      <c r="C947" s="3" t="s">
        <v>6</v>
      </c>
      <c r="D947" s="3" t="s">
        <v>118</v>
      </c>
      <c r="E947" s="3" t="s">
        <v>493</v>
      </c>
      <c r="F947" s="3" t="s">
        <v>471</v>
      </c>
      <c r="G947" s="4">
        <v>565.21</v>
      </c>
      <c r="H947" s="4">
        <v>0</v>
      </c>
      <c r="I947" s="4">
        <f t="shared" si="15"/>
        <v>565.21</v>
      </c>
    </row>
    <row r="948" spans="1:9" x14ac:dyDescent="0.25">
      <c r="A948" s="6">
        <v>42156</v>
      </c>
      <c r="B948" s="3" t="s">
        <v>117</v>
      </c>
      <c r="C948" s="3" t="s">
        <v>6</v>
      </c>
      <c r="D948" s="3" t="s">
        <v>118</v>
      </c>
      <c r="E948" s="3" t="s">
        <v>494</v>
      </c>
      <c r="F948" s="3" t="s">
        <v>472</v>
      </c>
      <c r="G948" s="4">
        <v>-12091.86</v>
      </c>
      <c r="H948" s="4">
        <v>0</v>
      </c>
      <c r="I948" s="4">
        <f t="shared" si="15"/>
        <v>-12091.86</v>
      </c>
    </row>
    <row r="949" spans="1:9" x14ac:dyDescent="0.25">
      <c r="A949" s="6">
        <v>42156</v>
      </c>
      <c r="B949" s="3" t="s">
        <v>117</v>
      </c>
      <c r="C949" s="3" t="s">
        <v>6</v>
      </c>
      <c r="D949" s="3" t="s">
        <v>118</v>
      </c>
      <c r="E949" s="3" t="s">
        <v>495</v>
      </c>
      <c r="F949" s="3" t="s">
        <v>473</v>
      </c>
      <c r="G949" s="4">
        <v>-265803.33</v>
      </c>
      <c r="H949" s="4">
        <v>0</v>
      </c>
      <c r="I949" s="4">
        <f t="shared" si="15"/>
        <v>-265803.33</v>
      </c>
    </row>
    <row r="950" spans="1:9" x14ac:dyDescent="0.25">
      <c r="A950" s="6">
        <v>42156</v>
      </c>
      <c r="B950" s="3" t="s">
        <v>117</v>
      </c>
      <c r="C950" s="3" t="s">
        <v>6</v>
      </c>
      <c r="D950" s="3" t="s">
        <v>118</v>
      </c>
      <c r="E950" s="3" t="s">
        <v>283</v>
      </c>
      <c r="F950" s="3" t="s">
        <v>284</v>
      </c>
      <c r="G950" s="4">
        <v>28664.89</v>
      </c>
      <c r="H950" s="4">
        <v>0</v>
      </c>
      <c r="I950" s="4">
        <f t="shared" si="15"/>
        <v>28664.89</v>
      </c>
    </row>
    <row r="951" spans="1:9" x14ac:dyDescent="0.25">
      <c r="A951" s="6">
        <v>42156</v>
      </c>
      <c r="B951" s="3" t="s">
        <v>117</v>
      </c>
      <c r="C951" s="3" t="s">
        <v>6</v>
      </c>
      <c r="D951" s="3" t="s">
        <v>118</v>
      </c>
      <c r="E951" s="3" t="s">
        <v>285</v>
      </c>
      <c r="F951" s="3" t="s">
        <v>286</v>
      </c>
      <c r="G951" s="4">
        <v>-380.21</v>
      </c>
      <c r="H951" s="4">
        <v>0</v>
      </c>
      <c r="I951" s="4">
        <f t="shared" si="15"/>
        <v>-380.21</v>
      </c>
    </row>
    <row r="952" spans="1:9" x14ac:dyDescent="0.25">
      <c r="A952" s="6">
        <v>42156</v>
      </c>
      <c r="B952" s="3" t="s">
        <v>117</v>
      </c>
      <c r="C952" s="3" t="s">
        <v>6</v>
      </c>
      <c r="D952" s="3" t="s">
        <v>118</v>
      </c>
      <c r="E952" s="3" t="s">
        <v>119</v>
      </c>
      <c r="F952" s="3" t="s">
        <v>120</v>
      </c>
      <c r="G952" s="4">
        <v>38411.050000000003</v>
      </c>
      <c r="H952" s="4">
        <v>0</v>
      </c>
      <c r="I952" s="4">
        <f t="shared" si="15"/>
        <v>38411.050000000003</v>
      </c>
    </row>
    <row r="953" spans="1:9" x14ac:dyDescent="0.25">
      <c r="A953" s="6">
        <v>42156</v>
      </c>
      <c r="B953" s="3" t="s">
        <v>117</v>
      </c>
      <c r="C953" s="3" t="s">
        <v>6</v>
      </c>
      <c r="D953" s="3" t="s">
        <v>118</v>
      </c>
      <c r="E953" s="3" t="s">
        <v>123</v>
      </c>
      <c r="F953" s="3" t="s">
        <v>124</v>
      </c>
      <c r="G953" s="4">
        <v>21663.43</v>
      </c>
      <c r="H953" s="4">
        <v>0</v>
      </c>
      <c r="I953" s="4">
        <f t="shared" si="15"/>
        <v>21663.43</v>
      </c>
    </row>
    <row r="954" spans="1:9" x14ac:dyDescent="0.25">
      <c r="A954" s="6">
        <v>42156</v>
      </c>
      <c r="B954" s="3" t="s">
        <v>117</v>
      </c>
      <c r="C954" s="3" t="s">
        <v>6</v>
      </c>
      <c r="D954" s="3" t="s">
        <v>118</v>
      </c>
      <c r="E954" s="3" t="s">
        <v>125</v>
      </c>
      <c r="F954" s="3" t="s">
        <v>126</v>
      </c>
      <c r="G954" s="4">
        <v>28060.32</v>
      </c>
      <c r="H954" s="4">
        <v>0</v>
      </c>
      <c r="I954" s="4">
        <f t="shared" si="15"/>
        <v>28060.32</v>
      </c>
    </row>
    <row r="955" spans="1:9" x14ac:dyDescent="0.25">
      <c r="A955" s="6">
        <v>42156</v>
      </c>
      <c r="B955" s="3" t="s">
        <v>117</v>
      </c>
      <c r="C955" s="3" t="s">
        <v>6</v>
      </c>
      <c r="D955" s="3" t="s">
        <v>118</v>
      </c>
      <c r="E955" s="3" t="s">
        <v>127</v>
      </c>
      <c r="F955" s="3" t="s">
        <v>128</v>
      </c>
      <c r="G955" s="4">
        <v>8318.51</v>
      </c>
      <c r="H955" s="4">
        <v>0</v>
      </c>
      <c r="I955" s="4">
        <f t="shared" si="15"/>
        <v>8318.51</v>
      </c>
    </row>
    <row r="956" spans="1:9" x14ac:dyDescent="0.25">
      <c r="A956" s="6">
        <v>42156</v>
      </c>
      <c r="B956" s="3" t="s">
        <v>117</v>
      </c>
      <c r="C956" s="3" t="s">
        <v>6</v>
      </c>
      <c r="D956" s="3" t="s">
        <v>118</v>
      </c>
      <c r="E956" s="3" t="s">
        <v>129</v>
      </c>
      <c r="F956" s="3" t="s">
        <v>130</v>
      </c>
      <c r="G956" s="4">
        <v>6250.8</v>
      </c>
      <c r="H956" s="4">
        <v>0</v>
      </c>
      <c r="I956" s="4">
        <f t="shared" si="15"/>
        <v>6250.8</v>
      </c>
    </row>
    <row r="957" spans="1:9" x14ac:dyDescent="0.25">
      <c r="A957" s="6">
        <v>42156</v>
      </c>
      <c r="B957" s="3" t="s">
        <v>117</v>
      </c>
      <c r="C957" s="3" t="s">
        <v>6</v>
      </c>
      <c r="D957" s="3" t="s">
        <v>118</v>
      </c>
      <c r="E957" s="3" t="s">
        <v>149</v>
      </c>
      <c r="F957" s="3" t="s">
        <v>150</v>
      </c>
      <c r="G957" s="4">
        <v>5290</v>
      </c>
      <c r="H957" s="4">
        <v>0</v>
      </c>
      <c r="I957" s="4">
        <f t="shared" si="15"/>
        <v>5290</v>
      </c>
    </row>
    <row r="958" spans="1:9" x14ac:dyDescent="0.25">
      <c r="A958" s="6">
        <v>42156</v>
      </c>
      <c r="B958" s="3" t="s">
        <v>117</v>
      </c>
      <c r="C958" s="3" t="s">
        <v>6</v>
      </c>
      <c r="D958" s="3" t="s">
        <v>118</v>
      </c>
      <c r="E958" s="3" t="s">
        <v>131</v>
      </c>
      <c r="F958" s="3" t="s">
        <v>132</v>
      </c>
      <c r="G958" s="4">
        <v>10000</v>
      </c>
      <c r="H958" s="4">
        <v>0</v>
      </c>
      <c r="I958" s="4">
        <f t="shared" si="15"/>
        <v>10000</v>
      </c>
    </row>
    <row r="959" spans="1:9" x14ac:dyDescent="0.25">
      <c r="A959" s="6">
        <v>42156</v>
      </c>
      <c r="B959" s="3" t="s">
        <v>117</v>
      </c>
      <c r="C959" s="3" t="s">
        <v>6</v>
      </c>
      <c r="D959" s="3" t="s">
        <v>118</v>
      </c>
      <c r="E959" s="3" t="s">
        <v>121</v>
      </c>
      <c r="F959" s="3" t="s">
        <v>122</v>
      </c>
      <c r="G959" s="4">
        <v>1135</v>
      </c>
      <c r="H959" s="4">
        <v>0</v>
      </c>
      <c r="I959" s="4">
        <f t="shared" si="15"/>
        <v>1135</v>
      </c>
    </row>
    <row r="960" spans="1:9" x14ac:dyDescent="0.25">
      <c r="A960" s="6">
        <v>42156</v>
      </c>
      <c r="B960" s="3" t="s">
        <v>117</v>
      </c>
      <c r="C960" s="3" t="s">
        <v>6</v>
      </c>
      <c r="D960" s="3" t="s">
        <v>118</v>
      </c>
      <c r="E960" s="3" t="s">
        <v>141</v>
      </c>
      <c r="F960" s="3" t="s">
        <v>142</v>
      </c>
      <c r="G960" s="4">
        <v>9670</v>
      </c>
      <c r="H960" s="4">
        <v>0</v>
      </c>
      <c r="I960" s="4">
        <f t="shared" si="15"/>
        <v>9670</v>
      </c>
    </row>
    <row r="961" spans="1:9" x14ac:dyDescent="0.25">
      <c r="A961" s="6">
        <v>42156</v>
      </c>
      <c r="B961" s="3" t="s">
        <v>117</v>
      </c>
      <c r="C961" s="3" t="s">
        <v>6</v>
      </c>
      <c r="D961" s="3" t="s">
        <v>118</v>
      </c>
      <c r="E961" s="3" t="s">
        <v>143</v>
      </c>
      <c r="F961" s="3" t="s">
        <v>144</v>
      </c>
      <c r="G961" s="4">
        <v>42172.160000000003</v>
      </c>
      <c r="H961" s="4">
        <v>0</v>
      </c>
      <c r="I961" s="4">
        <f t="shared" si="15"/>
        <v>42172.160000000003</v>
      </c>
    </row>
    <row r="962" spans="1:9" x14ac:dyDescent="0.25">
      <c r="A962" s="6">
        <v>42156</v>
      </c>
      <c r="B962" s="3" t="s">
        <v>117</v>
      </c>
      <c r="C962" s="3" t="s">
        <v>6</v>
      </c>
      <c r="D962" s="3" t="s">
        <v>118</v>
      </c>
      <c r="E962" s="3" t="s">
        <v>137</v>
      </c>
      <c r="F962" s="3" t="s">
        <v>138</v>
      </c>
      <c r="G962" s="4">
        <v>3550</v>
      </c>
      <c r="H962" s="4">
        <v>0</v>
      </c>
      <c r="I962" s="4">
        <f t="shared" si="15"/>
        <v>3550</v>
      </c>
    </row>
    <row r="963" spans="1:9" x14ac:dyDescent="0.25">
      <c r="A963" s="6">
        <v>42156</v>
      </c>
      <c r="B963" s="3" t="s">
        <v>117</v>
      </c>
      <c r="C963" s="3" t="s">
        <v>6</v>
      </c>
      <c r="D963" s="3" t="s">
        <v>118</v>
      </c>
      <c r="E963" s="3" t="s">
        <v>133</v>
      </c>
      <c r="F963" s="3" t="s">
        <v>134</v>
      </c>
      <c r="G963" s="4">
        <v>36578.06</v>
      </c>
      <c r="H963" s="4">
        <v>0</v>
      </c>
      <c r="I963" s="4">
        <f t="shared" si="15"/>
        <v>36578.06</v>
      </c>
    </row>
    <row r="964" spans="1:9" x14ac:dyDescent="0.25">
      <c r="A964" s="6">
        <v>42156</v>
      </c>
      <c r="B964" s="3" t="s">
        <v>117</v>
      </c>
      <c r="C964" s="3" t="s">
        <v>6</v>
      </c>
      <c r="D964" s="3" t="s">
        <v>118</v>
      </c>
      <c r="E964" s="3" t="s">
        <v>135</v>
      </c>
      <c r="F964" s="3" t="s">
        <v>136</v>
      </c>
      <c r="G964" s="4">
        <v>17261.259999999998</v>
      </c>
      <c r="H964" s="4">
        <v>0</v>
      </c>
      <c r="I964" s="4">
        <f t="shared" si="15"/>
        <v>17261.259999999998</v>
      </c>
    </row>
    <row r="965" spans="1:9" x14ac:dyDescent="0.25">
      <c r="A965" s="6">
        <v>42156</v>
      </c>
      <c r="B965" s="3" t="s">
        <v>117</v>
      </c>
      <c r="C965" s="3" t="s">
        <v>6</v>
      </c>
      <c r="D965" s="3" t="s">
        <v>118</v>
      </c>
      <c r="E965" s="3" t="s">
        <v>139</v>
      </c>
      <c r="F965" s="3" t="s">
        <v>140</v>
      </c>
      <c r="G965" s="4">
        <v>1575</v>
      </c>
      <c r="H965" s="4">
        <v>0</v>
      </c>
      <c r="I965" s="4">
        <f t="shared" si="15"/>
        <v>1575</v>
      </c>
    </row>
    <row r="966" spans="1:9" x14ac:dyDescent="0.25">
      <c r="A966" s="6">
        <v>42156</v>
      </c>
      <c r="B966" s="3" t="s">
        <v>117</v>
      </c>
      <c r="C966" s="3" t="s">
        <v>6</v>
      </c>
      <c r="D966" s="3" t="s">
        <v>118</v>
      </c>
      <c r="E966" s="3" t="s">
        <v>147</v>
      </c>
      <c r="F966" s="3" t="s">
        <v>148</v>
      </c>
      <c r="G966" s="4">
        <v>7080</v>
      </c>
      <c r="H966" s="4">
        <v>0</v>
      </c>
      <c r="I966" s="4">
        <f t="shared" si="15"/>
        <v>7080</v>
      </c>
    </row>
    <row r="967" spans="1:9" x14ac:dyDescent="0.25">
      <c r="A967" s="6">
        <v>42156</v>
      </c>
      <c r="B967" s="3" t="s">
        <v>117</v>
      </c>
      <c r="C967" s="3" t="s">
        <v>6</v>
      </c>
      <c r="D967" s="3" t="s">
        <v>118</v>
      </c>
      <c r="E967" s="3" t="s">
        <v>145</v>
      </c>
      <c r="F967" s="3" t="s">
        <v>146</v>
      </c>
      <c r="G967" s="4">
        <v>4575</v>
      </c>
      <c r="H967" s="4">
        <v>0</v>
      </c>
      <c r="I967" s="4">
        <f t="shared" si="15"/>
        <v>4575</v>
      </c>
    </row>
    <row r="968" spans="1:9" x14ac:dyDescent="0.25">
      <c r="A968" s="6">
        <v>42156</v>
      </c>
      <c r="B968" s="3" t="s">
        <v>117</v>
      </c>
      <c r="C968" s="3" t="s">
        <v>6</v>
      </c>
      <c r="D968" s="3" t="s">
        <v>287</v>
      </c>
      <c r="E968" s="3" t="s">
        <v>283</v>
      </c>
      <c r="F968" s="3" t="s">
        <v>284</v>
      </c>
      <c r="G968" s="4">
        <v>-5880.42</v>
      </c>
      <c r="H968" s="4">
        <v>0</v>
      </c>
      <c r="I968" s="4">
        <f t="shared" si="15"/>
        <v>-5880.42</v>
      </c>
    </row>
    <row r="969" spans="1:9" x14ac:dyDescent="0.25">
      <c r="A969" s="6">
        <v>42156</v>
      </c>
      <c r="B969" s="3" t="s">
        <v>117</v>
      </c>
      <c r="C969" s="3" t="s">
        <v>6</v>
      </c>
      <c r="D969" s="3" t="s">
        <v>287</v>
      </c>
      <c r="E969" s="3" t="s">
        <v>304</v>
      </c>
      <c r="F969" s="3" t="s">
        <v>305</v>
      </c>
      <c r="G969" s="4">
        <v>-20416.240000000002</v>
      </c>
      <c r="H969" s="4">
        <v>0</v>
      </c>
      <c r="I969" s="4">
        <f t="shared" si="15"/>
        <v>-20416.240000000002</v>
      </c>
    </row>
    <row r="970" spans="1:9" x14ac:dyDescent="0.25">
      <c r="A970" s="6">
        <v>42156</v>
      </c>
      <c r="B970" s="3" t="s">
        <v>117</v>
      </c>
      <c r="C970" s="3" t="s">
        <v>6</v>
      </c>
      <c r="D970" s="3" t="s">
        <v>287</v>
      </c>
      <c r="E970" s="3" t="s">
        <v>288</v>
      </c>
      <c r="F970" s="3" t="s">
        <v>289</v>
      </c>
      <c r="G970" s="4">
        <v>-13094.04</v>
      </c>
      <c r="H970" s="4">
        <v>0</v>
      </c>
      <c r="I970" s="4">
        <f t="shared" si="15"/>
        <v>-13094.04</v>
      </c>
    </row>
    <row r="971" spans="1:9" x14ac:dyDescent="0.25">
      <c r="A971" s="6">
        <v>42156</v>
      </c>
      <c r="B971" s="3" t="s">
        <v>117</v>
      </c>
      <c r="C971" s="3" t="s">
        <v>6</v>
      </c>
      <c r="D971" s="3" t="s">
        <v>287</v>
      </c>
      <c r="E971" s="3" t="s">
        <v>290</v>
      </c>
      <c r="F971" s="3" t="s">
        <v>291</v>
      </c>
      <c r="G971" s="4">
        <v>9872.2900000000009</v>
      </c>
      <c r="H971" s="4">
        <v>0</v>
      </c>
      <c r="I971" s="4">
        <f t="shared" si="15"/>
        <v>9872.2900000000009</v>
      </c>
    </row>
    <row r="972" spans="1:9" x14ac:dyDescent="0.25">
      <c r="A972" s="6">
        <v>42156</v>
      </c>
      <c r="B972" s="3" t="s">
        <v>117</v>
      </c>
      <c r="C972" s="3" t="s">
        <v>6</v>
      </c>
      <c r="D972" s="3" t="s">
        <v>287</v>
      </c>
      <c r="E972" s="3" t="s">
        <v>292</v>
      </c>
      <c r="F972" s="3" t="s">
        <v>293</v>
      </c>
      <c r="G972" s="4">
        <v>538.5</v>
      </c>
      <c r="H972" s="4">
        <v>0</v>
      </c>
      <c r="I972" s="4">
        <f t="shared" si="15"/>
        <v>538.5</v>
      </c>
    </row>
    <row r="973" spans="1:9" x14ac:dyDescent="0.25">
      <c r="A973" s="6">
        <v>42156</v>
      </c>
      <c r="B973" s="3" t="s">
        <v>117</v>
      </c>
      <c r="C973" s="3" t="s">
        <v>6</v>
      </c>
      <c r="D973" s="3" t="s">
        <v>287</v>
      </c>
      <c r="E973" s="3" t="s">
        <v>294</v>
      </c>
      <c r="F973" s="3" t="s">
        <v>295</v>
      </c>
      <c r="G973" s="4">
        <v>1077.01</v>
      </c>
      <c r="H973" s="4">
        <v>0</v>
      </c>
      <c r="I973" s="4">
        <f t="shared" si="15"/>
        <v>1077.01</v>
      </c>
    </row>
    <row r="974" spans="1:9" x14ac:dyDescent="0.25">
      <c r="A974" s="6">
        <v>42156</v>
      </c>
      <c r="B974" s="3" t="s">
        <v>117</v>
      </c>
      <c r="C974" s="3" t="s">
        <v>6</v>
      </c>
      <c r="D974" s="3" t="s">
        <v>287</v>
      </c>
      <c r="E974" s="3" t="s">
        <v>296</v>
      </c>
      <c r="F974" s="3" t="s">
        <v>297</v>
      </c>
      <c r="G974" s="4">
        <v>1153.3900000000001</v>
      </c>
      <c r="H974" s="4">
        <v>0</v>
      </c>
      <c r="I974" s="4">
        <f t="shared" si="15"/>
        <v>1153.3900000000001</v>
      </c>
    </row>
    <row r="975" spans="1:9" x14ac:dyDescent="0.25">
      <c r="A975" s="6">
        <v>42156</v>
      </c>
      <c r="B975" s="3" t="s">
        <v>117</v>
      </c>
      <c r="C975" s="3" t="s">
        <v>6</v>
      </c>
      <c r="D975" s="3" t="s">
        <v>287</v>
      </c>
      <c r="E975" s="3" t="s">
        <v>298</v>
      </c>
      <c r="F975" s="3" t="s">
        <v>299</v>
      </c>
      <c r="G975" s="4">
        <v>538.5</v>
      </c>
      <c r="H975" s="4">
        <v>0</v>
      </c>
      <c r="I975" s="4">
        <f t="shared" si="15"/>
        <v>538.5</v>
      </c>
    </row>
    <row r="976" spans="1:9" x14ac:dyDescent="0.25">
      <c r="A976" s="6">
        <v>42156</v>
      </c>
      <c r="B976" s="3" t="s">
        <v>117</v>
      </c>
      <c r="C976" s="3" t="s">
        <v>6</v>
      </c>
      <c r="D976" s="3" t="s">
        <v>287</v>
      </c>
      <c r="E976" s="3" t="s">
        <v>300</v>
      </c>
      <c r="F976" s="3" t="s">
        <v>301</v>
      </c>
      <c r="G976" s="4">
        <v>104.36</v>
      </c>
      <c r="H976" s="4">
        <v>0</v>
      </c>
      <c r="I976" s="4">
        <f t="shared" si="15"/>
        <v>104.36</v>
      </c>
    </row>
    <row r="977" spans="1:9" x14ac:dyDescent="0.25">
      <c r="A977" s="6">
        <v>42156</v>
      </c>
      <c r="B977" s="3" t="s">
        <v>117</v>
      </c>
      <c r="C977" s="3" t="s">
        <v>6</v>
      </c>
      <c r="D977" s="3" t="s">
        <v>287</v>
      </c>
      <c r="E977" s="3" t="s">
        <v>302</v>
      </c>
      <c r="F977" s="3" t="s">
        <v>303</v>
      </c>
      <c r="G977" s="4">
        <v>72.94</v>
      </c>
      <c r="H977" s="4">
        <v>0</v>
      </c>
      <c r="I977" s="4">
        <f t="shared" si="15"/>
        <v>72.94</v>
      </c>
    </row>
    <row r="978" spans="1:9" x14ac:dyDescent="0.25">
      <c r="A978" s="6">
        <v>42156</v>
      </c>
      <c r="B978" s="3" t="s">
        <v>117</v>
      </c>
      <c r="C978" s="3" t="s">
        <v>6</v>
      </c>
      <c r="D978" s="3" t="s">
        <v>287</v>
      </c>
      <c r="E978" s="3" t="s">
        <v>283</v>
      </c>
      <c r="F978" s="3" t="s">
        <v>284</v>
      </c>
      <c r="G978" s="4">
        <v>-30911.99</v>
      </c>
      <c r="H978" s="4">
        <v>216744.13</v>
      </c>
      <c r="I978" s="4">
        <f t="shared" si="15"/>
        <v>-247656.12</v>
      </c>
    </row>
    <row r="979" spans="1:9" x14ac:dyDescent="0.25">
      <c r="A979" s="6">
        <v>42156</v>
      </c>
      <c r="B979" s="3" t="s">
        <v>117</v>
      </c>
      <c r="C979" s="3" t="s">
        <v>6</v>
      </c>
      <c r="D979" s="3" t="s">
        <v>287</v>
      </c>
      <c r="E979" s="3" t="s">
        <v>304</v>
      </c>
      <c r="F979" s="3" t="s">
        <v>305</v>
      </c>
      <c r="G979" s="4">
        <v>20375.13</v>
      </c>
      <c r="H979" s="4">
        <v>0</v>
      </c>
      <c r="I979" s="4">
        <f t="shared" si="15"/>
        <v>20375.13</v>
      </c>
    </row>
    <row r="980" spans="1:9" x14ac:dyDescent="0.25">
      <c r="A980" s="6">
        <v>42186</v>
      </c>
      <c r="B980" s="3" t="s">
        <v>5</v>
      </c>
      <c r="C980" s="3" t="s">
        <v>6</v>
      </c>
      <c r="D980" s="3" t="s">
        <v>7</v>
      </c>
      <c r="E980" s="3" t="s">
        <v>8</v>
      </c>
      <c r="F980" s="3" t="s">
        <v>9</v>
      </c>
      <c r="G980" s="4">
        <v>-181.29</v>
      </c>
      <c r="H980" s="4">
        <v>0</v>
      </c>
      <c r="I980" s="4">
        <f t="shared" si="15"/>
        <v>-181.29</v>
      </c>
    </row>
    <row r="981" spans="1:9" x14ac:dyDescent="0.25">
      <c r="A981" s="6">
        <v>42186</v>
      </c>
      <c r="B981" s="3" t="s">
        <v>5</v>
      </c>
      <c r="C981" s="3" t="s">
        <v>6</v>
      </c>
      <c r="D981" s="3" t="s">
        <v>7</v>
      </c>
      <c r="E981" s="3" t="s">
        <v>10</v>
      </c>
      <c r="F981" s="3" t="s">
        <v>11</v>
      </c>
      <c r="G981" s="4">
        <v>60147.73</v>
      </c>
      <c r="H981" s="4">
        <v>0</v>
      </c>
      <c r="I981" s="4">
        <f t="shared" si="15"/>
        <v>60147.73</v>
      </c>
    </row>
    <row r="982" spans="1:9" x14ac:dyDescent="0.25">
      <c r="A982" s="6">
        <v>42186</v>
      </c>
      <c r="B982" s="3" t="s">
        <v>5</v>
      </c>
      <c r="C982" s="3" t="s">
        <v>6</v>
      </c>
      <c r="D982" s="3" t="s">
        <v>7</v>
      </c>
      <c r="E982" s="3" t="s">
        <v>12</v>
      </c>
      <c r="F982" s="3" t="s">
        <v>13</v>
      </c>
      <c r="G982" s="4">
        <v>-58124.44</v>
      </c>
      <c r="H982" s="4">
        <v>0</v>
      </c>
      <c r="I982" s="4">
        <f t="shared" si="15"/>
        <v>-58124.44</v>
      </c>
    </row>
    <row r="983" spans="1:9" x14ac:dyDescent="0.25">
      <c r="A983" s="6">
        <v>42186</v>
      </c>
      <c r="B983" s="3" t="s">
        <v>5</v>
      </c>
      <c r="C983" s="3" t="s">
        <v>6</v>
      </c>
      <c r="D983" s="3" t="s">
        <v>7</v>
      </c>
      <c r="E983" s="3" t="s">
        <v>14</v>
      </c>
      <c r="F983" s="3" t="s">
        <v>15</v>
      </c>
      <c r="G983" s="4">
        <v>112738.13</v>
      </c>
      <c r="H983" s="4">
        <v>0</v>
      </c>
      <c r="I983" s="4">
        <f t="shared" si="15"/>
        <v>112738.13</v>
      </c>
    </row>
    <row r="984" spans="1:9" x14ac:dyDescent="0.25">
      <c r="A984" s="6">
        <v>42186</v>
      </c>
      <c r="B984" s="3" t="s">
        <v>5</v>
      </c>
      <c r="C984" s="3" t="s">
        <v>6</v>
      </c>
      <c r="D984" s="3" t="s">
        <v>7</v>
      </c>
      <c r="E984" s="3" t="s">
        <v>16</v>
      </c>
      <c r="F984" s="3" t="s">
        <v>17</v>
      </c>
      <c r="G984" s="4">
        <v>217697.56</v>
      </c>
      <c r="H984" s="4">
        <v>0</v>
      </c>
      <c r="I984" s="4">
        <f t="shared" si="15"/>
        <v>217697.56</v>
      </c>
    </row>
    <row r="985" spans="1:9" x14ac:dyDescent="0.25">
      <c r="A985" s="6">
        <v>42186</v>
      </c>
      <c r="B985" s="3" t="s">
        <v>5</v>
      </c>
      <c r="C985" s="3" t="s">
        <v>6</v>
      </c>
      <c r="D985" s="3" t="s">
        <v>7</v>
      </c>
      <c r="E985" s="3" t="s">
        <v>18</v>
      </c>
      <c r="F985" s="3" t="s">
        <v>19</v>
      </c>
      <c r="G985" s="4">
        <v>337172.54</v>
      </c>
      <c r="H985" s="4">
        <v>0</v>
      </c>
      <c r="I985" s="4">
        <f t="shared" si="15"/>
        <v>337172.54</v>
      </c>
    </row>
    <row r="986" spans="1:9" x14ac:dyDescent="0.25">
      <c r="A986" s="6">
        <v>42186</v>
      </c>
      <c r="B986" s="3" t="s">
        <v>5</v>
      </c>
      <c r="C986" s="3" t="s">
        <v>6</v>
      </c>
      <c r="D986" s="3" t="s">
        <v>7</v>
      </c>
      <c r="E986" s="3" t="s">
        <v>20</v>
      </c>
      <c r="F986" s="3" t="s">
        <v>21</v>
      </c>
      <c r="G986" s="4">
        <v>296859.96999999997</v>
      </c>
      <c r="H986" s="4">
        <v>0</v>
      </c>
      <c r="I986" s="4">
        <f t="shared" si="15"/>
        <v>296859.96999999997</v>
      </c>
    </row>
    <row r="987" spans="1:9" x14ac:dyDescent="0.25">
      <c r="A987" s="6">
        <v>42186</v>
      </c>
      <c r="B987" s="3" t="s">
        <v>5</v>
      </c>
      <c r="C987" s="3" t="s">
        <v>6</v>
      </c>
      <c r="D987" s="3" t="s">
        <v>7</v>
      </c>
      <c r="E987" s="3" t="s">
        <v>22</v>
      </c>
      <c r="F987" s="3" t="s">
        <v>23</v>
      </c>
      <c r="G987" s="4">
        <v>2383528.63</v>
      </c>
      <c r="H987" s="4">
        <v>0</v>
      </c>
      <c r="I987" s="4">
        <f t="shared" si="15"/>
        <v>2383528.63</v>
      </c>
    </row>
    <row r="988" spans="1:9" x14ac:dyDescent="0.25">
      <c r="A988" s="6">
        <v>42186</v>
      </c>
      <c r="B988" s="3" t="s">
        <v>5</v>
      </c>
      <c r="C988" s="3" t="s">
        <v>6</v>
      </c>
      <c r="D988" s="3" t="s">
        <v>7</v>
      </c>
      <c r="E988" s="3" t="s">
        <v>24</v>
      </c>
      <c r="F988" s="3" t="s">
        <v>25</v>
      </c>
      <c r="G988" s="4">
        <v>-8124.68</v>
      </c>
      <c r="H988" s="4">
        <v>0</v>
      </c>
      <c r="I988" s="4">
        <f t="shared" si="15"/>
        <v>-8124.68</v>
      </c>
    </row>
    <row r="989" spans="1:9" x14ac:dyDescent="0.25">
      <c r="A989" s="6">
        <v>42186</v>
      </c>
      <c r="B989" s="3" t="s">
        <v>5</v>
      </c>
      <c r="C989" s="3" t="s">
        <v>6</v>
      </c>
      <c r="D989" s="3" t="s">
        <v>7</v>
      </c>
      <c r="E989" s="3" t="s">
        <v>26</v>
      </c>
      <c r="F989" s="3" t="s">
        <v>27</v>
      </c>
      <c r="G989" s="4">
        <v>-5877.98</v>
      </c>
      <c r="H989" s="4">
        <v>0</v>
      </c>
      <c r="I989" s="4">
        <f t="shared" si="15"/>
        <v>-5877.98</v>
      </c>
    </row>
    <row r="990" spans="1:9" x14ac:dyDescent="0.25">
      <c r="A990" s="6">
        <v>42186</v>
      </c>
      <c r="B990" s="3" t="s">
        <v>5</v>
      </c>
      <c r="C990" s="3" t="s">
        <v>6</v>
      </c>
      <c r="D990" s="3" t="s">
        <v>7</v>
      </c>
      <c r="E990" s="3" t="s">
        <v>28</v>
      </c>
      <c r="F990" s="3" t="s">
        <v>29</v>
      </c>
      <c r="G990" s="4">
        <v>-5109.49</v>
      </c>
      <c r="H990" s="4">
        <v>0</v>
      </c>
      <c r="I990" s="4">
        <f t="shared" si="15"/>
        <v>-5109.49</v>
      </c>
    </row>
    <row r="991" spans="1:9" x14ac:dyDescent="0.25">
      <c r="A991" s="6">
        <v>42186</v>
      </c>
      <c r="B991" s="3" t="s">
        <v>5</v>
      </c>
      <c r="C991" s="3" t="s">
        <v>6</v>
      </c>
      <c r="D991" s="3" t="s">
        <v>7</v>
      </c>
      <c r="E991" s="3" t="s">
        <v>30</v>
      </c>
      <c r="F991" s="3" t="s">
        <v>31</v>
      </c>
      <c r="G991" s="4">
        <v>104.19</v>
      </c>
      <c r="H991" s="4">
        <v>0</v>
      </c>
      <c r="I991" s="4">
        <f t="shared" si="15"/>
        <v>104.19</v>
      </c>
    </row>
    <row r="992" spans="1:9" x14ac:dyDescent="0.25">
      <c r="A992" s="6">
        <v>42186</v>
      </c>
      <c r="B992" s="3" t="s">
        <v>5</v>
      </c>
      <c r="C992" s="3" t="s">
        <v>6</v>
      </c>
      <c r="D992" s="3" t="s">
        <v>7</v>
      </c>
      <c r="E992" s="3" t="s">
        <v>32</v>
      </c>
      <c r="F992" s="3" t="s">
        <v>33</v>
      </c>
      <c r="G992" s="4">
        <v>103165.37</v>
      </c>
      <c r="H992" s="4">
        <v>0</v>
      </c>
      <c r="I992" s="4">
        <f t="shared" si="15"/>
        <v>103165.37</v>
      </c>
    </row>
    <row r="993" spans="1:9" x14ac:dyDescent="0.25">
      <c r="A993" s="6">
        <v>42186</v>
      </c>
      <c r="B993" s="3" t="s">
        <v>5</v>
      </c>
      <c r="C993" s="3" t="s">
        <v>6</v>
      </c>
      <c r="D993" s="3" t="s">
        <v>7</v>
      </c>
      <c r="E993" s="3" t="s">
        <v>34</v>
      </c>
      <c r="F993" s="3" t="s">
        <v>35</v>
      </c>
      <c r="G993" s="4">
        <v>178580.4</v>
      </c>
      <c r="H993" s="4">
        <v>0</v>
      </c>
      <c r="I993" s="4">
        <f t="shared" si="15"/>
        <v>178580.4</v>
      </c>
    </row>
    <row r="994" spans="1:9" x14ac:dyDescent="0.25">
      <c r="A994" s="6">
        <v>42186</v>
      </c>
      <c r="B994" s="3" t="s">
        <v>5</v>
      </c>
      <c r="C994" s="3" t="s">
        <v>6</v>
      </c>
      <c r="D994" s="3" t="s">
        <v>7</v>
      </c>
      <c r="E994" s="3" t="s">
        <v>36</v>
      </c>
      <c r="F994" s="3" t="s">
        <v>37</v>
      </c>
      <c r="G994" s="4">
        <v>6995678.1200000001</v>
      </c>
      <c r="H994" s="4">
        <v>13240.39</v>
      </c>
      <c r="I994" s="4">
        <f t="shared" si="15"/>
        <v>6982437.7300000004</v>
      </c>
    </row>
    <row r="995" spans="1:9" x14ac:dyDescent="0.25">
      <c r="A995" s="6">
        <v>42186</v>
      </c>
      <c r="B995" s="3" t="s">
        <v>5</v>
      </c>
      <c r="C995" s="3" t="s">
        <v>6</v>
      </c>
      <c r="D995" s="3" t="s">
        <v>7</v>
      </c>
      <c r="E995" s="3" t="s">
        <v>40</v>
      </c>
      <c r="F995" s="3" t="s">
        <v>41</v>
      </c>
      <c r="G995" s="4">
        <v>110546.66</v>
      </c>
      <c r="H995" s="4">
        <v>0</v>
      </c>
      <c r="I995" s="4">
        <f t="shared" si="15"/>
        <v>110546.66</v>
      </c>
    </row>
    <row r="996" spans="1:9" x14ac:dyDescent="0.25">
      <c r="A996" s="6">
        <v>42186</v>
      </c>
      <c r="B996" s="3" t="s">
        <v>5</v>
      </c>
      <c r="C996" s="3" t="s">
        <v>6</v>
      </c>
      <c r="D996" s="3" t="s">
        <v>7</v>
      </c>
      <c r="E996" s="3" t="s">
        <v>42</v>
      </c>
      <c r="F996" s="3" t="s">
        <v>43</v>
      </c>
      <c r="G996" s="4">
        <v>717852.45</v>
      </c>
      <c r="H996" s="4">
        <v>0</v>
      </c>
      <c r="I996" s="4">
        <f t="shared" si="15"/>
        <v>717852.45</v>
      </c>
    </row>
    <row r="997" spans="1:9" x14ac:dyDescent="0.25">
      <c r="A997" s="6">
        <v>42186</v>
      </c>
      <c r="B997" s="3" t="s">
        <v>5</v>
      </c>
      <c r="C997" s="3" t="s">
        <v>6</v>
      </c>
      <c r="D997" s="3" t="s">
        <v>7</v>
      </c>
      <c r="E997" s="3" t="s">
        <v>46</v>
      </c>
      <c r="F997" s="3" t="s">
        <v>47</v>
      </c>
      <c r="G997" s="4">
        <v>1083672.3500000001</v>
      </c>
      <c r="H997" s="4">
        <v>0</v>
      </c>
      <c r="I997" s="4">
        <f t="shared" si="15"/>
        <v>1083672.3500000001</v>
      </c>
    </row>
    <row r="998" spans="1:9" x14ac:dyDescent="0.25">
      <c r="A998" s="6">
        <v>42186</v>
      </c>
      <c r="B998" s="3" t="s">
        <v>5</v>
      </c>
      <c r="C998" s="3" t="s">
        <v>6</v>
      </c>
      <c r="D998" s="3" t="s">
        <v>7</v>
      </c>
      <c r="E998" s="3" t="s">
        <v>48</v>
      </c>
      <c r="F998" s="3" t="s">
        <v>49</v>
      </c>
      <c r="G998" s="4">
        <v>152517.6</v>
      </c>
      <c r="H998" s="4">
        <v>0</v>
      </c>
      <c r="I998" s="4">
        <f t="shared" si="15"/>
        <v>152517.6</v>
      </c>
    </row>
    <row r="999" spans="1:9" x14ac:dyDescent="0.25">
      <c r="A999" s="6">
        <v>42186</v>
      </c>
      <c r="B999" s="3" t="s">
        <v>5</v>
      </c>
      <c r="C999" s="3" t="s">
        <v>6</v>
      </c>
      <c r="D999" s="3" t="s">
        <v>7</v>
      </c>
      <c r="E999" s="3" t="s">
        <v>50</v>
      </c>
      <c r="F999" s="3" t="s">
        <v>51</v>
      </c>
      <c r="G999" s="4">
        <v>106739.63</v>
      </c>
      <c r="H999" s="4">
        <v>0</v>
      </c>
      <c r="I999" s="4">
        <f t="shared" si="15"/>
        <v>106739.63</v>
      </c>
    </row>
    <row r="1000" spans="1:9" x14ac:dyDescent="0.25">
      <c r="A1000" s="6">
        <v>42186</v>
      </c>
      <c r="B1000" s="3" t="s">
        <v>5</v>
      </c>
      <c r="C1000" s="3" t="s">
        <v>6</v>
      </c>
      <c r="D1000" s="3" t="s">
        <v>7</v>
      </c>
      <c r="E1000" s="3" t="s">
        <v>54</v>
      </c>
      <c r="F1000" s="3" t="s">
        <v>55</v>
      </c>
      <c r="G1000" s="4">
        <v>77081.34</v>
      </c>
      <c r="H1000" s="4">
        <v>0</v>
      </c>
      <c r="I1000" s="4">
        <f t="shared" ref="I1000:I1063" si="16">+G1000-H1000</f>
        <v>77081.34</v>
      </c>
    </row>
    <row r="1001" spans="1:9" x14ac:dyDescent="0.25">
      <c r="A1001" s="6">
        <v>42186</v>
      </c>
      <c r="B1001" s="3" t="s">
        <v>5</v>
      </c>
      <c r="C1001" s="3" t="s">
        <v>6</v>
      </c>
      <c r="D1001" s="3" t="s">
        <v>7</v>
      </c>
      <c r="E1001" s="3" t="s">
        <v>58</v>
      </c>
      <c r="F1001" s="3" t="s">
        <v>59</v>
      </c>
      <c r="G1001" s="4">
        <v>171455.07</v>
      </c>
      <c r="H1001" s="4">
        <v>0</v>
      </c>
      <c r="I1001" s="4">
        <f t="shared" si="16"/>
        <v>171455.07</v>
      </c>
    </row>
    <row r="1002" spans="1:9" x14ac:dyDescent="0.25">
      <c r="A1002" s="6">
        <v>42186</v>
      </c>
      <c r="B1002" s="3" t="s">
        <v>5</v>
      </c>
      <c r="C1002" s="3" t="s">
        <v>6</v>
      </c>
      <c r="D1002" s="3" t="s">
        <v>7</v>
      </c>
      <c r="E1002" s="3" t="s">
        <v>60</v>
      </c>
      <c r="F1002" s="3" t="s">
        <v>61</v>
      </c>
      <c r="G1002" s="4">
        <v>72391.61</v>
      </c>
      <c r="H1002" s="4">
        <v>0</v>
      </c>
      <c r="I1002" s="4">
        <f t="shared" si="16"/>
        <v>72391.61</v>
      </c>
    </row>
    <row r="1003" spans="1:9" x14ac:dyDescent="0.25">
      <c r="A1003" s="6">
        <v>42186</v>
      </c>
      <c r="B1003" s="3" t="s">
        <v>5</v>
      </c>
      <c r="C1003" s="3" t="s">
        <v>6</v>
      </c>
      <c r="D1003" s="3" t="s">
        <v>7</v>
      </c>
      <c r="E1003" s="3" t="s">
        <v>62</v>
      </c>
      <c r="F1003" s="3" t="s">
        <v>63</v>
      </c>
      <c r="G1003" s="4">
        <v>96457.54</v>
      </c>
      <c r="H1003" s="4">
        <v>0</v>
      </c>
      <c r="I1003" s="4">
        <f t="shared" si="16"/>
        <v>96457.54</v>
      </c>
    </row>
    <row r="1004" spans="1:9" x14ac:dyDescent="0.25">
      <c r="A1004" s="6">
        <v>42186</v>
      </c>
      <c r="B1004" s="3" t="s">
        <v>5</v>
      </c>
      <c r="C1004" s="3" t="s">
        <v>6</v>
      </c>
      <c r="D1004" s="3" t="s">
        <v>7</v>
      </c>
      <c r="E1004" s="3" t="s">
        <v>346</v>
      </c>
      <c r="F1004" s="3" t="s">
        <v>347</v>
      </c>
      <c r="G1004" s="4">
        <v>58022.36</v>
      </c>
      <c r="H1004" s="4">
        <v>0</v>
      </c>
      <c r="I1004" s="4">
        <f t="shared" si="16"/>
        <v>58022.36</v>
      </c>
    </row>
    <row r="1005" spans="1:9" x14ac:dyDescent="0.25">
      <c r="A1005" s="6">
        <v>42186</v>
      </c>
      <c r="B1005" s="3" t="s">
        <v>5</v>
      </c>
      <c r="C1005" s="3" t="s">
        <v>6</v>
      </c>
      <c r="D1005" s="3" t="s">
        <v>7</v>
      </c>
      <c r="E1005" s="3" t="s">
        <v>72</v>
      </c>
      <c r="F1005" s="3" t="s">
        <v>73</v>
      </c>
      <c r="G1005" s="4">
        <v>505736.75</v>
      </c>
      <c r="H1005" s="4">
        <v>0</v>
      </c>
      <c r="I1005" s="4">
        <f t="shared" si="16"/>
        <v>505736.75</v>
      </c>
    </row>
    <row r="1006" spans="1:9" x14ac:dyDescent="0.25">
      <c r="A1006" s="6">
        <v>42186</v>
      </c>
      <c r="B1006" s="3" t="s">
        <v>5</v>
      </c>
      <c r="C1006" s="3" t="s">
        <v>6</v>
      </c>
      <c r="D1006" s="3" t="s">
        <v>7</v>
      </c>
      <c r="E1006" s="3" t="s">
        <v>474</v>
      </c>
      <c r="F1006" s="3" t="s">
        <v>452</v>
      </c>
      <c r="G1006" s="4">
        <v>15029.05</v>
      </c>
      <c r="H1006" s="4">
        <v>0</v>
      </c>
      <c r="I1006" s="4">
        <f t="shared" si="16"/>
        <v>15029.05</v>
      </c>
    </row>
    <row r="1007" spans="1:9" x14ac:dyDescent="0.25">
      <c r="A1007" s="6">
        <v>42186</v>
      </c>
      <c r="B1007" s="3" t="s">
        <v>5</v>
      </c>
      <c r="C1007" s="3" t="s">
        <v>6</v>
      </c>
      <c r="D1007" s="3" t="s">
        <v>7</v>
      </c>
      <c r="E1007" s="3" t="s">
        <v>88</v>
      </c>
      <c r="F1007" s="3" t="s">
        <v>89</v>
      </c>
      <c r="G1007" s="4">
        <v>632675.14</v>
      </c>
      <c r="H1007" s="4">
        <v>0</v>
      </c>
      <c r="I1007" s="4">
        <f t="shared" si="16"/>
        <v>632675.14</v>
      </c>
    </row>
    <row r="1008" spans="1:9" x14ac:dyDescent="0.25">
      <c r="A1008" s="6">
        <v>42186</v>
      </c>
      <c r="B1008" s="3" t="s">
        <v>5</v>
      </c>
      <c r="C1008" s="3" t="s">
        <v>6</v>
      </c>
      <c r="D1008" s="3" t="s">
        <v>7</v>
      </c>
      <c r="E1008" s="3" t="s">
        <v>92</v>
      </c>
      <c r="F1008" s="3" t="s">
        <v>93</v>
      </c>
      <c r="G1008" s="4">
        <v>248548.06</v>
      </c>
      <c r="H1008" s="4">
        <v>0</v>
      </c>
      <c r="I1008" s="4">
        <f t="shared" si="16"/>
        <v>248548.06</v>
      </c>
    </row>
    <row r="1009" spans="1:9" x14ac:dyDescent="0.25">
      <c r="A1009" s="6">
        <v>42186</v>
      </c>
      <c r="B1009" s="3" t="s">
        <v>5</v>
      </c>
      <c r="C1009" s="3" t="s">
        <v>6</v>
      </c>
      <c r="D1009" s="3" t="s">
        <v>7</v>
      </c>
      <c r="E1009" s="3" t="s">
        <v>318</v>
      </c>
      <c r="F1009" s="3" t="s">
        <v>319</v>
      </c>
      <c r="G1009" s="4">
        <v>260231.07</v>
      </c>
      <c r="H1009" s="4">
        <v>0</v>
      </c>
      <c r="I1009" s="4">
        <f t="shared" si="16"/>
        <v>260231.07</v>
      </c>
    </row>
    <row r="1010" spans="1:9" x14ac:dyDescent="0.25">
      <c r="A1010" s="6">
        <v>42186</v>
      </c>
      <c r="B1010" s="3" t="s">
        <v>5</v>
      </c>
      <c r="C1010" s="3" t="s">
        <v>6</v>
      </c>
      <c r="D1010" s="3" t="s">
        <v>7</v>
      </c>
      <c r="E1010" s="3" t="s">
        <v>320</v>
      </c>
      <c r="F1010" s="3" t="s">
        <v>321</v>
      </c>
      <c r="G1010" s="4">
        <v>425803.04</v>
      </c>
      <c r="H1010" s="4">
        <v>0</v>
      </c>
      <c r="I1010" s="4">
        <f t="shared" si="16"/>
        <v>425803.04</v>
      </c>
    </row>
    <row r="1011" spans="1:9" x14ac:dyDescent="0.25">
      <c r="A1011" s="6">
        <v>42186</v>
      </c>
      <c r="B1011" s="3" t="s">
        <v>5</v>
      </c>
      <c r="C1011" s="3" t="s">
        <v>6</v>
      </c>
      <c r="D1011" s="3" t="s">
        <v>7</v>
      </c>
      <c r="E1011" s="3" t="s">
        <v>350</v>
      </c>
      <c r="F1011" s="3" t="s">
        <v>351</v>
      </c>
      <c r="G1011" s="4">
        <v>12227.17</v>
      </c>
      <c r="H1011" s="4">
        <v>0</v>
      </c>
      <c r="I1011" s="4">
        <f t="shared" si="16"/>
        <v>12227.17</v>
      </c>
    </row>
    <row r="1012" spans="1:9" x14ac:dyDescent="0.25">
      <c r="A1012" s="6">
        <v>42186</v>
      </c>
      <c r="B1012" s="3" t="s">
        <v>5</v>
      </c>
      <c r="C1012" s="3" t="s">
        <v>6</v>
      </c>
      <c r="D1012" s="3" t="s">
        <v>7</v>
      </c>
      <c r="E1012" s="3" t="s">
        <v>475</v>
      </c>
      <c r="F1012" s="3" t="s">
        <v>453</v>
      </c>
      <c r="G1012" s="4">
        <v>1862.42</v>
      </c>
      <c r="H1012" s="4">
        <v>0</v>
      </c>
      <c r="I1012" s="4">
        <f t="shared" si="16"/>
        <v>1862.42</v>
      </c>
    </row>
    <row r="1013" spans="1:9" x14ac:dyDescent="0.25">
      <c r="A1013" s="6">
        <v>42186</v>
      </c>
      <c r="B1013" s="3" t="s">
        <v>5</v>
      </c>
      <c r="C1013" s="3" t="s">
        <v>6</v>
      </c>
      <c r="D1013" s="3" t="s">
        <v>7</v>
      </c>
      <c r="E1013" s="3" t="s">
        <v>354</v>
      </c>
      <c r="F1013" s="3" t="s">
        <v>355</v>
      </c>
      <c r="G1013" s="4">
        <v>20072.91</v>
      </c>
      <c r="H1013" s="4">
        <v>0</v>
      </c>
      <c r="I1013" s="4">
        <f t="shared" si="16"/>
        <v>20072.91</v>
      </c>
    </row>
    <row r="1014" spans="1:9" x14ac:dyDescent="0.25">
      <c r="A1014" s="6">
        <v>42186</v>
      </c>
      <c r="B1014" s="3" t="s">
        <v>5</v>
      </c>
      <c r="C1014" s="3" t="s">
        <v>6</v>
      </c>
      <c r="D1014" s="3" t="s">
        <v>7</v>
      </c>
      <c r="E1014" s="3" t="s">
        <v>476</v>
      </c>
      <c r="F1014" s="3" t="s">
        <v>454</v>
      </c>
      <c r="G1014" s="4">
        <v>24204.14</v>
      </c>
      <c r="H1014" s="4">
        <v>0</v>
      </c>
      <c r="I1014" s="4">
        <f t="shared" si="16"/>
        <v>24204.14</v>
      </c>
    </row>
    <row r="1015" spans="1:9" x14ac:dyDescent="0.25">
      <c r="A1015" s="6">
        <v>42186</v>
      </c>
      <c r="B1015" s="3" t="s">
        <v>5</v>
      </c>
      <c r="C1015" s="3" t="s">
        <v>6</v>
      </c>
      <c r="D1015" s="3" t="s">
        <v>7</v>
      </c>
      <c r="E1015" s="3" t="s">
        <v>358</v>
      </c>
      <c r="F1015" s="3" t="s">
        <v>359</v>
      </c>
      <c r="G1015" s="4">
        <v>2415.1799999999998</v>
      </c>
      <c r="H1015" s="4">
        <v>0</v>
      </c>
      <c r="I1015" s="4">
        <f t="shared" si="16"/>
        <v>2415.1799999999998</v>
      </c>
    </row>
    <row r="1016" spans="1:9" x14ac:dyDescent="0.25">
      <c r="A1016" s="6">
        <v>42186</v>
      </c>
      <c r="B1016" s="3" t="s">
        <v>5</v>
      </c>
      <c r="C1016" s="3" t="s">
        <v>6</v>
      </c>
      <c r="D1016" s="3" t="s">
        <v>7</v>
      </c>
      <c r="E1016" s="3" t="s">
        <v>362</v>
      </c>
      <c r="F1016" s="3" t="s">
        <v>363</v>
      </c>
      <c r="G1016" s="4">
        <v>13241.19</v>
      </c>
      <c r="H1016" s="4">
        <v>0</v>
      </c>
      <c r="I1016" s="4">
        <f t="shared" si="16"/>
        <v>13241.19</v>
      </c>
    </row>
    <row r="1017" spans="1:9" x14ac:dyDescent="0.25">
      <c r="A1017" s="6">
        <v>42186</v>
      </c>
      <c r="B1017" s="3" t="s">
        <v>5</v>
      </c>
      <c r="C1017" s="3" t="s">
        <v>6</v>
      </c>
      <c r="D1017" s="3" t="s">
        <v>7</v>
      </c>
      <c r="E1017" s="3" t="s">
        <v>400</v>
      </c>
      <c r="F1017" s="3" t="s">
        <v>401</v>
      </c>
      <c r="G1017" s="4">
        <v>224181.77</v>
      </c>
      <c r="H1017" s="4">
        <v>0</v>
      </c>
      <c r="I1017" s="4">
        <f t="shared" si="16"/>
        <v>224181.77</v>
      </c>
    </row>
    <row r="1018" spans="1:9" x14ac:dyDescent="0.25">
      <c r="A1018" s="6">
        <v>42186</v>
      </c>
      <c r="B1018" s="3" t="s">
        <v>5</v>
      </c>
      <c r="C1018" s="3" t="s">
        <v>6</v>
      </c>
      <c r="D1018" s="3" t="s">
        <v>7</v>
      </c>
      <c r="E1018" s="3" t="s">
        <v>402</v>
      </c>
      <c r="F1018" s="3" t="s">
        <v>403</v>
      </c>
      <c r="G1018" s="4">
        <v>235819.6</v>
      </c>
      <c r="H1018" s="4">
        <v>0</v>
      </c>
      <c r="I1018" s="4">
        <f t="shared" si="16"/>
        <v>235819.6</v>
      </c>
    </row>
    <row r="1019" spans="1:9" x14ac:dyDescent="0.25">
      <c r="A1019" s="6">
        <v>42186</v>
      </c>
      <c r="B1019" s="3" t="s">
        <v>5</v>
      </c>
      <c r="C1019" s="3" t="s">
        <v>6</v>
      </c>
      <c r="D1019" s="3" t="s">
        <v>7</v>
      </c>
      <c r="E1019" s="3" t="s">
        <v>404</v>
      </c>
      <c r="F1019" s="3" t="s">
        <v>405</v>
      </c>
      <c r="G1019" s="4">
        <v>228864.96</v>
      </c>
      <c r="H1019" s="4">
        <v>0</v>
      </c>
      <c r="I1019" s="4">
        <f t="shared" si="16"/>
        <v>228864.96</v>
      </c>
    </row>
    <row r="1020" spans="1:9" x14ac:dyDescent="0.25">
      <c r="A1020" s="6">
        <v>42186</v>
      </c>
      <c r="B1020" s="3" t="s">
        <v>5</v>
      </c>
      <c r="C1020" s="3" t="s">
        <v>6</v>
      </c>
      <c r="D1020" s="3" t="s">
        <v>7</v>
      </c>
      <c r="E1020" s="3" t="s">
        <v>406</v>
      </c>
      <c r="F1020" s="3" t="s">
        <v>407</v>
      </c>
      <c r="G1020" s="4">
        <v>255474.11</v>
      </c>
      <c r="H1020" s="4">
        <v>0</v>
      </c>
      <c r="I1020" s="4">
        <f t="shared" si="16"/>
        <v>255474.11</v>
      </c>
    </row>
    <row r="1021" spans="1:9" x14ac:dyDescent="0.25">
      <c r="A1021" s="6">
        <v>42186</v>
      </c>
      <c r="B1021" s="3" t="s">
        <v>5</v>
      </c>
      <c r="C1021" s="3" t="s">
        <v>6</v>
      </c>
      <c r="D1021" s="3" t="s">
        <v>7</v>
      </c>
      <c r="E1021" s="3" t="s">
        <v>410</v>
      </c>
      <c r="F1021" s="3" t="s">
        <v>411</v>
      </c>
      <c r="G1021" s="4">
        <v>6620.94</v>
      </c>
      <c r="H1021" s="4">
        <v>0</v>
      </c>
      <c r="I1021" s="4">
        <f t="shared" si="16"/>
        <v>6620.94</v>
      </c>
    </row>
    <row r="1022" spans="1:9" x14ac:dyDescent="0.25">
      <c r="A1022" s="6">
        <v>42186</v>
      </c>
      <c r="B1022" s="3" t="s">
        <v>5</v>
      </c>
      <c r="C1022" s="3" t="s">
        <v>6</v>
      </c>
      <c r="D1022" s="3" t="s">
        <v>7</v>
      </c>
      <c r="E1022" s="3" t="s">
        <v>412</v>
      </c>
      <c r="F1022" s="3" t="s">
        <v>413</v>
      </c>
      <c r="G1022" s="4">
        <v>215420.78</v>
      </c>
      <c r="H1022" s="4">
        <v>0</v>
      </c>
      <c r="I1022" s="4">
        <f t="shared" si="16"/>
        <v>215420.78</v>
      </c>
    </row>
    <row r="1023" spans="1:9" x14ac:dyDescent="0.25">
      <c r="A1023" s="6">
        <v>42186</v>
      </c>
      <c r="B1023" s="3" t="s">
        <v>5</v>
      </c>
      <c r="C1023" s="3" t="s">
        <v>6</v>
      </c>
      <c r="D1023" s="3" t="s">
        <v>7</v>
      </c>
      <c r="E1023" s="3" t="s">
        <v>414</v>
      </c>
      <c r="F1023" s="3" t="s">
        <v>415</v>
      </c>
      <c r="G1023" s="4">
        <v>259422.13</v>
      </c>
      <c r="H1023" s="4">
        <v>0</v>
      </c>
      <c r="I1023" s="4">
        <f t="shared" si="16"/>
        <v>259422.13</v>
      </c>
    </row>
    <row r="1024" spans="1:9" x14ac:dyDescent="0.25">
      <c r="A1024" s="6">
        <v>42186</v>
      </c>
      <c r="B1024" s="3" t="s">
        <v>5</v>
      </c>
      <c r="C1024" s="3" t="s">
        <v>6</v>
      </c>
      <c r="D1024" s="3" t="s">
        <v>7</v>
      </c>
      <c r="E1024" s="3" t="s">
        <v>477</v>
      </c>
      <c r="F1024" s="3" t="s">
        <v>455</v>
      </c>
      <c r="G1024" s="4">
        <v>14317.15</v>
      </c>
      <c r="H1024" s="4">
        <v>0</v>
      </c>
      <c r="I1024" s="4">
        <f t="shared" si="16"/>
        <v>14317.15</v>
      </c>
    </row>
    <row r="1025" spans="1:9" x14ac:dyDescent="0.25">
      <c r="A1025" s="6">
        <v>42186</v>
      </c>
      <c r="B1025" s="3" t="s">
        <v>5</v>
      </c>
      <c r="C1025" s="3" t="s">
        <v>6</v>
      </c>
      <c r="D1025" s="3" t="s">
        <v>7</v>
      </c>
      <c r="E1025" s="3" t="s">
        <v>496</v>
      </c>
      <c r="F1025" s="3" t="s">
        <v>497</v>
      </c>
      <c r="G1025" s="4">
        <v>3748.67</v>
      </c>
      <c r="H1025" s="4">
        <v>0</v>
      </c>
      <c r="I1025" s="4">
        <f t="shared" si="16"/>
        <v>3748.67</v>
      </c>
    </row>
    <row r="1026" spans="1:9" x14ac:dyDescent="0.25">
      <c r="A1026" s="6">
        <v>42186</v>
      </c>
      <c r="B1026" s="3" t="s">
        <v>5</v>
      </c>
      <c r="C1026" s="3" t="s">
        <v>6</v>
      </c>
      <c r="D1026" s="3" t="s">
        <v>7</v>
      </c>
      <c r="E1026" s="3" t="s">
        <v>478</v>
      </c>
      <c r="F1026" s="3" t="s">
        <v>456</v>
      </c>
      <c r="G1026" s="4">
        <v>1640.54</v>
      </c>
      <c r="H1026" s="4">
        <v>0</v>
      </c>
      <c r="I1026" s="4">
        <f t="shared" si="16"/>
        <v>1640.54</v>
      </c>
    </row>
    <row r="1027" spans="1:9" x14ac:dyDescent="0.25">
      <c r="A1027" s="6">
        <v>42186</v>
      </c>
      <c r="B1027" s="3" t="s">
        <v>5</v>
      </c>
      <c r="C1027" s="3" t="s">
        <v>6</v>
      </c>
      <c r="D1027" s="3" t="s">
        <v>7</v>
      </c>
      <c r="E1027" s="3" t="s">
        <v>479</v>
      </c>
      <c r="F1027" s="3" t="s">
        <v>457</v>
      </c>
      <c r="G1027" s="4">
        <v>1479.73</v>
      </c>
      <c r="H1027" s="4">
        <v>0</v>
      </c>
      <c r="I1027" s="4">
        <f t="shared" si="16"/>
        <v>1479.73</v>
      </c>
    </row>
    <row r="1028" spans="1:9" x14ac:dyDescent="0.25">
      <c r="A1028" s="6">
        <v>42186</v>
      </c>
      <c r="B1028" s="3" t="s">
        <v>5</v>
      </c>
      <c r="C1028" s="3" t="s">
        <v>6</v>
      </c>
      <c r="D1028" s="3" t="s">
        <v>7</v>
      </c>
      <c r="E1028" s="3" t="s">
        <v>498</v>
      </c>
      <c r="F1028" s="3" t="s">
        <v>499</v>
      </c>
      <c r="G1028" s="4">
        <v>1978.45</v>
      </c>
      <c r="H1028" s="4">
        <v>0</v>
      </c>
      <c r="I1028" s="4">
        <f t="shared" si="16"/>
        <v>1978.45</v>
      </c>
    </row>
    <row r="1029" spans="1:9" x14ac:dyDescent="0.25">
      <c r="A1029" s="6">
        <v>42186</v>
      </c>
      <c r="B1029" s="3" t="s">
        <v>5</v>
      </c>
      <c r="C1029" s="3" t="s">
        <v>6</v>
      </c>
      <c r="D1029" s="3" t="s">
        <v>7</v>
      </c>
      <c r="E1029" s="3" t="s">
        <v>480</v>
      </c>
      <c r="F1029" s="3" t="s">
        <v>458</v>
      </c>
      <c r="G1029" s="4">
        <v>5669.84</v>
      </c>
      <c r="H1029" s="4">
        <v>0</v>
      </c>
      <c r="I1029" s="4">
        <f t="shared" si="16"/>
        <v>5669.84</v>
      </c>
    </row>
    <row r="1030" spans="1:9" x14ac:dyDescent="0.25">
      <c r="A1030" s="6">
        <v>42186</v>
      </c>
      <c r="B1030" s="3" t="s">
        <v>5</v>
      </c>
      <c r="C1030" s="3" t="s">
        <v>6</v>
      </c>
      <c r="D1030" s="3" t="s">
        <v>7</v>
      </c>
      <c r="E1030" s="3" t="s">
        <v>481</v>
      </c>
      <c r="F1030" s="3" t="s">
        <v>459</v>
      </c>
      <c r="G1030" s="4">
        <v>2078.71</v>
      </c>
      <c r="H1030" s="4">
        <v>0</v>
      </c>
      <c r="I1030" s="4">
        <f t="shared" si="16"/>
        <v>2078.71</v>
      </c>
    </row>
    <row r="1031" spans="1:9" x14ac:dyDescent="0.25">
      <c r="A1031" s="6">
        <v>42186</v>
      </c>
      <c r="B1031" s="3" t="s">
        <v>5</v>
      </c>
      <c r="C1031" s="3" t="s">
        <v>6</v>
      </c>
      <c r="D1031" s="3" t="s">
        <v>7</v>
      </c>
      <c r="E1031" s="3" t="s">
        <v>500</v>
      </c>
      <c r="F1031" s="3" t="s">
        <v>501</v>
      </c>
      <c r="G1031" s="4">
        <v>5382.21</v>
      </c>
      <c r="H1031" s="4">
        <v>0</v>
      </c>
      <c r="I1031" s="4">
        <f t="shared" si="16"/>
        <v>5382.21</v>
      </c>
    </row>
    <row r="1032" spans="1:9" x14ac:dyDescent="0.25">
      <c r="A1032" s="6">
        <v>42186</v>
      </c>
      <c r="B1032" s="3" t="s">
        <v>5</v>
      </c>
      <c r="C1032" s="3" t="s">
        <v>6</v>
      </c>
      <c r="D1032" s="3" t="s">
        <v>7</v>
      </c>
      <c r="E1032" s="3" t="s">
        <v>482</v>
      </c>
      <c r="F1032" s="3" t="s">
        <v>460</v>
      </c>
      <c r="G1032" s="4">
        <v>233.82</v>
      </c>
      <c r="H1032" s="4">
        <v>0</v>
      </c>
      <c r="I1032" s="4">
        <f t="shared" si="16"/>
        <v>233.82</v>
      </c>
    </row>
    <row r="1033" spans="1:9" x14ac:dyDescent="0.25">
      <c r="A1033" s="6">
        <v>42186</v>
      </c>
      <c r="B1033" s="3" t="s">
        <v>5</v>
      </c>
      <c r="C1033" s="3" t="s">
        <v>6</v>
      </c>
      <c r="D1033" s="3" t="s">
        <v>7</v>
      </c>
      <c r="E1033" s="3" t="s">
        <v>483</v>
      </c>
      <c r="F1033" s="3" t="s">
        <v>461</v>
      </c>
      <c r="G1033" s="4">
        <v>6518.98</v>
      </c>
      <c r="H1033" s="4">
        <v>0</v>
      </c>
      <c r="I1033" s="4">
        <f t="shared" si="16"/>
        <v>6518.98</v>
      </c>
    </row>
    <row r="1034" spans="1:9" x14ac:dyDescent="0.25">
      <c r="A1034" s="6">
        <v>42186</v>
      </c>
      <c r="B1034" s="3" t="s">
        <v>5</v>
      </c>
      <c r="C1034" s="3" t="s">
        <v>6</v>
      </c>
      <c r="D1034" s="3" t="s">
        <v>7</v>
      </c>
      <c r="E1034" s="3" t="s">
        <v>484</v>
      </c>
      <c r="F1034" s="3" t="s">
        <v>462</v>
      </c>
      <c r="G1034" s="4">
        <v>2493.27</v>
      </c>
      <c r="H1034" s="4">
        <v>0</v>
      </c>
      <c r="I1034" s="4">
        <f t="shared" si="16"/>
        <v>2493.27</v>
      </c>
    </row>
    <row r="1035" spans="1:9" x14ac:dyDescent="0.25">
      <c r="A1035" s="6">
        <v>42186</v>
      </c>
      <c r="B1035" s="3" t="s">
        <v>5</v>
      </c>
      <c r="C1035" s="3" t="s">
        <v>6</v>
      </c>
      <c r="D1035" s="3" t="s">
        <v>7</v>
      </c>
      <c r="E1035" s="3" t="s">
        <v>502</v>
      </c>
      <c r="F1035" s="3" t="s">
        <v>503</v>
      </c>
      <c r="G1035" s="4">
        <v>1721.47</v>
      </c>
      <c r="H1035" s="4">
        <v>0</v>
      </c>
      <c r="I1035" s="4">
        <f t="shared" si="16"/>
        <v>1721.47</v>
      </c>
    </row>
    <row r="1036" spans="1:9" x14ac:dyDescent="0.25">
      <c r="A1036" s="6">
        <v>42186</v>
      </c>
      <c r="B1036" s="3" t="s">
        <v>5</v>
      </c>
      <c r="C1036" s="3" t="s">
        <v>6</v>
      </c>
      <c r="D1036" s="3" t="s">
        <v>7</v>
      </c>
      <c r="E1036" s="3" t="s">
        <v>504</v>
      </c>
      <c r="F1036" s="3" t="s">
        <v>505</v>
      </c>
      <c r="G1036" s="4">
        <v>2046.8</v>
      </c>
      <c r="H1036" s="4">
        <v>0</v>
      </c>
      <c r="I1036" s="4">
        <f t="shared" si="16"/>
        <v>2046.8</v>
      </c>
    </row>
    <row r="1037" spans="1:9" x14ac:dyDescent="0.25">
      <c r="A1037" s="6">
        <v>42186</v>
      </c>
      <c r="B1037" s="3" t="s">
        <v>5</v>
      </c>
      <c r="C1037" s="3" t="s">
        <v>6</v>
      </c>
      <c r="D1037" s="3" t="s">
        <v>7</v>
      </c>
      <c r="E1037" s="3" t="s">
        <v>506</v>
      </c>
      <c r="F1037" s="3" t="s">
        <v>507</v>
      </c>
      <c r="G1037" s="4">
        <v>228699.05</v>
      </c>
      <c r="H1037" s="4">
        <v>0</v>
      </c>
      <c r="I1037" s="4">
        <f t="shared" si="16"/>
        <v>228699.05</v>
      </c>
    </row>
    <row r="1038" spans="1:9" x14ac:dyDescent="0.25">
      <c r="A1038" s="6">
        <v>42186</v>
      </c>
      <c r="B1038" s="3" t="s">
        <v>5</v>
      </c>
      <c r="C1038" s="3" t="s">
        <v>6</v>
      </c>
      <c r="D1038" s="3" t="s">
        <v>7</v>
      </c>
      <c r="E1038" s="3" t="s">
        <v>508</v>
      </c>
      <c r="F1038" s="3" t="s">
        <v>509</v>
      </c>
      <c r="G1038" s="4">
        <v>2037.01</v>
      </c>
      <c r="H1038" s="4">
        <v>0</v>
      </c>
      <c r="I1038" s="4">
        <f t="shared" si="16"/>
        <v>2037.01</v>
      </c>
    </row>
    <row r="1039" spans="1:9" x14ac:dyDescent="0.25">
      <c r="A1039" s="6">
        <v>42186</v>
      </c>
      <c r="B1039" s="3" t="s">
        <v>5</v>
      </c>
      <c r="C1039" s="3" t="s">
        <v>6</v>
      </c>
      <c r="D1039" s="3" t="s">
        <v>7</v>
      </c>
      <c r="E1039" s="3" t="s">
        <v>510</v>
      </c>
      <c r="F1039" s="3" t="s">
        <v>511</v>
      </c>
      <c r="G1039" s="4">
        <v>8872.18</v>
      </c>
      <c r="H1039" s="4">
        <v>0</v>
      </c>
      <c r="I1039" s="4">
        <f t="shared" si="16"/>
        <v>8872.18</v>
      </c>
    </row>
    <row r="1040" spans="1:9" x14ac:dyDescent="0.25">
      <c r="A1040" s="6">
        <v>42186</v>
      </c>
      <c r="B1040" s="3" t="s">
        <v>5</v>
      </c>
      <c r="C1040" s="3" t="s">
        <v>6</v>
      </c>
      <c r="D1040" s="3" t="s">
        <v>7</v>
      </c>
      <c r="E1040" s="3" t="s">
        <v>512</v>
      </c>
      <c r="F1040" s="3" t="s">
        <v>513</v>
      </c>
      <c r="G1040" s="4">
        <v>1978.45</v>
      </c>
      <c r="H1040" s="4">
        <v>0</v>
      </c>
      <c r="I1040" s="4">
        <f t="shared" si="16"/>
        <v>1978.45</v>
      </c>
    </row>
    <row r="1041" spans="1:9" x14ac:dyDescent="0.25">
      <c r="A1041" s="6">
        <v>42186</v>
      </c>
      <c r="B1041" s="3" t="s">
        <v>5</v>
      </c>
      <c r="C1041" s="3" t="s">
        <v>6</v>
      </c>
      <c r="D1041" s="3" t="s">
        <v>7</v>
      </c>
      <c r="E1041" s="3" t="s">
        <v>514</v>
      </c>
      <c r="F1041" s="3" t="s">
        <v>515</v>
      </c>
      <c r="G1041" s="4">
        <v>20760.88</v>
      </c>
      <c r="H1041" s="4">
        <v>0</v>
      </c>
      <c r="I1041" s="4">
        <f t="shared" si="16"/>
        <v>20760.88</v>
      </c>
    </row>
    <row r="1042" spans="1:9" x14ac:dyDescent="0.25">
      <c r="A1042" s="6">
        <v>42186</v>
      </c>
      <c r="B1042" s="3" t="s">
        <v>5</v>
      </c>
      <c r="C1042" s="3" t="s">
        <v>6</v>
      </c>
      <c r="D1042" s="3" t="s">
        <v>7</v>
      </c>
      <c r="E1042" s="3" t="s">
        <v>516</v>
      </c>
      <c r="F1042" s="3" t="s">
        <v>517</v>
      </c>
      <c r="G1042" s="4">
        <v>1836.22</v>
      </c>
      <c r="H1042" s="4">
        <v>0</v>
      </c>
      <c r="I1042" s="4">
        <f t="shared" si="16"/>
        <v>1836.22</v>
      </c>
    </row>
    <row r="1043" spans="1:9" x14ac:dyDescent="0.25">
      <c r="A1043" s="6">
        <v>42186</v>
      </c>
      <c r="B1043" s="3" t="s">
        <v>5</v>
      </c>
      <c r="C1043" s="3" t="s">
        <v>6</v>
      </c>
      <c r="D1043" s="3" t="s">
        <v>7</v>
      </c>
      <c r="E1043" s="3" t="s">
        <v>518</v>
      </c>
      <c r="F1043" s="3" t="s">
        <v>519</v>
      </c>
      <c r="G1043" s="4">
        <v>1836.22</v>
      </c>
      <c r="H1043" s="4">
        <v>0</v>
      </c>
      <c r="I1043" s="4">
        <f t="shared" si="16"/>
        <v>1836.22</v>
      </c>
    </row>
    <row r="1044" spans="1:9" x14ac:dyDescent="0.25">
      <c r="A1044" s="6">
        <v>42186</v>
      </c>
      <c r="B1044" s="3" t="s">
        <v>5</v>
      </c>
      <c r="C1044" s="3" t="s">
        <v>6</v>
      </c>
      <c r="D1044" s="3" t="s">
        <v>7</v>
      </c>
      <c r="E1044" s="3" t="s">
        <v>520</v>
      </c>
      <c r="F1044" s="3" t="s">
        <v>521</v>
      </c>
      <c r="G1044" s="4">
        <v>1836.22</v>
      </c>
      <c r="H1044" s="4">
        <v>0</v>
      </c>
      <c r="I1044" s="4">
        <f t="shared" si="16"/>
        <v>1836.22</v>
      </c>
    </row>
    <row r="1045" spans="1:9" x14ac:dyDescent="0.25">
      <c r="A1045" s="6">
        <v>42186</v>
      </c>
      <c r="B1045" s="3" t="s">
        <v>5</v>
      </c>
      <c r="C1045" s="3" t="s">
        <v>6</v>
      </c>
      <c r="D1045" s="3" t="s">
        <v>7</v>
      </c>
      <c r="E1045" s="3" t="s">
        <v>100</v>
      </c>
      <c r="F1045" s="3" t="s">
        <v>101</v>
      </c>
      <c r="G1045" s="4">
        <v>-3118680.56</v>
      </c>
      <c r="H1045" s="4">
        <v>0</v>
      </c>
      <c r="I1045" s="4">
        <f t="shared" si="16"/>
        <v>-3118680.56</v>
      </c>
    </row>
    <row r="1046" spans="1:9" x14ac:dyDescent="0.25">
      <c r="A1046" s="6">
        <v>42186</v>
      </c>
      <c r="B1046" s="3" t="s">
        <v>5</v>
      </c>
      <c r="C1046" s="3" t="s">
        <v>6</v>
      </c>
      <c r="D1046" s="3" t="s">
        <v>7</v>
      </c>
      <c r="E1046" s="3" t="s">
        <v>8</v>
      </c>
      <c r="F1046" s="3" t="s">
        <v>9</v>
      </c>
      <c r="G1046" s="4">
        <v>181.29</v>
      </c>
      <c r="H1046" s="4">
        <v>0</v>
      </c>
      <c r="I1046" s="4">
        <f t="shared" si="16"/>
        <v>181.29</v>
      </c>
    </row>
    <row r="1047" spans="1:9" x14ac:dyDescent="0.25">
      <c r="A1047" s="6">
        <v>42186</v>
      </c>
      <c r="B1047" s="3" t="s">
        <v>5</v>
      </c>
      <c r="C1047" s="3" t="s">
        <v>6</v>
      </c>
      <c r="D1047" s="3" t="s">
        <v>102</v>
      </c>
      <c r="E1047" s="3" t="s">
        <v>10</v>
      </c>
      <c r="F1047" s="3" t="s">
        <v>11</v>
      </c>
      <c r="G1047" s="4">
        <v>-60147.73</v>
      </c>
      <c r="H1047" s="4">
        <v>0</v>
      </c>
      <c r="I1047" s="4">
        <f t="shared" si="16"/>
        <v>-60147.73</v>
      </c>
    </row>
    <row r="1048" spans="1:9" x14ac:dyDescent="0.25">
      <c r="A1048" s="6">
        <v>42186</v>
      </c>
      <c r="B1048" s="3" t="s">
        <v>5</v>
      </c>
      <c r="C1048" s="3" t="s">
        <v>6</v>
      </c>
      <c r="D1048" s="3" t="s">
        <v>102</v>
      </c>
      <c r="E1048" s="3" t="s">
        <v>12</v>
      </c>
      <c r="F1048" s="3" t="s">
        <v>13</v>
      </c>
      <c r="G1048" s="4">
        <v>58124.44</v>
      </c>
      <c r="H1048" s="4">
        <v>0</v>
      </c>
      <c r="I1048" s="4">
        <f t="shared" si="16"/>
        <v>58124.44</v>
      </c>
    </row>
    <row r="1049" spans="1:9" x14ac:dyDescent="0.25">
      <c r="A1049" s="6">
        <v>42186</v>
      </c>
      <c r="B1049" s="3" t="s">
        <v>5</v>
      </c>
      <c r="C1049" s="3" t="s">
        <v>6</v>
      </c>
      <c r="D1049" s="3" t="s">
        <v>102</v>
      </c>
      <c r="E1049" s="3" t="s">
        <v>14</v>
      </c>
      <c r="F1049" s="3" t="s">
        <v>15</v>
      </c>
      <c r="G1049" s="4">
        <v>-112738.13</v>
      </c>
      <c r="H1049" s="4">
        <v>0</v>
      </c>
      <c r="I1049" s="4">
        <f t="shared" si="16"/>
        <v>-112738.13</v>
      </c>
    </row>
    <row r="1050" spans="1:9" x14ac:dyDescent="0.25">
      <c r="A1050" s="6">
        <v>42186</v>
      </c>
      <c r="B1050" s="3" t="s">
        <v>5</v>
      </c>
      <c r="C1050" s="3" t="s">
        <v>6</v>
      </c>
      <c r="D1050" s="3" t="s">
        <v>102</v>
      </c>
      <c r="E1050" s="3" t="s">
        <v>16</v>
      </c>
      <c r="F1050" s="3" t="s">
        <v>17</v>
      </c>
      <c r="G1050" s="4">
        <v>-217697.56</v>
      </c>
      <c r="H1050" s="4">
        <v>0</v>
      </c>
      <c r="I1050" s="4">
        <f t="shared" si="16"/>
        <v>-217697.56</v>
      </c>
    </row>
    <row r="1051" spans="1:9" x14ac:dyDescent="0.25">
      <c r="A1051" s="6">
        <v>42186</v>
      </c>
      <c r="B1051" s="3" t="s">
        <v>5</v>
      </c>
      <c r="C1051" s="3" t="s">
        <v>6</v>
      </c>
      <c r="D1051" s="3" t="s">
        <v>102</v>
      </c>
      <c r="E1051" s="3" t="s">
        <v>18</v>
      </c>
      <c r="F1051" s="3" t="s">
        <v>19</v>
      </c>
      <c r="G1051" s="4">
        <v>-337172.54</v>
      </c>
      <c r="H1051" s="4">
        <v>0</v>
      </c>
      <c r="I1051" s="4">
        <f t="shared" si="16"/>
        <v>-337172.54</v>
      </c>
    </row>
    <row r="1052" spans="1:9" x14ac:dyDescent="0.25">
      <c r="A1052" s="6">
        <v>42186</v>
      </c>
      <c r="B1052" s="3" t="s">
        <v>5</v>
      </c>
      <c r="C1052" s="3" t="s">
        <v>6</v>
      </c>
      <c r="D1052" s="3" t="s">
        <v>102</v>
      </c>
      <c r="E1052" s="3" t="s">
        <v>20</v>
      </c>
      <c r="F1052" s="3" t="s">
        <v>21</v>
      </c>
      <c r="G1052" s="4">
        <v>-296859.96999999997</v>
      </c>
      <c r="H1052" s="4">
        <v>0</v>
      </c>
      <c r="I1052" s="4">
        <f t="shared" si="16"/>
        <v>-296859.96999999997</v>
      </c>
    </row>
    <row r="1053" spans="1:9" x14ac:dyDescent="0.25">
      <c r="A1053" s="6">
        <v>42186</v>
      </c>
      <c r="B1053" s="3" t="s">
        <v>5</v>
      </c>
      <c r="C1053" s="3" t="s">
        <v>6</v>
      </c>
      <c r="D1053" s="3" t="s">
        <v>102</v>
      </c>
      <c r="E1053" s="3" t="s">
        <v>24</v>
      </c>
      <c r="F1053" s="3" t="s">
        <v>25</v>
      </c>
      <c r="G1053" s="4">
        <v>8124.68</v>
      </c>
      <c r="H1053" s="4">
        <v>0</v>
      </c>
      <c r="I1053" s="4">
        <f t="shared" si="16"/>
        <v>8124.68</v>
      </c>
    </row>
    <row r="1054" spans="1:9" x14ac:dyDescent="0.25">
      <c r="A1054" s="6">
        <v>42186</v>
      </c>
      <c r="B1054" s="3" t="s">
        <v>5</v>
      </c>
      <c r="C1054" s="3" t="s">
        <v>6</v>
      </c>
      <c r="D1054" s="3" t="s">
        <v>102</v>
      </c>
      <c r="E1054" s="3" t="s">
        <v>26</v>
      </c>
      <c r="F1054" s="3" t="s">
        <v>27</v>
      </c>
      <c r="G1054" s="4">
        <v>5877.98</v>
      </c>
      <c r="H1054" s="4">
        <v>0</v>
      </c>
      <c r="I1054" s="4">
        <f t="shared" si="16"/>
        <v>5877.98</v>
      </c>
    </row>
    <row r="1055" spans="1:9" x14ac:dyDescent="0.25">
      <c r="A1055" s="6">
        <v>42186</v>
      </c>
      <c r="B1055" s="3" t="s">
        <v>5</v>
      </c>
      <c r="C1055" s="3" t="s">
        <v>6</v>
      </c>
      <c r="D1055" s="3" t="s">
        <v>102</v>
      </c>
      <c r="E1055" s="3" t="s">
        <v>28</v>
      </c>
      <c r="F1055" s="3" t="s">
        <v>29</v>
      </c>
      <c r="G1055" s="4">
        <v>5109.49</v>
      </c>
      <c r="H1055" s="4">
        <v>0</v>
      </c>
      <c r="I1055" s="4">
        <f t="shared" si="16"/>
        <v>5109.49</v>
      </c>
    </row>
    <row r="1056" spans="1:9" x14ac:dyDescent="0.25">
      <c r="A1056" s="6">
        <v>42186</v>
      </c>
      <c r="B1056" s="3" t="s">
        <v>5</v>
      </c>
      <c r="C1056" s="3" t="s">
        <v>6</v>
      </c>
      <c r="D1056" s="3" t="s">
        <v>102</v>
      </c>
      <c r="E1056" s="3" t="s">
        <v>30</v>
      </c>
      <c r="F1056" s="3" t="s">
        <v>31</v>
      </c>
      <c r="G1056" s="4">
        <v>-104.19</v>
      </c>
      <c r="H1056" s="4">
        <v>0</v>
      </c>
      <c r="I1056" s="4">
        <f t="shared" si="16"/>
        <v>-104.19</v>
      </c>
    </row>
    <row r="1057" spans="1:9" x14ac:dyDescent="0.25">
      <c r="A1057" s="6">
        <v>42186</v>
      </c>
      <c r="B1057" s="3" t="s">
        <v>5</v>
      </c>
      <c r="C1057" s="3" t="s">
        <v>6</v>
      </c>
      <c r="D1057" s="3" t="s">
        <v>102</v>
      </c>
      <c r="E1057" s="3" t="s">
        <v>32</v>
      </c>
      <c r="F1057" s="3" t="s">
        <v>33</v>
      </c>
      <c r="G1057" s="4">
        <v>-103165.37</v>
      </c>
      <c r="H1057" s="4">
        <v>0</v>
      </c>
      <c r="I1057" s="4">
        <f t="shared" si="16"/>
        <v>-103165.37</v>
      </c>
    </row>
    <row r="1058" spans="1:9" x14ac:dyDescent="0.25">
      <c r="A1058" s="6">
        <v>42186</v>
      </c>
      <c r="B1058" s="3" t="s">
        <v>5</v>
      </c>
      <c r="C1058" s="3" t="s">
        <v>6</v>
      </c>
      <c r="D1058" s="3" t="s">
        <v>102</v>
      </c>
      <c r="E1058" s="3" t="s">
        <v>105</v>
      </c>
      <c r="F1058" s="3" t="s">
        <v>106</v>
      </c>
      <c r="G1058" s="4">
        <v>1219525.68</v>
      </c>
      <c r="H1058" s="4">
        <v>0</v>
      </c>
      <c r="I1058" s="4">
        <f t="shared" si="16"/>
        <v>1219525.68</v>
      </c>
    </row>
    <row r="1059" spans="1:9" x14ac:dyDescent="0.25">
      <c r="A1059" s="6">
        <v>42186</v>
      </c>
      <c r="B1059" s="3" t="s">
        <v>5</v>
      </c>
      <c r="C1059" s="3" t="s">
        <v>6</v>
      </c>
      <c r="D1059" s="3" t="s">
        <v>102</v>
      </c>
      <c r="E1059" s="3" t="s">
        <v>107</v>
      </c>
      <c r="F1059" s="3" t="s">
        <v>108</v>
      </c>
      <c r="G1059" s="4">
        <v>373986.86</v>
      </c>
      <c r="H1059" s="4">
        <v>0</v>
      </c>
      <c r="I1059" s="4">
        <f t="shared" si="16"/>
        <v>373986.86</v>
      </c>
    </row>
    <row r="1060" spans="1:9" x14ac:dyDescent="0.25">
      <c r="A1060" s="6">
        <v>42186</v>
      </c>
      <c r="B1060" s="3" t="s">
        <v>5</v>
      </c>
      <c r="C1060" s="3" t="s">
        <v>6</v>
      </c>
      <c r="D1060" s="3" t="s">
        <v>102</v>
      </c>
      <c r="E1060" s="3" t="s">
        <v>111</v>
      </c>
      <c r="F1060" s="3" t="s">
        <v>112</v>
      </c>
      <c r="G1060" s="4">
        <v>1589.91</v>
      </c>
      <c r="H1060" s="4">
        <v>0</v>
      </c>
      <c r="I1060" s="4">
        <f t="shared" si="16"/>
        <v>1589.91</v>
      </c>
    </row>
    <row r="1061" spans="1:9" x14ac:dyDescent="0.25">
      <c r="A1061" s="6">
        <v>42186</v>
      </c>
      <c r="B1061" s="3" t="s">
        <v>5</v>
      </c>
      <c r="C1061" s="3" t="s">
        <v>6</v>
      </c>
      <c r="D1061" s="3" t="s">
        <v>102</v>
      </c>
      <c r="E1061" s="3" t="s">
        <v>115</v>
      </c>
      <c r="F1061" s="3" t="s">
        <v>116</v>
      </c>
      <c r="G1061" s="4">
        <v>325969.78000000003</v>
      </c>
      <c r="H1061" s="4">
        <v>0</v>
      </c>
      <c r="I1061" s="4">
        <f t="shared" si="16"/>
        <v>325969.78000000003</v>
      </c>
    </row>
    <row r="1062" spans="1:9" x14ac:dyDescent="0.25">
      <c r="A1062" s="6">
        <v>42186</v>
      </c>
      <c r="B1062" s="3" t="s">
        <v>5</v>
      </c>
      <c r="C1062" s="3" t="s">
        <v>6</v>
      </c>
      <c r="D1062" s="3" t="s">
        <v>102</v>
      </c>
      <c r="E1062" s="3" t="s">
        <v>368</v>
      </c>
      <c r="F1062" s="3" t="s">
        <v>369</v>
      </c>
      <c r="G1062" s="4">
        <v>382082.88</v>
      </c>
      <c r="H1062" s="4">
        <v>0</v>
      </c>
      <c r="I1062" s="4">
        <f t="shared" si="16"/>
        <v>382082.88</v>
      </c>
    </row>
    <row r="1063" spans="1:9" x14ac:dyDescent="0.25">
      <c r="A1063" s="6">
        <v>42186</v>
      </c>
      <c r="B1063" s="3" t="s">
        <v>5</v>
      </c>
      <c r="C1063" s="3" t="s">
        <v>6</v>
      </c>
      <c r="D1063" s="3" t="s">
        <v>102</v>
      </c>
      <c r="E1063" s="3" t="s">
        <v>485</v>
      </c>
      <c r="F1063" s="3" t="s">
        <v>463</v>
      </c>
      <c r="G1063" s="4">
        <v>1889.94</v>
      </c>
      <c r="H1063" s="4">
        <v>0</v>
      </c>
      <c r="I1063" s="4">
        <f t="shared" si="16"/>
        <v>1889.94</v>
      </c>
    </row>
    <row r="1064" spans="1:9" x14ac:dyDescent="0.25">
      <c r="A1064" s="6">
        <v>42186</v>
      </c>
      <c r="B1064" s="3" t="s">
        <v>5</v>
      </c>
      <c r="C1064" s="3" t="s">
        <v>6</v>
      </c>
      <c r="D1064" s="3" t="s">
        <v>102</v>
      </c>
      <c r="E1064" s="3" t="s">
        <v>370</v>
      </c>
      <c r="F1064" s="3" t="s">
        <v>371</v>
      </c>
      <c r="G1064" s="4">
        <v>17727.07</v>
      </c>
      <c r="H1064" s="4">
        <v>0</v>
      </c>
      <c r="I1064" s="4">
        <f t="shared" ref="I1064:I1127" si="17">+G1064-H1064</f>
        <v>17727.07</v>
      </c>
    </row>
    <row r="1065" spans="1:9" x14ac:dyDescent="0.25">
      <c r="A1065" s="6">
        <v>42186</v>
      </c>
      <c r="B1065" s="3" t="s">
        <v>5</v>
      </c>
      <c r="C1065" s="3" t="s">
        <v>6</v>
      </c>
      <c r="D1065" s="3" t="s">
        <v>102</v>
      </c>
      <c r="E1065" s="3" t="s">
        <v>416</v>
      </c>
      <c r="F1065" s="3" t="s">
        <v>417</v>
      </c>
      <c r="G1065" s="4">
        <v>352941.54</v>
      </c>
      <c r="H1065" s="4">
        <v>0</v>
      </c>
      <c r="I1065" s="4">
        <f t="shared" si="17"/>
        <v>352941.54</v>
      </c>
    </row>
    <row r="1066" spans="1:9" x14ac:dyDescent="0.25">
      <c r="A1066" s="6">
        <v>42186</v>
      </c>
      <c r="B1066" s="3" t="s">
        <v>5</v>
      </c>
      <c r="C1066" s="3" t="s">
        <v>6</v>
      </c>
      <c r="D1066" s="3" t="s">
        <v>102</v>
      </c>
      <c r="E1066" s="3" t="s">
        <v>486</v>
      </c>
      <c r="F1066" s="3" t="s">
        <v>464</v>
      </c>
      <c r="G1066" s="4">
        <v>18806.93</v>
      </c>
      <c r="H1066" s="4">
        <v>0</v>
      </c>
      <c r="I1066" s="4">
        <f t="shared" si="17"/>
        <v>18806.93</v>
      </c>
    </row>
    <row r="1067" spans="1:9" x14ac:dyDescent="0.25">
      <c r="A1067" s="6">
        <v>42186</v>
      </c>
      <c r="B1067" s="3" t="s">
        <v>5</v>
      </c>
      <c r="C1067" s="3" t="s">
        <v>6</v>
      </c>
      <c r="D1067" s="3" t="s">
        <v>102</v>
      </c>
      <c r="E1067" s="3" t="s">
        <v>522</v>
      </c>
      <c r="F1067" s="3" t="s">
        <v>523</v>
      </c>
      <c r="G1067" s="4">
        <v>2993.79</v>
      </c>
      <c r="H1067" s="4">
        <v>0</v>
      </c>
      <c r="I1067" s="4">
        <f t="shared" si="17"/>
        <v>2993.79</v>
      </c>
    </row>
    <row r="1068" spans="1:9" x14ac:dyDescent="0.25">
      <c r="A1068" s="6">
        <v>42186</v>
      </c>
      <c r="B1068" s="3" t="s">
        <v>5</v>
      </c>
      <c r="C1068" s="3" t="s">
        <v>6</v>
      </c>
      <c r="D1068" s="3" t="s">
        <v>102</v>
      </c>
      <c r="E1068" s="3" t="s">
        <v>488</v>
      </c>
      <c r="F1068" s="3" t="s">
        <v>466</v>
      </c>
      <c r="G1068" s="4">
        <v>3779.89</v>
      </c>
      <c r="H1068" s="4">
        <v>0</v>
      </c>
      <c r="I1068" s="4">
        <f t="shared" si="17"/>
        <v>3779.89</v>
      </c>
    </row>
    <row r="1069" spans="1:9" x14ac:dyDescent="0.25">
      <c r="A1069" s="6">
        <v>42186</v>
      </c>
      <c r="B1069" s="3" t="s">
        <v>5</v>
      </c>
      <c r="C1069" s="3" t="s">
        <v>6</v>
      </c>
      <c r="D1069" s="3" t="s">
        <v>102</v>
      </c>
      <c r="E1069" s="3" t="s">
        <v>524</v>
      </c>
      <c r="F1069" s="3" t="s">
        <v>525</v>
      </c>
      <c r="G1069" s="4">
        <v>521.74</v>
      </c>
      <c r="H1069" s="4">
        <v>0</v>
      </c>
      <c r="I1069" s="4">
        <f t="shared" si="17"/>
        <v>521.74</v>
      </c>
    </row>
    <row r="1070" spans="1:9" x14ac:dyDescent="0.25">
      <c r="A1070" s="6">
        <v>42186</v>
      </c>
      <c r="B1070" s="3" t="s">
        <v>5</v>
      </c>
      <c r="C1070" s="3" t="s">
        <v>6</v>
      </c>
      <c r="D1070" s="3" t="s">
        <v>102</v>
      </c>
      <c r="E1070" s="3" t="s">
        <v>526</v>
      </c>
      <c r="F1070" s="3" t="s">
        <v>527</v>
      </c>
      <c r="G1070" s="4">
        <v>1978.45</v>
      </c>
      <c r="H1070" s="4">
        <v>0</v>
      </c>
      <c r="I1070" s="4">
        <f t="shared" si="17"/>
        <v>1978.45</v>
      </c>
    </row>
    <row r="1071" spans="1:9" x14ac:dyDescent="0.25">
      <c r="A1071" s="6">
        <v>42186</v>
      </c>
      <c r="B1071" s="3" t="s">
        <v>5</v>
      </c>
      <c r="C1071" s="3" t="s">
        <v>6</v>
      </c>
      <c r="D1071" s="3" t="s">
        <v>102</v>
      </c>
      <c r="E1071" s="3" t="s">
        <v>528</v>
      </c>
      <c r="F1071" s="3" t="s">
        <v>529</v>
      </c>
      <c r="G1071" s="4">
        <v>3045.38</v>
      </c>
      <c r="H1071" s="4">
        <v>0</v>
      </c>
      <c r="I1071" s="4">
        <f t="shared" si="17"/>
        <v>3045.38</v>
      </c>
    </row>
    <row r="1072" spans="1:9" x14ac:dyDescent="0.25">
      <c r="A1072" s="6">
        <v>42186</v>
      </c>
      <c r="B1072" s="3" t="s">
        <v>117</v>
      </c>
      <c r="C1072" s="3" t="s">
        <v>6</v>
      </c>
      <c r="D1072" s="3" t="s">
        <v>118</v>
      </c>
      <c r="E1072" s="3" t="s">
        <v>119</v>
      </c>
      <c r="F1072" s="3" t="s">
        <v>120</v>
      </c>
      <c r="G1072" s="4">
        <v>-38411.050000000003</v>
      </c>
      <c r="H1072" s="4">
        <v>0</v>
      </c>
      <c r="I1072" s="4">
        <f t="shared" si="17"/>
        <v>-38411.050000000003</v>
      </c>
    </row>
    <row r="1073" spans="1:9" x14ac:dyDescent="0.25">
      <c r="A1073" s="6">
        <v>42186</v>
      </c>
      <c r="B1073" s="3" t="s">
        <v>117</v>
      </c>
      <c r="C1073" s="3" t="s">
        <v>6</v>
      </c>
      <c r="D1073" s="3" t="s">
        <v>118</v>
      </c>
      <c r="E1073" s="3" t="s">
        <v>121</v>
      </c>
      <c r="F1073" s="3" t="s">
        <v>122</v>
      </c>
      <c r="G1073" s="4">
        <v>-1135</v>
      </c>
      <c r="H1073" s="4">
        <v>0</v>
      </c>
      <c r="I1073" s="4">
        <f t="shared" si="17"/>
        <v>-1135</v>
      </c>
    </row>
    <row r="1074" spans="1:9" x14ac:dyDescent="0.25">
      <c r="A1074" s="6">
        <v>42186</v>
      </c>
      <c r="B1074" s="3" t="s">
        <v>117</v>
      </c>
      <c r="C1074" s="3" t="s">
        <v>6</v>
      </c>
      <c r="D1074" s="3" t="s">
        <v>118</v>
      </c>
      <c r="E1074" s="3" t="s">
        <v>123</v>
      </c>
      <c r="F1074" s="3" t="s">
        <v>124</v>
      </c>
      <c r="G1074" s="4">
        <v>-21663.43</v>
      </c>
      <c r="H1074" s="4">
        <v>0</v>
      </c>
      <c r="I1074" s="4">
        <f t="shared" si="17"/>
        <v>-21663.43</v>
      </c>
    </row>
    <row r="1075" spans="1:9" x14ac:dyDescent="0.25">
      <c r="A1075" s="6">
        <v>42186</v>
      </c>
      <c r="B1075" s="3" t="s">
        <v>117</v>
      </c>
      <c r="C1075" s="3" t="s">
        <v>6</v>
      </c>
      <c r="D1075" s="3" t="s">
        <v>118</v>
      </c>
      <c r="E1075" s="3" t="s">
        <v>125</v>
      </c>
      <c r="F1075" s="3" t="s">
        <v>126</v>
      </c>
      <c r="G1075" s="4">
        <v>-28060.32</v>
      </c>
      <c r="H1075" s="4">
        <v>0</v>
      </c>
      <c r="I1075" s="4">
        <f t="shared" si="17"/>
        <v>-28060.32</v>
      </c>
    </row>
    <row r="1076" spans="1:9" x14ac:dyDescent="0.25">
      <c r="A1076" s="6">
        <v>42186</v>
      </c>
      <c r="B1076" s="3" t="s">
        <v>117</v>
      </c>
      <c r="C1076" s="3" t="s">
        <v>6</v>
      </c>
      <c r="D1076" s="3" t="s">
        <v>118</v>
      </c>
      <c r="E1076" s="3" t="s">
        <v>127</v>
      </c>
      <c r="F1076" s="3" t="s">
        <v>128</v>
      </c>
      <c r="G1076" s="4">
        <v>-8318.51</v>
      </c>
      <c r="H1076" s="4">
        <v>0</v>
      </c>
      <c r="I1076" s="4">
        <f t="shared" si="17"/>
        <v>-8318.51</v>
      </c>
    </row>
    <row r="1077" spans="1:9" x14ac:dyDescent="0.25">
      <c r="A1077" s="6">
        <v>42186</v>
      </c>
      <c r="B1077" s="3" t="s">
        <v>117</v>
      </c>
      <c r="C1077" s="3" t="s">
        <v>6</v>
      </c>
      <c r="D1077" s="3" t="s">
        <v>118</v>
      </c>
      <c r="E1077" s="3" t="s">
        <v>129</v>
      </c>
      <c r="F1077" s="3" t="s">
        <v>130</v>
      </c>
      <c r="G1077" s="4">
        <v>-6250.8</v>
      </c>
      <c r="H1077" s="4">
        <v>0</v>
      </c>
      <c r="I1077" s="4">
        <f t="shared" si="17"/>
        <v>-6250.8</v>
      </c>
    </row>
    <row r="1078" spans="1:9" x14ac:dyDescent="0.25">
      <c r="A1078" s="6">
        <v>42186</v>
      </c>
      <c r="B1078" s="3" t="s">
        <v>117</v>
      </c>
      <c r="C1078" s="3" t="s">
        <v>6</v>
      </c>
      <c r="D1078" s="3" t="s">
        <v>118</v>
      </c>
      <c r="E1078" s="3" t="s">
        <v>131</v>
      </c>
      <c r="F1078" s="3" t="s">
        <v>132</v>
      </c>
      <c r="G1078" s="4">
        <v>-10000</v>
      </c>
      <c r="H1078" s="4">
        <v>0</v>
      </c>
      <c r="I1078" s="4">
        <f t="shared" si="17"/>
        <v>-10000</v>
      </c>
    </row>
    <row r="1079" spans="1:9" x14ac:dyDescent="0.25">
      <c r="A1079" s="6">
        <v>42186</v>
      </c>
      <c r="B1079" s="3" t="s">
        <v>117</v>
      </c>
      <c r="C1079" s="3" t="s">
        <v>6</v>
      </c>
      <c r="D1079" s="3" t="s">
        <v>118</v>
      </c>
      <c r="E1079" s="3" t="s">
        <v>133</v>
      </c>
      <c r="F1079" s="3" t="s">
        <v>134</v>
      </c>
      <c r="G1079" s="4">
        <v>-36578.06</v>
      </c>
      <c r="H1079" s="4">
        <v>0</v>
      </c>
      <c r="I1079" s="4">
        <f t="shared" si="17"/>
        <v>-36578.06</v>
      </c>
    </row>
    <row r="1080" spans="1:9" x14ac:dyDescent="0.25">
      <c r="A1080" s="6">
        <v>42186</v>
      </c>
      <c r="B1080" s="3" t="s">
        <v>117</v>
      </c>
      <c r="C1080" s="3" t="s">
        <v>6</v>
      </c>
      <c r="D1080" s="3" t="s">
        <v>118</v>
      </c>
      <c r="E1080" s="3" t="s">
        <v>135</v>
      </c>
      <c r="F1080" s="3" t="s">
        <v>136</v>
      </c>
      <c r="G1080" s="4">
        <v>-17261.259999999998</v>
      </c>
      <c r="H1080" s="4">
        <v>0</v>
      </c>
      <c r="I1080" s="4">
        <f t="shared" si="17"/>
        <v>-17261.259999999998</v>
      </c>
    </row>
    <row r="1081" spans="1:9" x14ac:dyDescent="0.25">
      <c r="A1081" s="6">
        <v>42186</v>
      </c>
      <c r="B1081" s="3" t="s">
        <v>117</v>
      </c>
      <c r="C1081" s="3" t="s">
        <v>6</v>
      </c>
      <c r="D1081" s="3" t="s">
        <v>118</v>
      </c>
      <c r="E1081" s="3" t="s">
        <v>137</v>
      </c>
      <c r="F1081" s="3" t="s">
        <v>138</v>
      </c>
      <c r="G1081" s="4">
        <v>-3550</v>
      </c>
      <c r="H1081" s="4">
        <v>0</v>
      </c>
      <c r="I1081" s="4">
        <f t="shared" si="17"/>
        <v>-3550</v>
      </c>
    </row>
    <row r="1082" spans="1:9" x14ac:dyDescent="0.25">
      <c r="A1082" s="6">
        <v>42186</v>
      </c>
      <c r="B1082" s="3" t="s">
        <v>117</v>
      </c>
      <c r="C1082" s="3" t="s">
        <v>6</v>
      </c>
      <c r="D1082" s="3" t="s">
        <v>118</v>
      </c>
      <c r="E1082" s="3" t="s">
        <v>139</v>
      </c>
      <c r="F1082" s="3" t="s">
        <v>140</v>
      </c>
      <c r="G1082" s="4">
        <v>-1575</v>
      </c>
      <c r="H1082" s="4">
        <v>0</v>
      </c>
      <c r="I1082" s="4">
        <f t="shared" si="17"/>
        <v>-1575</v>
      </c>
    </row>
    <row r="1083" spans="1:9" x14ac:dyDescent="0.25">
      <c r="A1083" s="6">
        <v>42186</v>
      </c>
      <c r="B1083" s="3" t="s">
        <v>117</v>
      </c>
      <c r="C1083" s="3" t="s">
        <v>6</v>
      </c>
      <c r="D1083" s="3" t="s">
        <v>118</v>
      </c>
      <c r="E1083" s="3" t="s">
        <v>141</v>
      </c>
      <c r="F1083" s="3" t="s">
        <v>142</v>
      </c>
      <c r="G1083" s="4">
        <v>-9670</v>
      </c>
      <c r="H1083" s="4">
        <v>0</v>
      </c>
      <c r="I1083" s="4">
        <f t="shared" si="17"/>
        <v>-9670</v>
      </c>
    </row>
    <row r="1084" spans="1:9" x14ac:dyDescent="0.25">
      <c r="A1084" s="6">
        <v>42186</v>
      </c>
      <c r="B1084" s="3" t="s">
        <v>117</v>
      </c>
      <c r="C1084" s="3" t="s">
        <v>6</v>
      </c>
      <c r="D1084" s="3" t="s">
        <v>118</v>
      </c>
      <c r="E1084" s="3" t="s">
        <v>143</v>
      </c>
      <c r="F1084" s="3" t="s">
        <v>144</v>
      </c>
      <c r="G1084" s="4">
        <v>-42172.160000000003</v>
      </c>
      <c r="H1084" s="4">
        <v>0</v>
      </c>
      <c r="I1084" s="4">
        <f t="shared" si="17"/>
        <v>-42172.160000000003</v>
      </c>
    </row>
    <row r="1085" spans="1:9" x14ac:dyDescent="0.25">
      <c r="A1085" s="6">
        <v>42186</v>
      </c>
      <c r="B1085" s="3" t="s">
        <v>117</v>
      </c>
      <c r="C1085" s="3" t="s">
        <v>6</v>
      </c>
      <c r="D1085" s="3" t="s">
        <v>118</v>
      </c>
      <c r="E1085" s="3" t="s">
        <v>145</v>
      </c>
      <c r="F1085" s="3" t="s">
        <v>146</v>
      </c>
      <c r="G1085" s="4">
        <v>-4575</v>
      </c>
      <c r="H1085" s="4">
        <v>0</v>
      </c>
      <c r="I1085" s="4">
        <f t="shared" si="17"/>
        <v>-4575</v>
      </c>
    </row>
    <row r="1086" spans="1:9" x14ac:dyDescent="0.25">
      <c r="A1086" s="6">
        <v>42186</v>
      </c>
      <c r="B1086" s="3" t="s">
        <v>117</v>
      </c>
      <c r="C1086" s="3" t="s">
        <v>6</v>
      </c>
      <c r="D1086" s="3" t="s">
        <v>118</v>
      </c>
      <c r="E1086" s="3" t="s">
        <v>147</v>
      </c>
      <c r="F1086" s="3" t="s">
        <v>148</v>
      </c>
      <c r="G1086" s="4">
        <v>-7080</v>
      </c>
      <c r="H1086" s="4">
        <v>0</v>
      </c>
      <c r="I1086" s="4">
        <f t="shared" si="17"/>
        <v>-7080</v>
      </c>
    </row>
    <row r="1087" spans="1:9" x14ac:dyDescent="0.25">
      <c r="A1087" s="6">
        <v>42186</v>
      </c>
      <c r="B1087" s="3" t="s">
        <v>117</v>
      </c>
      <c r="C1087" s="3" t="s">
        <v>6</v>
      </c>
      <c r="D1087" s="3" t="s">
        <v>118</v>
      </c>
      <c r="E1087" s="3" t="s">
        <v>149</v>
      </c>
      <c r="F1087" s="3" t="s">
        <v>150</v>
      </c>
      <c r="G1087" s="4">
        <v>-5290</v>
      </c>
      <c r="H1087" s="4">
        <v>0</v>
      </c>
      <c r="I1087" s="4">
        <f t="shared" si="17"/>
        <v>-5290</v>
      </c>
    </row>
    <row r="1088" spans="1:9" x14ac:dyDescent="0.25">
      <c r="A1088" s="6">
        <v>42186</v>
      </c>
      <c r="B1088" s="3" t="s">
        <v>117</v>
      </c>
      <c r="C1088" s="3" t="s">
        <v>6</v>
      </c>
      <c r="D1088" s="3" t="s">
        <v>118</v>
      </c>
      <c r="E1088" s="3" t="s">
        <v>151</v>
      </c>
      <c r="F1088" s="3" t="s">
        <v>152</v>
      </c>
      <c r="G1088" s="4">
        <v>10736.28</v>
      </c>
      <c r="H1088" s="4">
        <v>20.71</v>
      </c>
      <c r="I1088" s="4">
        <f t="shared" si="17"/>
        <v>10715.570000000002</v>
      </c>
    </row>
    <row r="1089" spans="1:9" x14ac:dyDescent="0.25">
      <c r="A1089" s="6">
        <v>42186</v>
      </c>
      <c r="B1089" s="3" t="s">
        <v>117</v>
      </c>
      <c r="C1089" s="3" t="s">
        <v>6</v>
      </c>
      <c r="D1089" s="3" t="s">
        <v>118</v>
      </c>
      <c r="E1089" s="3" t="s">
        <v>155</v>
      </c>
      <c r="F1089" s="3" t="s">
        <v>156</v>
      </c>
      <c r="G1089" s="4">
        <v>16689.490000000002</v>
      </c>
      <c r="H1089" s="4">
        <v>106.91</v>
      </c>
      <c r="I1089" s="4">
        <f t="shared" si="17"/>
        <v>16582.580000000002</v>
      </c>
    </row>
    <row r="1090" spans="1:9" x14ac:dyDescent="0.25">
      <c r="A1090" s="6">
        <v>42186</v>
      </c>
      <c r="B1090" s="3" t="s">
        <v>117</v>
      </c>
      <c r="C1090" s="3" t="s">
        <v>6</v>
      </c>
      <c r="D1090" s="3" t="s">
        <v>118</v>
      </c>
      <c r="E1090" s="3" t="s">
        <v>159</v>
      </c>
      <c r="F1090" s="3" t="s">
        <v>160</v>
      </c>
      <c r="G1090" s="4">
        <v>1971.61</v>
      </c>
      <c r="H1090" s="4">
        <v>6.47</v>
      </c>
      <c r="I1090" s="4">
        <f t="shared" si="17"/>
        <v>1965.1399999999999</v>
      </c>
    </row>
    <row r="1091" spans="1:9" x14ac:dyDescent="0.25">
      <c r="A1091" s="6">
        <v>42186</v>
      </c>
      <c r="B1091" s="3" t="s">
        <v>117</v>
      </c>
      <c r="C1091" s="3" t="s">
        <v>6</v>
      </c>
      <c r="D1091" s="3" t="s">
        <v>118</v>
      </c>
      <c r="E1091" s="3" t="s">
        <v>167</v>
      </c>
      <c r="F1091" s="3" t="s">
        <v>168</v>
      </c>
      <c r="G1091" s="4">
        <v>9367.2999999999993</v>
      </c>
      <c r="H1091" s="4">
        <v>0</v>
      </c>
      <c r="I1091" s="4">
        <f t="shared" si="17"/>
        <v>9367.2999999999993</v>
      </c>
    </row>
    <row r="1092" spans="1:9" x14ac:dyDescent="0.25">
      <c r="A1092" s="6">
        <v>42186</v>
      </c>
      <c r="B1092" s="3" t="s">
        <v>117</v>
      </c>
      <c r="C1092" s="3" t="s">
        <v>6</v>
      </c>
      <c r="D1092" s="3" t="s">
        <v>118</v>
      </c>
      <c r="E1092" s="3" t="s">
        <v>175</v>
      </c>
      <c r="F1092" s="3" t="s">
        <v>176</v>
      </c>
      <c r="G1092" s="4">
        <v>730295.15</v>
      </c>
      <c r="H1092" s="4">
        <v>3334.38</v>
      </c>
      <c r="I1092" s="4">
        <f t="shared" si="17"/>
        <v>726960.77</v>
      </c>
    </row>
    <row r="1093" spans="1:9" x14ac:dyDescent="0.25">
      <c r="A1093" s="6">
        <v>42186</v>
      </c>
      <c r="B1093" s="3" t="s">
        <v>117</v>
      </c>
      <c r="C1093" s="3" t="s">
        <v>6</v>
      </c>
      <c r="D1093" s="3" t="s">
        <v>118</v>
      </c>
      <c r="E1093" s="3" t="s">
        <v>179</v>
      </c>
      <c r="F1093" s="3" t="s">
        <v>180</v>
      </c>
      <c r="G1093" s="4">
        <v>1513.49</v>
      </c>
      <c r="H1093" s="4">
        <v>3.92</v>
      </c>
      <c r="I1093" s="4">
        <f t="shared" si="17"/>
        <v>1509.57</v>
      </c>
    </row>
    <row r="1094" spans="1:9" x14ac:dyDescent="0.25">
      <c r="A1094" s="6">
        <v>42186</v>
      </c>
      <c r="B1094" s="3" t="s">
        <v>117</v>
      </c>
      <c r="C1094" s="3" t="s">
        <v>6</v>
      </c>
      <c r="D1094" s="3" t="s">
        <v>118</v>
      </c>
      <c r="E1094" s="3" t="s">
        <v>181</v>
      </c>
      <c r="F1094" s="3" t="s">
        <v>182</v>
      </c>
      <c r="G1094" s="4">
        <v>82455.8</v>
      </c>
      <c r="H1094" s="4">
        <v>206.19</v>
      </c>
      <c r="I1094" s="4">
        <f t="shared" si="17"/>
        <v>82249.61</v>
      </c>
    </row>
    <row r="1095" spans="1:9" x14ac:dyDescent="0.25">
      <c r="A1095" s="6">
        <v>42186</v>
      </c>
      <c r="B1095" s="3" t="s">
        <v>117</v>
      </c>
      <c r="C1095" s="3" t="s">
        <v>6</v>
      </c>
      <c r="D1095" s="3" t="s">
        <v>118</v>
      </c>
      <c r="E1095" s="3" t="s">
        <v>183</v>
      </c>
      <c r="F1095" s="3" t="s">
        <v>184</v>
      </c>
      <c r="G1095" s="4">
        <v>49854.16</v>
      </c>
      <c r="H1095" s="4">
        <v>150.94</v>
      </c>
      <c r="I1095" s="4">
        <f t="shared" si="17"/>
        <v>49703.22</v>
      </c>
    </row>
    <row r="1096" spans="1:9" x14ac:dyDescent="0.25">
      <c r="A1096" s="6">
        <v>42186</v>
      </c>
      <c r="B1096" s="3" t="s">
        <v>117</v>
      </c>
      <c r="C1096" s="3" t="s">
        <v>6</v>
      </c>
      <c r="D1096" s="3" t="s">
        <v>118</v>
      </c>
      <c r="E1096" s="3" t="s">
        <v>185</v>
      </c>
      <c r="F1096" s="3" t="s">
        <v>186</v>
      </c>
      <c r="G1096" s="4">
        <v>-898339.54</v>
      </c>
      <c r="H1096" s="4">
        <v>0</v>
      </c>
      <c r="I1096" s="4">
        <f t="shared" si="17"/>
        <v>-898339.54</v>
      </c>
    </row>
    <row r="1097" spans="1:9" x14ac:dyDescent="0.25">
      <c r="A1097" s="6">
        <v>42186</v>
      </c>
      <c r="B1097" s="3" t="s">
        <v>117</v>
      </c>
      <c r="C1097" s="3" t="s">
        <v>6</v>
      </c>
      <c r="D1097" s="3" t="s">
        <v>118</v>
      </c>
      <c r="E1097" s="3" t="s">
        <v>197</v>
      </c>
      <c r="F1097" s="3" t="s">
        <v>198</v>
      </c>
      <c r="G1097" s="4">
        <v>1146383.5900000001</v>
      </c>
      <c r="H1097" s="4">
        <v>4805.7299999999996</v>
      </c>
      <c r="I1097" s="4">
        <f t="shared" si="17"/>
        <v>1141577.8600000001</v>
      </c>
    </row>
    <row r="1098" spans="1:9" x14ac:dyDescent="0.25">
      <c r="A1098" s="6">
        <v>42186</v>
      </c>
      <c r="B1098" s="3" t="s">
        <v>117</v>
      </c>
      <c r="C1098" s="3" t="s">
        <v>6</v>
      </c>
      <c r="D1098" s="3" t="s">
        <v>118</v>
      </c>
      <c r="E1098" s="3" t="s">
        <v>211</v>
      </c>
      <c r="F1098" s="3" t="s">
        <v>212</v>
      </c>
      <c r="G1098" s="4">
        <v>183493.4</v>
      </c>
      <c r="H1098" s="4">
        <v>1030.6099999999999</v>
      </c>
      <c r="I1098" s="4">
        <f t="shared" si="17"/>
        <v>182462.79</v>
      </c>
    </row>
    <row r="1099" spans="1:9" x14ac:dyDescent="0.25">
      <c r="A1099" s="6">
        <v>42186</v>
      </c>
      <c r="B1099" s="3" t="s">
        <v>117</v>
      </c>
      <c r="C1099" s="3" t="s">
        <v>6</v>
      </c>
      <c r="D1099" s="3" t="s">
        <v>118</v>
      </c>
      <c r="E1099" s="3" t="s">
        <v>420</v>
      </c>
      <c r="F1099" s="3" t="s">
        <v>421</v>
      </c>
      <c r="G1099" s="4">
        <v>8926.11</v>
      </c>
      <c r="H1099" s="4">
        <v>15.71</v>
      </c>
      <c r="I1099" s="4">
        <f t="shared" si="17"/>
        <v>8910.4000000000015</v>
      </c>
    </row>
    <row r="1100" spans="1:9" x14ac:dyDescent="0.25">
      <c r="A1100" s="6">
        <v>42186</v>
      </c>
      <c r="B1100" s="3" t="s">
        <v>117</v>
      </c>
      <c r="C1100" s="3" t="s">
        <v>6</v>
      </c>
      <c r="D1100" s="3" t="s">
        <v>118</v>
      </c>
      <c r="E1100" s="3" t="s">
        <v>221</v>
      </c>
      <c r="F1100" s="3" t="s">
        <v>222</v>
      </c>
      <c r="G1100" s="4">
        <v>22836.58</v>
      </c>
      <c r="H1100" s="4">
        <v>0</v>
      </c>
      <c r="I1100" s="4">
        <f t="shared" si="17"/>
        <v>22836.58</v>
      </c>
    </row>
    <row r="1101" spans="1:9" x14ac:dyDescent="0.25">
      <c r="A1101" s="6">
        <v>42186</v>
      </c>
      <c r="B1101" s="3" t="s">
        <v>117</v>
      </c>
      <c r="C1101" s="3" t="s">
        <v>6</v>
      </c>
      <c r="D1101" s="3" t="s">
        <v>118</v>
      </c>
      <c r="E1101" s="3" t="s">
        <v>235</v>
      </c>
      <c r="F1101" s="3" t="s">
        <v>236</v>
      </c>
      <c r="G1101" s="4">
        <v>-4792.8599999999997</v>
      </c>
      <c r="H1101" s="4">
        <v>82.65</v>
      </c>
      <c r="I1101" s="4">
        <f t="shared" si="17"/>
        <v>-4875.5099999999993</v>
      </c>
    </row>
    <row r="1102" spans="1:9" x14ac:dyDescent="0.25">
      <c r="A1102" s="6">
        <v>42186</v>
      </c>
      <c r="B1102" s="3" t="s">
        <v>117</v>
      </c>
      <c r="C1102" s="3" t="s">
        <v>6</v>
      </c>
      <c r="D1102" s="3" t="s">
        <v>118</v>
      </c>
      <c r="E1102" s="3" t="s">
        <v>237</v>
      </c>
      <c r="F1102" s="3" t="s">
        <v>238</v>
      </c>
      <c r="G1102" s="4">
        <v>15615.8</v>
      </c>
      <c r="H1102" s="4">
        <v>0</v>
      </c>
      <c r="I1102" s="4">
        <f t="shared" si="17"/>
        <v>15615.8</v>
      </c>
    </row>
    <row r="1103" spans="1:9" x14ac:dyDescent="0.25">
      <c r="A1103" s="6">
        <v>42186</v>
      </c>
      <c r="B1103" s="3" t="s">
        <v>117</v>
      </c>
      <c r="C1103" s="3" t="s">
        <v>6</v>
      </c>
      <c r="D1103" s="3" t="s">
        <v>118</v>
      </c>
      <c r="E1103" s="3" t="s">
        <v>239</v>
      </c>
      <c r="F1103" s="3" t="s">
        <v>240</v>
      </c>
      <c r="G1103" s="4">
        <v>29686.66</v>
      </c>
      <c r="H1103" s="4">
        <v>0</v>
      </c>
      <c r="I1103" s="4">
        <f t="shared" si="17"/>
        <v>29686.66</v>
      </c>
    </row>
    <row r="1104" spans="1:9" x14ac:dyDescent="0.25">
      <c r="A1104" s="6">
        <v>42186</v>
      </c>
      <c r="B1104" s="3" t="s">
        <v>117</v>
      </c>
      <c r="C1104" s="3" t="s">
        <v>6</v>
      </c>
      <c r="D1104" s="3" t="s">
        <v>118</v>
      </c>
      <c r="E1104" s="3" t="s">
        <v>241</v>
      </c>
      <c r="F1104" s="3" t="s">
        <v>242</v>
      </c>
      <c r="G1104" s="4">
        <v>9349084.3100000005</v>
      </c>
      <c r="H1104" s="4">
        <v>28940.33</v>
      </c>
      <c r="I1104" s="4">
        <f t="shared" si="17"/>
        <v>9320143.9800000004</v>
      </c>
    </row>
    <row r="1105" spans="1:9" x14ac:dyDescent="0.25">
      <c r="A1105" s="6">
        <v>42186</v>
      </c>
      <c r="B1105" s="3" t="s">
        <v>117</v>
      </c>
      <c r="C1105" s="3" t="s">
        <v>6</v>
      </c>
      <c r="D1105" s="3" t="s">
        <v>118</v>
      </c>
      <c r="E1105" s="3" t="s">
        <v>243</v>
      </c>
      <c r="F1105" s="3" t="s">
        <v>244</v>
      </c>
      <c r="G1105" s="4">
        <v>32896.36</v>
      </c>
      <c r="H1105" s="4">
        <v>0</v>
      </c>
      <c r="I1105" s="4">
        <f t="shared" si="17"/>
        <v>32896.36</v>
      </c>
    </row>
    <row r="1106" spans="1:9" x14ac:dyDescent="0.25">
      <c r="A1106" s="6">
        <v>42186</v>
      </c>
      <c r="B1106" s="3" t="s">
        <v>117</v>
      </c>
      <c r="C1106" s="3" t="s">
        <v>6</v>
      </c>
      <c r="D1106" s="3" t="s">
        <v>118</v>
      </c>
      <c r="E1106" s="3" t="s">
        <v>253</v>
      </c>
      <c r="F1106" s="3" t="s">
        <v>254</v>
      </c>
      <c r="G1106" s="4">
        <v>434654.22</v>
      </c>
      <c r="H1106" s="4">
        <v>1879.53</v>
      </c>
      <c r="I1106" s="4">
        <f t="shared" si="17"/>
        <v>432774.68999999994</v>
      </c>
    </row>
    <row r="1107" spans="1:9" x14ac:dyDescent="0.25">
      <c r="A1107" s="6">
        <v>42186</v>
      </c>
      <c r="B1107" s="3" t="s">
        <v>117</v>
      </c>
      <c r="C1107" s="3" t="s">
        <v>6</v>
      </c>
      <c r="D1107" s="3" t="s">
        <v>118</v>
      </c>
      <c r="E1107" s="3" t="s">
        <v>255</v>
      </c>
      <c r="F1107" s="3" t="s">
        <v>256</v>
      </c>
      <c r="G1107" s="4">
        <v>5580.17</v>
      </c>
      <c r="H1107" s="4">
        <v>8.76</v>
      </c>
      <c r="I1107" s="4">
        <f t="shared" si="17"/>
        <v>5571.41</v>
      </c>
    </row>
    <row r="1108" spans="1:9" x14ac:dyDescent="0.25">
      <c r="A1108" s="6">
        <v>42186</v>
      </c>
      <c r="B1108" s="3" t="s">
        <v>117</v>
      </c>
      <c r="C1108" s="3" t="s">
        <v>6</v>
      </c>
      <c r="D1108" s="3" t="s">
        <v>118</v>
      </c>
      <c r="E1108" s="3" t="s">
        <v>259</v>
      </c>
      <c r="F1108" s="3" t="s">
        <v>260</v>
      </c>
      <c r="G1108" s="4">
        <v>-4475</v>
      </c>
      <c r="H1108" s="4">
        <v>0</v>
      </c>
      <c r="I1108" s="4">
        <f t="shared" si="17"/>
        <v>-4475</v>
      </c>
    </row>
    <row r="1109" spans="1:9" x14ac:dyDescent="0.25">
      <c r="A1109" s="6">
        <v>42186</v>
      </c>
      <c r="B1109" s="3" t="s">
        <v>117</v>
      </c>
      <c r="C1109" s="3" t="s">
        <v>6</v>
      </c>
      <c r="D1109" s="3" t="s">
        <v>118</v>
      </c>
      <c r="E1109" s="3" t="s">
        <v>267</v>
      </c>
      <c r="F1109" s="3" t="s">
        <v>268</v>
      </c>
      <c r="G1109" s="4">
        <v>785409.56</v>
      </c>
      <c r="H1109" s="4">
        <v>1622.82</v>
      </c>
      <c r="I1109" s="4">
        <f t="shared" si="17"/>
        <v>783786.74000000011</v>
      </c>
    </row>
    <row r="1110" spans="1:9" x14ac:dyDescent="0.25">
      <c r="A1110" s="6">
        <v>42186</v>
      </c>
      <c r="B1110" s="3" t="s">
        <v>117</v>
      </c>
      <c r="C1110" s="3" t="s">
        <v>6</v>
      </c>
      <c r="D1110" s="3" t="s">
        <v>118</v>
      </c>
      <c r="E1110" s="3" t="s">
        <v>372</v>
      </c>
      <c r="F1110" s="3" t="s">
        <v>373</v>
      </c>
      <c r="G1110" s="4">
        <v>41644.769999999997</v>
      </c>
      <c r="H1110" s="4">
        <v>0</v>
      </c>
      <c r="I1110" s="4">
        <f t="shared" si="17"/>
        <v>41644.769999999997</v>
      </c>
    </row>
    <row r="1111" spans="1:9" x14ac:dyDescent="0.25">
      <c r="A1111" s="6">
        <v>42186</v>
      </c>
      <c r="B1111" s="3" t="s">
        <v>117</v>
      </c>
      <c r="C1111" s="3" t="s">
        <v>6</v>
      </c>
      <c r="D1111" s="3" t="s">
        <v>118</v>
      </c>
      <c r="E1111" s="3" t="s">
        <v>271</v>
      </c>
      <c r="F1111" s="3" t="s">
        <v>272</v>
      </c>
      <c r="G1111" s="4">
        <v>1688.99</v>
      </c>
      <c r="H1111" s="4">
        <v>2.62</v>
      </c>
      <c r="I1111" s="4">
        <f t="shared" si="17"/>
        <v>1686.3700000000001</v>
      </c>
    </row>
    <row r="1112" spans="1:9" x14ac:dyDescent="0.25">
      <c r="A1112" s="6">
        <v>42186</v>
      </c>
      <c r="B1112" s="3" t="s">
        <v>117</v>
      </c>
      <c r="C1112" s="3" t="s">
        <v>6</v>
      </c>
      <c r="D1112" s="3" t="s">
        <v>118</v>
      </c>
      <c r="E1112" s="3" t="s">
        <v>374</v>
      </c>
      <c r="F1112" s="3" t="s">
        <v>375</v>
      </c>
      <c r="G1112" s="4">
        <v>12118.06</v>
      </c>
      <c r="H1112" s="4">
        <v>12.51</v>
      </c>
      <c r="I1112" s="4">
        <f t="shared" si="17"/>
        <v>12105.55</v>
      </c>
    </row>
    <row r="1113" spans="1:9" x14ac:dyDescent="0.25">
      <c r="A1113" s="6">
        <v>42186</v>
      </c>
      <c r="B1113" s="3" t="s">
        <v>117</v>
      </c>
      <c r="C1113" s="3" t="s">
        <v>6</v>
      </c>
      <c r="D1113" s="3" t="s">
        <v>118</v>
      </c>
      <c r="E1113" s="3" t="s">
        <v>273</v>
      </c>
      <c r="F1113" s="3" t="s">
        <v>274</v>
      </c>
      <c r="G1113" s="4">
        <v>522670.91</v>
      </c>
      <c r="H1113" s="4">
        <v>1136.73</v>
      </c>
      <c r="I1113" s="4">
        <f t="shared" si="17"/>
        <v>521534.18</v>
      </c>
    </row>
    <row r="1114" spans="1:9" x14ac:dyDescent="0.25">
      <c r="A1114" s="6">
        <v>42186</v>
      </c>
      <c r="B1114" s="3" t="s">
        <v>117</v>
      </c>
      <c r="C1114" s="3" t="s">
        <v>6</v>
      </c>
      <c r="D1114" s="3" t="s">
        <v>118</v>
      </c>
      <c r="E1114" s="3" t="s">
        <v>326</v>
      </c>
      <c r="F1114" s="3" t="s">
        <v>327</v>
      </c>
      <c r="G1114" s="4">
        <v>135303.39000000001</v>
      </c>
      <c r="H1114" s="4">
        <v>278.72000000000003</v>
      </c>
      <c r="I1114" s="4">
        <f t="shared" si="17"/>
        <v>135024.67000000001</v>
      </c>
    </row>
    <row r="1115" spans="1:9" x14ac:dyDescent="0.25">
      <c r="A1115" s="6">
        <v>42186</v>
      </c>
      <c r="B1115" s="3" t="s">
        <v>117</v>
      </c>
      <c r="C1115" s="3" t="s">
        <v>6</v>
      </c>
      <c r="D1115" s="3" t="s">
        <v>118</v>
      </c>
      <c r="E1115" s="3" t="s">
        <v>279</v>
      </c>
      <c r="F1115" s="3" t="s">
        <v>280</v>
      </c>
      <c r="G1115" s="4">
        <v>1348</v>
      </c>
      <c r="H1115" s="4">
        <v>7.96</v>
      </c>
      <c r="I1115" s="4">
        <f t="shared" si="17"/>
        <v>1340.04</v>
      </c>
    </row>
    <row r="1116" spans="1:9" x14ac:dyDescent="0.25">
      <c r="A1116" s="6">
        <v>42186</v>
      </c>
      <c r="B1116" s="3" t="s">
        <v>117</v>
      </c>
      <c r="C1116" s="3" t="s">
        <v>6</v>
      </c>
      <c r="D1116" s="3" t="s">
        <v>118</v>
      </c>
      <c r="E1116" s="3" t="s">
        <v>376</v>
      </c>
      <c r="F1116" s="3" t="s">
        <v>377</v>
      </c>
      <c r="G1116" s="4">
        <v>12504.84</v>
      </c>
      <c r="H1116" s="4">
        <v>32.78</v>
      </c>
      <c r="I1116" s="4">
        <f t="shared" si="17"/>
        <v>12472.06</v>
      </c>
    </row>
    <row r="1117" spans="1:9" x14ac:dyDescent="0.25">
      <c r="A1117" s="6">
        <v>42186</v>
      </c>
      <c r="B1117" s="3" t="s">
        <v>117</v>
      </c>
      <c r="C1117" s="3" t="s">
        <v>6</v>
      </c>
      <c r="D1117" s="3" t="s">
        <v>118</v>
      </c>
      <c r="E1117" s="3" t="s">
        <v>422</v>
      </c>
      <c r="F1117" s="3" t="s">
        <v>423</v>
      </c>
      <c r="G1117" s="4">
        <v>32876.29</v>
      </c>
      <c r="H1117" s="4">
        <v>43.71</v>
      </c>
      <c r="I1117" s="4">
        <f t="shared" si="17"/>
        <v>32832.58</v>
      </c>
    </row>
    <row r="1118" spans="1:9" x14ac:dyDescent="0.25">
      <c r="A1118" s="6">
        <v>42186</v>
      </c>
      <c r="B1118" s="3" t="s">
        <v>117</v>
      </c>
      <c r="C1118" s="3" t="s">
        <v>6</v>
      </c>
      <c r="D1118" s="3" t="s">
        <v>118</v>
      </c>
      <c r="E1118" s="3" t="s">
        <v>424</v>
      </c>
      <c r="F1118" s="3" t="s">
        <v>425</v>
      </c>
      <c r="G1118" s="4">
        <v>26879.97</v>
      </c>
      <c r="H1118" s="4">
        <v>45.96</v>
      </c>
      <c r="I1118" s="4">
        <f t="shared" si="17"/>
        <v>26834.010000000002</v>
      </c>
    </row>
    <row r="1119" spans="1:9" x14ac:dyDescent="0.25">
      <c r="A1119" s="6">
        <v>42186</v>
      </c>
      <c r="B1119" s="3" t="s">
        <v>117</v>
      </c>
      <c r="C1119" s="3" t="s">
        <v>6</v>
      </c>
      <c r="D1119" s="3" t="s">
        <v>118</v>
      </c>
      <c r="E1119" s="3" t="s">
        <v>332</v>
      </c>
      <c r="F1119" s="3" t="s">
        <v>333</v>
      </c>
      <c r="G1119" s="4">
        <v>28777.39</v>
      </c>
      <c r="H1119" s="4">
        <v>115.59</v>
      </c>
      <c r="I1119" s="4">
        <f t="shared" si="17"/>
        <v>28661.8</v>
      </c>
    </row>
    <row r="1120" spans="1:9" x14ac:dyDescent="0.25">
      <c r="A1120" s="6">
        <v>42186</v>
      </c>
      <c r="B1120" s="3" t="s">
        <v>117</v>
      </c>
      <c r="C1120" s="3" t="s">
        <v>6</v>
      </c>
      <c r="D1120" s="3" t="s">
        <v>118</v>
      </c>
      <c r="E1120" s="3" t="s">
        <v>334</v>
      </c>
      <c r="F1120" s="3" t="s">
        <v>335</v>
      </c>
      <c r="G1120" s="4">
        <v>-656224.96</v>
      </c>
      <c r="H1120" s="4">
        <v>0</v>
      </c>
      <c r="I1120" s="4">
        <f t="shared" si="17"/>
        <v>-656224.96</v>
      </c>
    </row>
    <row r="1121" spans="1:9" x14ac:dyDescent="0.25">
      <c r="A1121" s="6">
        <v>42186</v>
      </c>
      <c r="B1121" s="3" t="s">
        <v>117</v>
      </c>
      <c r="C1121" s="3" t="s">
        <v>6</v>
      </c>
      <c r="D1121" s="3" t="s">
        <v>118</v>
      </c>
      <c r="E1121" s="3" t="s">
        <v>342</v>
      </c>
      <c r="F1121" s="3" t="s">
        <v>343</v>
      </c>
      <c r="G1121" s="4">
        <v>22931.14</v>
      </c>
      <c r="H1121" s="4">
        <v>67.849999999999994</v>
      </c>
      <c r="I1121" s="4">
        <f t="shared" si="17"/>
        <v>22863.29</v>
      </c>
    </row>
    <row r="1122" spans="1:9" x14ac:dyDescent="0.25">
      <c r="A1122" s="6">
        <v>42186</v>
      </c>
      <c r="B1122" s="3" t="s">
        <v>117</v>
      </c>
      <c r="C1122" s="3" t="s">
        <v>6</v>
      </c>
      <c r="D1122" s="3" t="s">
        <v>118</v>
      </c>
      <c r="E1122" s="3" t="s">
        <v>344</v>
      </c>
      <c r="F1122" s="3" t="s">
        <v>345</v>
      </c>
      <c r="G1122" s="4">
        <v>2365.2600000000002</v>
      </c>
      <c r="H1122" s="4">
        <v>3.72</v>
      </c>
      <c r="I1122" s="4">
        <f t="shared" si="17"/>
        <v>2361.5400000000004</v>
      </c>
    </row>
    <row r="1123" spans="1:9" x14ac:dyDescent="0.25">
      <c r="A1123" s="6">
        <v>42186</v>
      </c>
      <c r="B1123" s="3" t="s">
        <v>117</v>
      </c>
      <c r="C1123" s="3" t="s">
        <v>6</v>
      </c>
      <c r="D1123" s="3" t="s">
        <v>118</v>
      </c>
      <c r="E1123" s="3" t="s">
        <v>382</v>
      </c>
      <c r="F1123" s="3" t="s">
        <v>383</v>
      </c>
      <c r="G1123" s="4">
        <v>-63978.14</v>
      </c>
      <c r="H1123" s="4">
        <v>0</v>
      </c>
      <c r="I1123" s="4">
        <f t="shared" si="17"/>
        <v>-63978.14</v>
      </c>
    </row>
    <row r="1124" spans="1:9" x14ac:dyDescent="0.25">
      <c r="A1124" s="6">
        <v>42186</v>
      </c>
      <c r="B1124" s="3" t="s">
        <v>117</v>
      </c>
      <c r="C1124" s="3" t="s">
        <v>6</v>
      </c>
      <c r="D1124" s="3" t="s">
        <v>118</v>
      </c>
      <c r="E1124" s="3" t="s">
        <v>530</v>
      </c>
      <c r="F1124" s="3" t="s">
        <v>531</v>
      </c>
      <c r="G1124" s="4">
        <v>3983.7</v>
      </c>
      <c r="H1124" s="4">
        <v>0</v>
      </c>
      <c r="I1124" s="4">
        <f t="shared" si="17"/>
        <v>3983.7</v>
      </c>
    </row>
    <row r="1125" spans="1:9" x14ac:dyDescent="0.25">
      <c r="A1125" s="6">
        <v>42186</v>
      </c>
      <c r="B1125" s="3" t="s">
        <v>117</v>
      </c>
      <c r="C1125" s="3" t="s">
        <v>6</v>
      </c>
      <c r="D1125" s="3" t="s">
        <v>118</v>
      </c>
      <c r="E1125" s="3" t="s">
        <v>386</v>
      </c>
      <c r="F1125" s="3" t="s">
        <v>387</v>
      </c>
      <c r="G1125" s="4">
        <v>70920.149999999994</v>
      </c>
      <c r="H1125" s="4">
        <v>163.97</v>
      </c>
      <c r="I1125" s="4">
        <f t="shared" si="17"/>
        <v>70756.179999999993</v>
      </c>
    </row>
    <row r="1126" spans="1:9" x14ac:dyDescent="0.25">
      <c r="A1126" s="6">
        <v>42186</v>
      </c>
      <c r="B1126" s="3" t="s">
        <v>117</v>
      </c>
      <c r="C1126" s="3" t="s">
        <v>6</v>
      </c>
      <c r="D1126" s="3" t="s">
        <v>118</v>
      </c>
      <c r="E1126" s="3" t="s">
        <v>440</v>
      </c>
      <c r="F1126" s="3" t="s">
        <v>441</v>
      </c>
      <c r="G1126" s="4">
        <v>124644.98</v>
      </c>
      <c r="H1126" s="4">
        <v>149.47999999999999</v>
      </c>
      <c r="I1126" s="4">
        <f t="shared" si="17"/>
        <v>124495.5</v>
      </c>
    </row>
    <row r="1127" spans="1:9" x14ac:dyDescent="0.25">
      <c r="A1127" s="6">
        <v>42186</v>
      </c>
      <c r="B1127" s="3" t="s">
        <v>117</v>
      </c>
      <c r="C1127" s="3" t="s">
        <v>6</v>
      </c>
      <c r="D1127" s="3" t="s">
        <v>118</v>
      </c>
      <c r="E1127" s="3" t="s">
        <v>388</v>
      </c>
      <c r="F1127" s="3" t="s">
        <v>389</v>
      </c>
      <c r="G1127" s="4">
        <v>-449872.44</v>
      </c>
      <c r="H1127" s="4">
        <v>0</v>
      </c>
      <c r="I1127" s="4">
        <f t="shared" si="17"/>
        <v>-449872.44</v>
      </c>
    </row>
    <row r="1128" spans="1:9" x14ac:dyDescent="0.25">
      <c r="A1128" s="6">
        <v>42186</v>
      </c>
      <c r="B1128" s="3" t="s">
        <v>117</v>
      </c>
      <c r="C1128" s="3" t="s">
        <v>6</v>
      </c>
      <c r="D1128" s="3" t="s">
        <v>118</v>
      </c>
      <c r="E1128" s="3" t="s">
        <v>532</v>
      </c>
      <c r="F1128" s="3" t="s">
        <v>533</v>
      </c>
      <c r="G1128" s="4">
        <v>9471.58</v>
      </c>
      <c r="H1128" s="4">
        <v>4.8899999999999997</v>
      </c>
      <c r="I1128" s="4">
        <f t="shared" ref="I1128:I1191" si="18">+G1128-H1128</f>
        <v>9466.69</v>
      </c>
    </row>
    <row r="1129" spans="1:9" x14ac:dyDescent="0.25">
      <c r="A1129" s="6">
        <v>42186</v>
      </c>
      <c r="B1129" s="3" t="s">
        <v>117</v>
      </c>
      <c r="C1129" s="3" t="s">
        <v>6</v>
      </c>
      <c r="D1129" s="3" t="s">
        <v>118</v>
      </c>
      <c r="E1129" s="3" t="s">
        <v>426</v>
      </c>
      <c r="F1129" s="3" t="s">
        <v>427</v>
      </c>
      <c r="G1129" s="4">
        <v>18008.490000000002</v>
      </c>
      <c r="H1129" s="4">
        <v>13.21</v>
      </c>
      <c r="I1129" s="4">
        <f t="shared" si="18"/>
        <v>17995.280000000002</v>
      </c>
    </row>
    <row r="1130" spans="1:9" x14ac:dyDescent="0.25">
      <c r="A1130" s="6">
        <v>42186</v>
      </c>
      <c r="B1130" s="3" t="s">
        <v>117</v>
      </c>
      <c r="C1130" s="3" t="s">
        <v>6</v>
      </c>
      <c r="D1130" s="3" t="s">
        <v>118</v>
      </c>
      <c r="E1130" s="3" t="s">
        <v>394</v>
      </c>
      <c r="F1130" s="3" t="s">
        <v>395</v>
      </c>
      <c r="G1130" s="4">
        <v>-123.2</v>
      </c>
      <c r="H1130" s="4">
        <v>0.32</v>
      </c>
      <c r="I1130" s="4">
        <f t="shared" si="18"/>
        <v>-123.52</v>
      </c>
    </row>
    <row r="1131" spans="1:9" x14ac:dyDescent="0.25">
      <c r="A1131" s="6">
        <v>42186</v>
      </c>
      <c r="B1131" s="3" t="s">
        <v>117</v>
      </c>
      <c r="C1131" s="3" t="s">
        <v>6</v>
      </c>
      <c r="D1131" s="3" t="s">
        <v>118</v>
      </c>
      <c r="E1131" s="3" t="s">
        <v>396</v>
      </c>
      <c r="F1131" s="3" t="s">
        <v>397</v>
      </c>
      <c r="G1131" s="4">
        <v>-2100.85</v>
      </c>
      <c r="H1131" s="4">
        <v>0</v>
      </c>
      <c r="I1131" s="4">
        <f t="shared" si="18"/>
        <v>-2100.85</v>
      </c>
    </row>
    <row r="1132" spans="1:9" x14ac:dyDescent="0.25">
      <c r="A1132" s="6">
        <v>42186</v>
      </c>
      <c r="B1132" s="3" t="s">
        <v>117</v>
      </c>
      <c r="C1132" s="3" t="s">
        <v>6</v>
      </c>
      <c r="D1132" s="3" t="s">
        <v>118</v>
      </c>
      <c r="E1132" s="3" t="s">
        <v>398</v>
      </c>
      <c r="F1132" s="3" t="s">
        <v>399</v>
      </c>
      <c r="G1132" s="4">
        <v>449.32</v>
      </c>
      <c r="H1132" s="4">
        <v>0</v>
      </c>
      <c r="I1132" s="4">
        <f t="shared" si="18"/>
        <v>449.32</v>
      </c>
    </row>
    <row r="1133" spans="1:9" x14ac:dyDescent="0.25">
      <c r="A1133" s="6">
        <v>42186</v>
      </c>
      <c r="B1133" s="3" t="s">
        <v>117</v>
      </c>
      <c r="C1133" s="3" t="s">
        <v>6</v>
      </c>
      <c r="D1133" s="3" t="s">
        <v>118</v>
      </c>
      <c r="E1133" s="3" t="s">
        <v>428</v>
      </c>
      <c r="F1133" s="3" t="s">
        <v>429</v>
      </c>
      <c r="G1133" s="4">
        <v>4604.46</v>
      </c>
      <c r="H1133" s="4">
        <v>0</v>
      </c>
      <c r="I1133" s="4">
        <f t="shared" si="18"/>
        <v>4604.46</v>
      </c>
    </row>
    <row r="1134" spans="1:9" x14ac:dyDescent="0.25">
      <c r="A1134" s="6">
        <v>42186</v>
      </c>
      <c r="B1134" s="3" t="s">
        <v>117</v>
      </c>
      <c r="C1134" s="3" t="s">
        <v>6</v>
      </c>
      <c r="D1134" s="3" t="s">
        <v>118</v>
      </c>
      <c r="E1134" s="3" t="s">
        <v>432</v>
      </c>
      <c r="F1134" s="3" t="s">
        <v>433</v>
      </c>
      <c r="G1134" s="4">
        <v>160101.42000000001</v>
      </c>
      <c r="H1134" s="4">
        <v>254.99</v>
      </c>
      <c r="I1134" s="4">
        <f t="shared" si="18"/>
        <v>159846.43000000002</v>
      </c>
    </row>
    <row r="1135" spans="1:9" x14ac:dyDescent="0.25">
      <c r="A1135" s="6">
        <v>42186</v>
      </c>
      <c r="B1135" s="3" t="s">
        <v>117</v>
      </c>
      <c r="C1135" s="3" t="s">
        <v>6</v>
      </c>
      <c r="D1135" s="3" t="s">
        <v>118</v>
      </c>
      <c r="E1135" s="3" t="s">
        <v>436</v>
      </c>
      <c r="F1135" s="3" t="s">
        <v>437</v>
      </c>
      <c r="G1135" s="4">
        <v>1424.08</v>
      </c>
      <c r="H1135" s="4">
        <v>0.26</v>
      </c>
      <c r="I1135" s="4">
        <f t="shared" si="18"/>
        <v>1423.82</v>
      </c>
    </row>
    <row r="1136" spans="1:9" x14ac:dyDescent="0.25">
      <c r="A1136" s="6">
        <v>42186</v>
      </c>
      <c r="B1136" s="3" t="s">
        <v>117</v>
      </c>
      <c r="C1136" s="3" t="s">
        <v>6</v>
      </c>
      <c r="D1136" s="3" t="s">
        <v>118</v>
      </c>
      <c r="E1136" s="3" t="s">
        <v>489</v>
      </c>
      <c r="F1136" s="3" t="s">
        <v>467</v>
      </c>
      <c r="G1136" s="4">
        <v>520.41</v>
      </c>
      <c r="H1136" s="4">
        <v>0.54</v>
      </c>
      <c r="I1136" s="4">
        <f t="shared" si="18"/>
        <v>519.87</v>
      </c>
    </row>
    <row r="1137" spans="1:9" x14ac:dyDescent="0.25">
      <c r="A1137" s="6">
        <v>42186</v>
      </c>
      <c r="B1137" s="3" t="s">
        <v>117</v>
      </c>
      <c r="C1137" s="3" t="s">
        <v>6</v>
      </c>
      <c r="D1137" s="3" t="s">
        <v>118</v>
      </c>
      <c r="E1137" s="3" t="s">
        <v>442</v>
      </c>
      <c r="F1137" s="3" t="s">
        <v>443</v>
      </c>
      <c r="G1137" s="4">
        <v>207645.35</v>
      </c>
      <c r="H1137" s="4">
        <v>247.43</v>
      </c>
      <c r="I1137" s="4">
        <f t="shared" si="18"/>
        <v>207397.92</v>
      </c>
    </row>
    <row r="1138" spans="1:9" x14ac:dyDescent="0.25">
      <c r="A1138" s="6">
        <v>42186</v>
      </c>
      <c r="B1138" s="3" t="s">
        <v>117</v>
      </c>
      <c r="C1138" s="3" t="s">
        <v>6</v>
      </c>
      <c r="D1138" s="3" t="s">
        <v>118</v>
      </c>
      <c r="E1138" s="3" t="s">
        <v>444</v>
      </c>
      <c r="F1138" s="3" t="s">
        <v>445</v>
      </c>
      <c r="G1138" s="4">
        <v>3335.57</v>
      </c>
      <c r="H1138" s="4">
        <v>5.17</v>
      </c>
      <c r="I1138" s="4">
        <f t="shared" si="18"/>
        <v>3330.4</v>
      </c>
    </row>
    <row r="1139" spans="1:9" x14ac:dyDescent="0.25">
      <c r="A1139" s="6">
        <v>42186</v>
      </c>
      <c r="B1139" s="3" t="s">
        <v>117</v>
      </c>
      <c r="C1139" s="3" t="s">
        <v>6</v>
      </c>
      <c r="D1139" s="3" t="s">
        <v>118</v>
      </c>
      <c r="E1139" s="3" t="s">
        <v>446</v>
      </c>
      <c r="F1139" s="3" t="s">
        <v>447</v>
      </c>
      <c r="G1139" s="4">
        <v>6048.31</v>
      </c>
      <c r="H1139" s="4">
        <v>9.39</v>
      </c>
      <c r="I1139" s="4">
        <f t="shared" si="18"/>
        <v>6038.92</v>
      </c>
    </row>
    <row r="1140" spans="1:9" x14ac:dyDescent="0.25">
      <c r="A1140" s="6">
        <v>42186</v>
      </c>
      <c r="B1140" s="3" t="s">
        <v>117</v>
      </c>
      <c r="C1140" s="3" t="s">
        <v>6</v>
      </c>
      <c r="D1140" s="3" t="s">
        <v>118</v>
      </c>
      <c r="E1140" s="3" t="s">
        <v>534</v>
      </c>
      <c r="F1140" s="3" t="s">
        <v>535</v>
      </c>
      <c r="G1140" s="4">
        <v>24762.720000000001</v>
      </c>
      <c r="H1140" s="4">
        <v>12.79</v>
      </c>
      <c r="I1140" s="4">
        <f t="shared" si="18"/>
        <v>24749.93</v>
      </c>
    </row>
    <row r="1141" spans="1:9" x14ac:dyDescent="0.25">
      <c r="A1141" s="6">
        <v>42186</v>
      </c>
      <c r="B1141" s="3" t="s">
        <v>117</v>
      </c>
      <c r="C1141" s="3" t="s">
        <v>6</v>
      </c>
      <c r="D1141" s="3" t="s">
        <v>118</v>
      </c>
      <c r="E1141" s="3" t="s">
        <v>490</v>
      </c>
      <c r="F1141" s="3" t="s">
        <v>468</v>
      </c>
      <c r="G1141" s="4">
        <v>-4071.92</v>
      </c>
      <c r="H1141" s="4">
        <v>0</v>
      </c>
      <c r="I1141" s="4">
        <f t="shared" si="18"/>
        <v>-4071.92</v>
      </c>
    </row>
    <row r="1142" spans="1:9" x14ac:dyDescent="0.25">
      <c r="A1142" s="6">
        <v>42186</v>
      </c>
      <c r="B1142" s="3" t="s">
        <v>117</v>
      </c>
      <c r="C1142" s="3" t="s">
        <v>6</v>
      </c>
      <c r="D1142" s="3" t="s">
        <v>118</v>
      </c>
      <c r="E1142" s="3" t="s">
        <v>450</v>
      </c>
      <c r="F1142" s="3" t="s">
        <v>451</v>
      </c>
      <c r="G1142" s="4">
        <v>123917.02</v>
      </c>
      <c r="H1142" s="4">
        <v>99.8</v>
      </c>
      <c r="I1142" s="4">
        <f t="shared" si="18"/>
        <v>123817.22</v>
      </c>
    </row>
    <row r="1143" spans="1:9" x14ac:dyDescent="0.25">
      <c r="A1143" s="6">
        <v>42186</v>
      </c>
      <c r="B1143" s="3" t="s">
        <v>117</v>
      </c>
      <c r="C1143" s="3" t="s">
        <v>6</v>
      </c>
      <c r="D1143" s="3" t="s">
        <v>118</v>
      </c>
      <c r="E1143" s="3" t="s">
        <v>491</v>
      </c>
      <c r="F1143" s="3" t="s">
        <v>469</v>
      </c>
      <c r="G1143" s="4">
        <v>5094.5200000000004</v>
      </c>
      <c r="H1143" s="4">
        <v>0</v>
      </c>
      <c r="I1143" s="4">
        <f t="shared" si="18"/>
        <v>5094.5200000000004</v>
      </c>
    </row>
    <row r="1144" spans="1:9" x14ac:dyDescent="0.25">
      <c r="A1144" s="6">
        <v>42186</v>
      </c>
      <c r="B1144" s="3" t="s">
        <v>117</v>
      </c>
      <c r="C1144" s="3" t="s">
        <v>6</v>
      </c>
      <c r="D1144" s="3" t="s">
        <v>118</v>
      </c>
      <c r="E1144" s="3" t="s">
        <v>492</v>
      </c>
      <c r="F1144" s="3" t="s">
        <v>470</v>
      </c>
      <c r="G1144" s="4">
        <v>3958.51</v>
      </c>
      <c r="H1144" s="4">
        <v>0</v>
      </c>
      <c r="I1144" s="4">
        <f t="shared" si="18"/>
        <v>3958.51</v>
      </c>
    </row>
    <row r="1145" spans="1:9" x14ac:dyDescent="0.25">
      <c r="A1145" s="6">
        <v>42186</v>
      </c>
      <c r="B1145" s="3" t="s">
        <v>117</v>
      </c>
      <c r="C1145" s="3" t="s">
        <v>6</v>
      </c>
      <c r="D1145" s="3" t="s">
        <v>118</v>
      </c>
      <c r="E1145" s="3" t="s">
        <v>536</v>
      </c>
      <c r="F1145" s="3" t="s">
        <v>537</v>
      </c>
      <c r="G1145" s="4">
        <v>30287.599999999999</v>
      </c>
      <c r="H1145" s="4">
        <v>0</v>
      </c>
      <c r="I1145" s="4">
        <f t="shared" si="18"/>
        <v>30287.599999999999</v>
      </c>
    </row>
    <row r="1146" spans="1:9" x14ac:dyDescent="0.25">
      <c r="A1146" s="6">
        <v>42186</v>
      </c>
      <c r="B1146" s="3" t="s">
        <v>117</v>
      </c>
      <c r="C1146" s="3" t="s">
        <v>6</v>
      </c>
      <c r="D1146" s="3" t="s">
        <v>118</v>
      </c>
      <c r="E1146" s="3" t="s">
        <v>493</v>
      </c>
      <c r="F1146" s="3" t="s">
        <v>471</v>
      </c>
      <c r="G1146" s="4">
        <v>3578.14</v>
      </c>
      <c r="H1146" s="4">
        <v>0</v>
      </c>
      <c r="I1146" s="4">
        <f t="shared" si="18"/>
        <v>3578.14</v>
      </c>
    </row>
    <row r="1147" spans="1:9" x14ac:dyDescent="0.25">
      <c r="A1147" s="6">
        <v>42186</v>
      </c>
      <c r="B1147" s="3" t="s">
        <v>117</v>
      </c>
      <c r="C1147" s="3" t="s">
        <v>6</v>
      </c>
      <c r="D1147" s="3" t="s">
        <v>118</v>
      </c>
      <c r="E1147" s="3" t="s">
        <v>538</v>
      </c>
      <c r="F1147" s="3" t="s">
        <v>539</v>
      </c>
      <c r="G1147" s="4">
        <v>88573.92</v>
      </c>
      <c r="H1147" s="4">
        <v>45.74</v>
      </c>
      <c r="I1147" s="4">
        <f t="shared" si="18"/>
        <v>88528.18</v>
      </c>
    </row>
    <row r="1148" spans="1:9" x14ac:dyDescent="0.25">
      <c r="A1148" s="6">
        <v>42186</v>
      </c>
      <c r="B1148" s="3" t="s">
        <v>117</v>
      </c>
      <c r="C1148" s="3" t="s">
        <v>6</v>
      </c>
      <c r="D1148" s="3" t="s">
        <v>118</v>
      </c>
      <c r="E1148" s="3" t="s">
        <v>540</v>
      </c>
      <c r="F1148" s="3" t="s">
        <v>541</v>
      </c>
      <c r="G1148" s="4">
        <v>10977.31</v>
      </c>
      <c r="H1148" s="4">
        <v>5.67</v>
      </c>
      <c r="I1148" s="4">
        <f t="shared" si="18"/>
        <v>10971.64</v>
      </c>
    </row>
    <row r="1149" spans="1:9" x14ac:dyDescent="0.25">
      <c r="A1149" s="6">
        <v>42186</v>
      </c>
      <c r="B1149" s="3" t="s">
        <v>117</v>
      </c>
      <c r="C1149" s="3" t="s">
        <v>6</v>
      </c>
      <c r="D1149" s="3" t="s">
        <v>118</v>
      </c>
      <c r="E1149" s="3" t="s">
        <v>494</v>
      </c>
      <c r="F1149" s="3" t="s">
        <v>472</v>
      </c>
      <c r="G1149" s="4">
        <v>-2810.86</v>
      </c>
      <c r="H1149" s="4">
        <v>0</v>
      </c>
      <c r="I1149" s="4">
        <f t="shared" si="18"/>
        <v>-2810.86</v>
      </c>
    </row>
    <row r="1150" spans="1:9" x14ac:dyDescent="0.25">
      <c r="A1150" s="6">
        <v>42186</v>
      </c>
      <c r="B1150" s="3" t="s">
        <v>117</v>
      </c>
      <c r="C1150" s="3" t="s">
        <v>6</v>
      </c>
      <c r="D1150" s="3" t="s">
        <v>118</v>
      </c>
      <c r="E1150" s="3" t="s">
        <v>542</v>
      </c>
      <c r="F1150" s="3" t="s">
        <v>543</v>
      </c>
      <c r="G1150" s="4">
        <v>106869.67</v>
      </c>
      <c r="H1150" s="4">
        <v>55.19</v>
      </c>
      <c r="I1150" s="4">
        <f t="shared" si="18"/>
        <v>106814.48</v>
      </c>
    </row>
    <row r="1151" spans="1:9" x14ac:dyDescent="0.25">
      <c r="A1151" s="6">
        <v>42186</v>
      </c>
      <c r="B1151" s="3" t="s">
        <v>117</v>
      </c>
      <c r="C1151" s="3" t="s">
        <v>6</v>
      </c>
      <c r="D1151" s="3" t="s">
        <v>118</v>
      </c>
      <c r="E1151" s="3" t="s">
        <v>544</v>
      </c>
      <c r="F1151" s="3" t="s">
        <v>545</v>
      </c>
      <c r="G1151" s="4">
        <v>16923.91</v>
      </c>
      <c r="H1151" s="4">
        <v>8.74</v>
      </c>
      <c r="I1151" s="4">
        <f t="shared" si="18"/>
        <v>16915.169999999998</v>
      </c>
    </row>
    <row r="1152" spans="1:9" x14ac:dyDescent="0.25">
      <c r="A1152" s="6">
        <v>42186</v>
      </c>
      <c r="B1152" s="3" t="s">
        <v>117</v>
      </c>
      <c r="C1152" s="3" t="s">
        <v>6</v>
      </c>
      <c r="D1152" s="3" t="s">
        <v>118</v>
      </c>
      <c r="E1152" s="3" t="s">
        <v>546</v>
      </c>
      <c r="F1152" s="3" t="s">
        <v>547</v>
      </c>
      <c r="G1152" s="4">
        <v>11596.33</v>
      </c>
      <c r="H1152" s="4">
        <v>5.99</v>
      </c>
      <c r="I1152" s="4">
        <f t="shared" si="18"/>
        <v>11590.34</v>
      </c>
    </row>
    <row r="1153" spans="1:9" x14ac:dyDescent="0.25">
      <c r="A1153" s="6">
        <v>42186</v>
      </c>
      <c r="B1153" s="3" t="s">
        <v>117</v>
      </c>
      <c r="C1153" s="3" t="s">
        <v>6</v>
      </c>
      <c r="D1153" s="3" t="s">
        <v>118</v>
      </c>
      <c r="E1153" s="3" t="s">
        <v>548</v>
      </c>
      <c r="F1153" s="3" t="s">
        <v>549</v>
      </c>
      <c r="G1153" s="4">
        <v>24243.42</v>
      </c>
      <c r="H1153" s="4">
        <v>12.52</v>
      </c>
      <c r="I1153" s="4">
        <f t="shared" si="18"/>
        <v>24230.899999999998</v>
      </c>
    </row>
    <row r="1154" spans="1:9" x14ac:dyDescent="0.25">
      <c r="A1154" s="6">
        <v>42186</v>
      </c>
      <c r="B1154" s="3" t="s">
        <v>117</v>
      </c>
      <c r="C1154" s="3" t="s">
        <v>6</v>
      </c>
      <c r="D1154" s="3" t="s">
        <v>118</v>
      </c>
      <c r="E1154" s="3" t="s">
        <v>495</v>
      </c>
      <c r="F1154" s="3" t="s">
        <v>473</v>
      </c>
      <c r="G1154" s="4">
        <v>-265803.33</v>
      </c>
      <c r="H1154" s="4">
        <v>0</v>
      </c>
      <c r="I1154" s="4">
        <f t="shared" si="18"/>
        <v>-265803.33</v>
      </c>
    </row>
    <row r="1155" spans="1:9" x14ac:dyDescent="0.25">
      <c r="A1155" s="6">
        <v>42186</v>
      </c>
      <c r="B1155" s="3" t="s">
        <v>117</v>
      </c>
      <c r="C1155" s="3" t="s">
        <v>6</v>
      </c>
      <c r="D1155" s="3" t="s">
        <v>118</v>
      </c>
      <c r="E1155" s="3" t="s">
        <v>550</v>
      </c>
      <c r="F1155" s="3" t="s">
        <v>551</v>
      </c>
      <c r="G1155" s="4">
        <v>2650.36</v>
      </c>
      <c r="H1155" s="4">
        <v>1.37</v>
      </c>
      <c r="I1155" s="4">
        <f t="shared" si="18"/>
        <v>2648.9900000000002</v>
      </c>
    </row>
    <row r="1156" spans="1:9" x14ac:dyDescent="0.25">
      <c r="A1156" s="6">
        <v>42186</v>
      </c>
      <c r="B1156" s="3" t="s">
        <v>117</v>
      </c>
      <c r="C1156" s="3" t="s">
        <v>6</v>
      </c>
      <c r="D1156" s="3" t="s">
        <v>118</v>
      </c>
      <c r="E1156" s="3" t="s">
        <v>552</v>
      </c>
      <c r="F1156" s="3" t="s">
        <v>553</v>
      </c>
      <c r="G1156" s="4">
        <v>12529.47</v>
      </c>
      <c r="H1156" s="4">
        <v>0</v>
      </c>
      <c r="I1156" s="4">
        <f t="shared" si="18"/>
        <v>12529.47</v>
      </c>
    </row>
    <row r="1157" spans="1:9" x14ac:dyDescent="0.25">
      <c r="A1157" s="6">
        <v>42186</v>
      </c>
      <c r="B1157" s="3" t="s">
        <v>117</v>
      </c>
      <c r="C1157" s="3" t="s">
        <v>6</v>
      </c>
      <c r="D1157" s="3" t="s">
        <v>118</v>
      </c>
      <c r="E1157" s="3" t="s">
        <v>554</v>
      </c>
      <c r="F1157" s="3" t="s">
        <v>555</v>
      </c>
      <c r="G1157" s="4">
        <v>20568.66</v>
      </c>
      <c r="H1157" s="4">
        <v>10.62</v>
      </c>
      <c r="I1157" s="4">
        <f t="shared" si="18"/>
        <v>20558.04</v>
      </c>
    </row>
    <row r="1158" spans="1:9" x14ac:dyDescent="0.25">
      <c r="A1158" s="6">
        <v>42186</v>
      </c>
      <c r="B1158" s="3" t="s">
        <v>117</v>
      </c>
      <c r="C1158" s="3" t="s">
        <v>6</v>
      </c>
      <c r="D1158" s="3" t="s">
        <v>118</v>
      </c>
      <c r="E1158" s="3" t="s">
        <v>556</v>
      </c>
      <c r="F1158" s="3" t="s">
        <v>557</v>
      </c>
      <c r="G1158" s="4">
        <v>25481.4</v>
      </c>
      <c r="H1158" s="4">
        <v>13.16</v>
      </c>
      <c r="I1158" s="4">
        <f t="shared" si="18"/>
        <v>25468.240000000002</v>
      </c>
    </row>
    <row r="1159" spans="1:9" x14ac:dyDescent="0.25">
      <c r="A1159" s="6">
        <v>42186</v>
      </c>
      <c r="B1159" s="3" t="s">
        <v>117</v>
      </c>
      <c r="C1159" s="3" t="s">
        <v>6</v>
      </c>
      <c r="D1159" s="3" t="s">
        <v>118</v>
      </c>
      <c r="E1159" s="3" t="s">
        <v>558</v>
      </c>
      <c r="F1159" s="3" t="s">
        <v>559</v>
      </c>
      <c r="G1159" s="4">
        <v>21471.33</v>
      </c>
      <c r="H1159" s="4">
        <v>11.09</v>
      </c>
      <c r="I1159" s="4">
        <f t="shared" si="18"/>
        <v>21460.240000000002</v>
      </c>
    </row>
    <row r="1160" spans="1:9" x14ac:dyDescent="0.25">
      <c r="A1160" s="6">
        <v>42186</v>
      </c>
      <c r="B1160" s="3" t="s">
        <v>117</v>
      </c>
      <c r="C1160" s="3" t="s">
        <v>6</v>
      </c>
      <c r="D1160" s="3" t="s">
        <v>118</v>
      </c>
      <c r="E1160" s="3" t="s">
        <v>560</v>
      </c>
      <c r="F1160" s="3" t="s">
        <v>561</v>
      </c>
      <c r="G1160" s="4">
        <v>23420.04</v>
      </c>
      <c r="H1160" s="4">
        <v>12.09</v>
      </c>
      <c r="I1160" s="4">
        <f t="shared" si="18"/>
        <v>23407.95</v>
      </c>
    </row>
    <row r="1161" spans="1:9" x14ac:dyDescent="0.25">
      <c r="A1161" s="6">
        <v>42186</v>
      </c>
      <c r="B1161" s="3" t="s">
        <v>117</v>
      </c>
      <c r="C1161" s="3" t="s">
        <v>6</v>
      </c>
      <c r="D1161" s="3" t="s">
        <v>118</v>
      </c>
      <c r="E1161" s="3" t="s">
        <v>562</v>
      </c>
      <c r="F1161" s="3" t="s">
        <v>563</v>
      </c>
      <c r="G1161" s="4">
        <v>2966.73</v>
      </c>
      <c r="H1161" s="4">
        <v>1.53</v>
      </c>
      <c r="I1161" s="4">
        <f t="shared" si="18"/>
        <v>2965.2</v>
      </c>
    </row>
    <row r="1162" spans="1:9" x14ac:dyDescent="0.25">
      <c r="A1162" s="6">
        <v>42186</v>
      </c>
      <c r="B1162" s="3" t="s">
        <v>117</v>
      </c>
      <c r="C1162" s="3" t="s">
        <v>6</v>
      </c>
      <c r="D1162" s="3" t="s">
        <v>118</v>
      </c>
      <c r="E1162" s="3" t="s">
        <v>564</v>
      </c>
      <c r="F1162" s="3" t="s">
        <v>565</v>
      </c>
      <c r="G1162" s="4">
        <v>16709.599999999999</v>
      </c>
      <c r="H1162" s="4">
        <v>8.6300000000000008</v>
      </c>
      <c r="I1162" s="4">
        <f t="shared" si="18"/>
        <v>16700.969999999998</v>
      </c>
    </row>
    <row r="1163" spans="1:9" x14ac:dyDescent="0.25">
      <c r="A1163" s="6">
        <v>42186</v>
      </c>
      <c r="B1163" s="3" t="s">
        <v>117</v>
      </c>
      <c r="C1163" s="3" t="s">
        <v>6</v>
      </c>
      <c r="D1163" s="3" t="s">
        <v>118</v>
      </c>
      <c r="E1163" s="3" t="s">
        <v>566</v>
      </c>
      <c r="F1163" s="3" t="s">
        <v>567</v>
      </c>
      <c r="G1163" s="4">
        <v>33139.67</v>
      </c>
      <c r="H1163" s="4">
        <v>17.11</v>
      </c>
      <c r="I1163" s="4">
        <f t="shared" si="18"/>
        <v>33122.559999999998</v>
      </c>
    </row>
    <row r="1164" spans="1:9" x14ac:dyDescent="0.25">
      <c r="A1164" s="6">
        <v>42186</v>
      </c>
      <c r="B1164" s="3" t="s">
        <v>117</v>
      </c>
      <c r="C1164" s="3" t="s">
        <v>6</v>
      </c>
      <c r="D1164" s="3" t="s">
        <v>118</v>
      </c>
      <c r="E1164" s="3" t="s">
        <v>568</v>
      </c>
      <c r="F1164" s="3" t="s">
        <v>569</v>
      </c>
      <c r="G1164" s="4">
        <v>666.8</v>
      </c>
      <c r="H1164" s="4">
        <v>0.34</v>
      </c>
      <c r="I1164" s="4">
        <f t="shared" si="18"/>
        <v>666.45999999999992</v>
      </c>
    </row>
    <row r="1165" spans="1:9" x14ac:dyDescent="0.25">
      <c r="A1165" s="6">
        <v>42186</v>
      </c>
      <c r="B1165" s="3" t="s">
        <v>117</v>
      </c>
      <c r="C1165" s="3" t="s">
        <v>6</v>
      </c>
      <c r="D1165" s="3" t="s">
        <v>118</v>
      </c>
      <c r="E1165" s="3" t="s">
        <v>570</v>
      </c>
      <c r="F1165" s="3" t="s">
        <v>571</v>
      </c>
      <c r="G1165" s="4">
        <v>433.97</v>
      </c>
      <c r="H1165" s="4">
        <v>0.22</v>
      </c>
      <c r="I1165" s="4">
        <f t="shared" si="18"/>
        <v>433.75</v>
      </c>
    </row>
    <row r="1166" spans="1:9" x14ac:dyDescent="0.25">
      <c r="A1166" s="6">
        <v>42186</v>
      </c>
      <c r="B1166" s="3" t="s">
        <v>117</v>
      </c>
      <c r="C1166" s="3" t="s">
        <v>6</v>
      </c>
      <c r="D1166" s="3" t="s">
        <v>118</v>
      </c>
      <c r="E1166" s="3" t="s">
        <v>572</v>
      </c>
      <c r="F1166" s="3" t="s">
        <v>573</v>
      </c>
      <c r="G1166" s="4">
        <v>28055.69</v>
      </c>
      <c r="H1166" s="4">
        <v>0</v>
      </c>
      <c r="I1166" s="4">
        <f t="shared" si="18"/>
        <v>28055.69</v>
      </c>
    </row>
    <row r="1167" spans="1:9" x14ac:dyDescent="0.25">
      <c r="A1167" s="6">
        <v>42186</v>
      </c>
      <c r="B1167" s="3" t="s">
        <v>117</v>
      </c>
      <c r="C1167" s="3" t="s">
        <v>6</v>
      </c>
      <c r="D1167" s="3" t="s">
        <v>118</v>
      </c>
      <c r="E1167" s="3" t="s">
        <v>574</v>
      </c>
      <c r="F1167" s="3" t="s">
        <v>575</v>
      </c>
      <c r="G1167" s="4">
        <v>1801.26</v>
      </c>
      <c r="H1167" s="4">
        <v>0.93</v>
      </c>
      <c r="I1167" s="4">
        <f t="shared" si="18"/>
        <v>1800.33</v>
      </c>
    </row>
    <row r="1168" spans="1:9" x14ac:dyDescent="0.25">
      <c r="A1168" s="6">
        <v>42186</v>
      </c>
      <c r="B1168" s="3" t="s">
        <v>117</v>
      </c>
      <c r="C1168" s="3" t="s">
        <v>6</v>
      </c>
      <c r="D1168" s="3" t="s">
        <v>118</v>
      </c>
      <c r="E1168" s="3" t="s">
        <v>576</v>
      </c>
      <c r="F1168" s="3" t="s">
        <v>577</v>
      </c>
      <c r="G1168" s="4">
        <v>32399.9</v>
      </c>
      <c r="H1168" s="4">
        <v>16.73</v>
      </c>
      <c r="I1168" s="4">
        <f t="shared" si="18"/>
        <v>32383.170000000002</v>
      </c>
    </row>
    <row r="1169" spans="1:9" x14ac:dyDescent="0.25">
      <c r="A1169" s="6">
        <v>42186</v>
      </c>
      <c r="B1169" s="3" t="s">
        <v>117</v>
      </c>
      <c r="C1169" s="3" t="s">
        <v>6</v>
      </c>
      <c r="D1169" s="3" t="s">
        <v>118</v>
      </c>
      <c r="E1169" s="3" t="s">
        <v>283</v>
      </c>
      <c r="F1169" s="3" t="s">
        <v>284</v>
      </c>
      <c r="G1169" s="4">
        <v>28664.89</v>
      </c>
      <c r="H1169" s="4">
        <v>0</v>
      </c>
      <c r="I1169" s="4">
        <f t="shared" si="18"/>
        <v>28664.89</v>
      </c>
    </row>
    <row r="1170" spans="1:9" x14ac:dyDescent="0.25">
      <c r="A1170" s="6">
        <v>42186</v>
      </c>
      <c r="B1170" s="3" t="s">
        <v>117</v>
      </c>
      <c r="C1170" s="3" t="s">
        <v>6</v>
      </c>
      <c r="D1170" s="3" t="s">
        <v>118</v>
      </c>
      <c r="E1170" s="3" t="s">
        <v>285</v>
      </c>
      <c r="F1170" s="3" t="s">
        <v>286</v>
      </c>
      <c r="G1170" s="4">
        <v>-117890.26</v>
      </c>
      <c r="H1170" s="4">
        <v>0</v>
      </c>
      <c r="I1170" s="4">
        <f t="shared" si="18"/>
        <v>-117890.26</v>
      </c>
    </row>
    <row r="1171" spans="1:9" x14ac:dyDescent="0.25">
      <c r="A1171" s="6">
        <v>42186</v>
      </c>
      <c r="B1171" s="3" t="s">
        <v>117</v>
      </c>
      <c r="C1171" s="3" t="s">
        <v>6</v>
      </c>
      <c r="D1171" s="3" t="s">
        <v>118</v>
      </c>
      <c r="E1171" s="3" t="s">
        <v>119</v>
      </c>
      <c r="F1171" s="3" t="s">
        <v>120</v>
      </c>
      <c r="G1171" s="4">
        <v>38411.050000000003</v>
      </c>
      <c r="H1171" s="4">
        <v>0</v>
      </c>
      <c r="I1171" s="4">
        <f t="shared" si="18"/>
        <v>38411.050000000003</v>
      </c>
    </row>
    <row r="1172" spans="1:9" x14ac:dyDescent="0.25">
      <c r="A1172" s="6">
        <v>42186</v>
      </c>
      <c r="B1172" s="3" t="s">
        <v>117</v>
      </c>
      <c r="C1172" s="3" t="s">
        <v>6</v>
      </c>
      <c r="D1172" s="3" t="s">
        <v>118</v>
      </c>
      <c r="E1172" s="3" t="s">
        <v>123</v>
      </c>
      <c r="F1172" s="3" t="s">
        <v>124</v>
      </c>
      <c r="G1172" s="4">
        <v>21663.43</v>
      </c>
      <c r="H1172" s="4">
        <v>0</v>
      </c>
      <c r="I1172" s="4">
        <f t="shared" si="18"/>
        <v>21663.43</v>
      </c>
    </row>
    <row r="1173" spans="1:9" x14ac:dyDescent="0.25">
      <c r="A1173" s="6">
        <v>42186</v>
      </c>
      <c r="B1173" s="3" t="s">
        <v>117</v>
      </c>
      <c r="C1173" s="3" t="s">
        <v>6</v>
      </c>
      <c r="D1173" s="3" t="s">
        <v>118</v>
      </c>
      <c r="E1173" s="3" t="s">
        <v>125</v>
      </c>
      <c r="F1173" s="3" t="s">
        <v>126</v>
      </c>
      <c r="G1173" s="4">
        <v>28060.32</v>
      </c>
      <c r="H1173" s="4">
        <v>0</v>
      </c>
      <c r="I1173" s="4">
        <f t="shared" si="18"/>
        <v>28060.32</v>
      </c>
    </row>
    <row r="1174" spans="1:9" x14ac:dyDescent="0.25">
      <c r="A1174" s="6">
        <v>42186</v>
      </c>
      <c r="B1174" s="3" t="s">
        <v>117</v>
      </c>
      <c r="C1174" s="3" t="s">
        <v>6</v>
      </c>
      <c r="D1174" s="3" t="s">
        <v>118</v>
      </c>
      <c r="E1174" s="3" t="s">
        <v>127</v>
      </c>
      <c r="F1174" s="3" t="s">
        <v>128</v>
      </c>
      <c r="G1174" s="4">
        <v>8318.51</v>
      </c>
      <c r="H1174" s="4">
        <v>0</v>
      </c>
      <c r="I1174" s="4">
        <f t="shared" si="18"/>
        <v>8318.51</v>
      </c>
    </row>
    <row r="1175" spans="1:9" x14ac:dyDescent="0.25">
      <c r="A1175" s="6">
        <v>42186</v>
      </c>
      <c r="B1175" s="3" t="s">
        <v>117</v>
      </c>
      <c r="C1175" s="3" t="s">
        <v>6</v>
      </c>
      <c r="D1175" s="3" t="s">
        <v>118</v>
      </c>
      <c r="E1175" s="3" t="s">
        <v>129</v>
      </c>
      <c r="F1175" s="3" t="s">
        <v>130</v>
      </c>
      <c r="G1175" s="4">
        <v>6250.8</v>
      </c>
      <c r="H1175" s="4">
        <v>0</v>
      </c>
      <c r="I1175" s="4">
        <f t="shared" si="18"/>
        <v>6250.8</v>
      </c>
    </row>
    <row r="1176" spans="1:9" x14ac:dyDescent="0.25">
      <c r="A1176" s="6">
        <v>42186</v>
      </c>
      <c r="B1176" s="3" t="s">
        <v>117</v>
      </c>
      <c r="C1176" s="3" t="s">
        <v>6</v>
      </c>
      <c r="D1176" s="3" t="s">
        <v>118</v>
      </c>
      <c r="E1176" s="3" t="s">
        <v>149</v>
      </c>
      <c r="F1176" s="3" t="s">
        <v>150</v>
      </c>
      <c r="G1176" s="4">
        <v>5290</v>
      </c>
      <c r="H1176" s="4">
        <v>0</v>
      </c>
      <c r="I1176" s="4">
        <f t="shared" si="18"/>
        <v>5290</v>
      </c>
    </row>
    <row r="1177" spans="1:9" x14ac:dyDescent="0.25">
      <c r="A1177" s="6">
        <v>42186</v>
      </c>
      <c r="B1177" s="3" t="s">
        <v>117</v>
      </c>
      <c r="C1177" s="3" t="s">
        <v>6</v>
      </c>
      <c r="D1177" s="3" t="s">
        <v>118</v>
      </c>
      <c r="E1177" s="3" t="s">
        <v>131</v>
      </c>
      <c r="F1177" s="3" t="s">
        <v>132</v>
      </c>
      <c r="G1177" s="4">
        <v>10000</v>
      </c>
      <c r="H1177" s="4">
        <v>0</v>
      </c>
      <c r="I1177" s="4">
        <f t="shared" si="18"/>
        <v>10000</v>
      </c>
    </row>
    <row r="1178" spans="1:9" x14ac:dyDescent="0.25">
      <c r="A1178" s="6">
        <v>42186</v>
      </c>
      <c r="B1178" s="3" t="s">
        <v>117</v>
      </c>
      <c r="C1178" s="3" t="s">
        <v>6</v>
      </c>
      <c r="D1178" s="3" t="s">
        <v>118</v>
      </c>
      <c r="E1178" s="3" t="s">
        <v>121</v>
      </c>
      <c r="F1178" s="3" t="s">
        <v>122</v>
      </c>
      <c r="G1178" s="4">
        <v>1135</v>
      </c>
      <c r="H1178" s="4">
        <v>0</v>
      </c>
      <c r="I1178" s="4">
        <f t="shared" si="18"/>
        <v>1135</v>
      </c>
    </row>
    <row r="1179" spans="1:9" x14ac:dyDescent="0.25">
      <c r="A1179" s="6">
        <v>42186</v>
      </c>
      <c r="B1179" s="3" t="s">
        <v>117</v>
      </c>
      <c r="C1179" s="3" t="s">
        <v>6</v>
      </c>
      <c r="D1179" s="3" t="s">
        <v>118</v>
      </c>
      <c r="E1179" s="3" t="s">
        <v>141</v>
      </c>
      <c r="F1179" s="3" t="s">
        <v>142</v>
      </c>
      <c r="G1179" s="4">
        <v>9670</v>
      </c>
      <c r="H1179" s="4">
        <v>0</v>
      </c>
      <c r="I1179" s="4">
        <f t="shared" si="18"/>
        <v>9670</v>
      </c>
    </row>
    <row r="1180" spans="1:9" x14ac:dyDescent="0.25">
      <c r="A1180" s="6">
        <v>42186</v>
      </c>
      <c r="B1180" s="3" t="s">
        <v>117</v>
      </c>
      <c r="C1180" s="3" t="s">
        <v>6</v>
      </c>
      <c r="D1180" s="3" t="s">
        <v>118</v>
      </c>
      <c r="E1180" s="3" t="s">
        <v>143</v>
      </c>
      <c r="F1180" s="3" t="s">
        <v>144</v>
      </c>
      <c r="G1180" s="4">
        <v>42172.160000000003</v>
      </c>
      <c r="H1180" s="4">
        <v>0</v>
      </c>
      <c r="I1180" s="4">
        <f t="shared" si="18"/>
        <v>42172.160000000003</v>
      </c>
    </row>
    <row r="1181" spans="1:9" x14ac:dyDescent="0.25">
      <c r="A1181" s="6">
        <v>42186</v>
      </c>
      <c r="B1181" s="3" t="s">
        <v>117</v>
      </c>
      <c r="C1181" s="3" t="s">
        <v>6</v>
      </c>
      <c r="D1181" s="3" t="s">
        <v>118</v>
      </c>
      <c r="E1181" s="3" t="s">
        <v>137</v>
      </c>
      <c r="F1181" s="3" t="s">
        <v>138</v>
      </c>
      <c r="G1181" s="4">
        <v>3550</v>
      </c>
      <c r="H1181" s="4">
        <v>0</v>
      </c>
      <c r="I1181" s="4">
        <f t="shared" si="18"/>
        <v>3550</v>
      </c>
    </row>
    <row r="1182" spans="1:9" x14ac:dyDescent="0.25">
      <c r="A1182" s="6">
        <v>42186</v>
      </c>
      <c r="B1182" s="3" t="s">
        <v>117</v>
      </c>
      <c r="C1182" s="3" t="s">
        <v>6</v>
      </c>
      <c r="D1182" s="3" t="s">
        <v>118</v>
      </c>
      <c r="E1182" s="3" t="s">
        <v>133</v>
      </c>
      <c r="F1182" s="3" t="s">
        <v>134</v>
      </c>
      <c r="G1182" s="4">
        <v>36578.06</v>
      </c>
      <c r="H1182" s="4">
        <v>0</v>
      </c>
      <c r="I1182" s="4">
        <f t="shared" si="18"/>
        <v>36578.06</v>
      </c>
    </row>
    <row r="1183" spans="1:9" x14ac:dyDescent="0.25">
      <c r="A1183" s="6">
        <v>42186</v>
      </c>
      <c r="B1183" s="3" t="s">
        <v>117</v>
      </c>
      <c r="C1183" s="3" t="s">
        <v>6</v>
      </c>
      <c r="D1183" s="3" t="s">
        <v>118</v>
      </c>
      <c r="E1183" s="3" t="s">
        <v>135</v>
      </c>
      <c r="F1183" s="3" t="s">
        <v>136</v>
      </c>
      <c r="G1183" s="4">
        <v>17261.259999999998</v>
      </c>
      <c r="H1183" s="4">
        <v>0</v>
      </c>
      <c r="I1183" s="4">
        <f t="shared" si="18"/>
        <v>17261.259999999998</v>
      </c>
    </row>
    <row r="1184" spans="1:9" x14ac:dyDescent="0.25">
      <c r="A1184" s="6">
        <v>42186</v>
      </c>
      <c r="B1184" s="3" t="s">
        <v>117</v>
      </c>
      <c r="C1184" s="3" t="s">
        <v>6</v>
      </c>
      <c r="D1184" s="3" t="s">
        <v>118</v>
      </c>
      <c r="E1184" s="3" t="s">
        <v>139</v>
      </c>
      <c r="F1184" s="3" t="s">
        <v>140</v>
      </c>
      <c r="G1184" s="4">
        <v>1575</v>
      </c>
      <c r="H1184" s="4">
        <v>0</v>
      </c>
      <c r="I1184" s="4">
        <f t="shared" si="18"/>
        <v>1575</v>
      </c>
    </row>
    <row r="1185" spans="1:9" x14ac:dyDescent="0.25">
      <c r="A1185" s="6">
        <v>42186</v>
      </c>
      <c r="B1185" s="3" t="s">
        <v>117</v>
      </c>
      <c r="C1185" s="3" t="s">
        <v>6</v>
      </c>
      <c r="D1185" s="3" t="s">
        <v>118</v>
      </c>
      <c r="E1185" s="3" t="s">
        <v>147</v>
      </c>
      <c r="F1185" s="3" t="s">
        <v>148</v>
      </c>
      <c r="G1185" s="4">
        <v>7080</v>
      </c>
      <c r="H1185" s="4">
        <v>0</v>
      </c>
      <c r="I1185" s="4">
        <f t="shared" si="18"/>
        <v>7080</v>
      </c>
    </row>
    <row r="1186" spans="1:9" x14ac:dyDescent="0.25">
      <c r="A1186" s="6">
        <v>42186</v>
      </c>
      <c r="B1186" s="3" t="s">
        <v>117</v>
      </c>
      <c r="C1186" s="3" t="s">
        <v>6</v>
      </c>
      <c r="D1186" s="3" t="s">
        <v>118</v>
      </c>
      <c r="E1186" s="3" t="s">
        <v>145</v>
      </c>
      <c r="F1186" s="3" t="s">
        <v>146</v>
      </c>
      <c r="G1186" s="4">
        <v>4575</v>
      </c>
      <c r="H1186" s="4">
        <v>0</v>
      </c>
      <c r="I1186" s="4">
        <f t="shared" si="18"/>
        <v>4575</v>
      </c>
    </row>
    <row r="1187" spans="1:9" x14ac:dyDescent="0.25">
      <c r="A1187" s="6">
        <v>42186</v>
      </c>
      <c r="B1187" s="3" t="s">
        <v>117</v>
      </c>
      <c r="C1187" s="3" t="s">
        <v>6</v>
      </c>
      <c r="D1187" s="3" t="s">
        <v>287</v>
      </c>
      <c r="E1187" s="3" t="s">
        <v>283</v>
      </c>
      <c r="F1187" s="3" t="s">
        <v>284</v>
      </c>
      <c r="G1187" s="4">
        <v>-5880.42</v>
      </c>
      <c r="H1187" s="4">
        <v>0</v>
      </c>
      <c r="I1187" s="4">
        <f t="shared" si="18"/>
        <v>-5880.42</v>
      </c>
    </row>
    <row r="1188" spans="1:9" x14ac:dyDescent="0.25">
      <c r="A1188" s="6">
        <v>42186</v>
      </c>
      <c r="B1188" s="3" t="s">
        <v>117</v>
      </c>
      <c r="C1188" s="3" t="s">
        <v>6</v>
      </c>
      <c r="D1188" s="3" t="s">
        <v>287</v>
      </c>
      <c r="E1188" s="3" t="s">
        <v>304</v>
      </c>
      <c r="F1188" s="3" t="s">
        <v>305</v>
      </c>
      <c r="G1188" s="4">
        <v>-20416.240000000002</v>
      </c>
      <c r="H1188" s="4">
        <v>0</v>
      </c>
      <c r="I1188" s="4">
        <f t="shared" si="18"/>
        <v>-20416.240000000002</v>
      </c>
    </row>
    <row r="1189" spans="1:9" x14ac:dyDescent="0.25">
      <c r="A1189" s="6">
        <v>42186</v>
      </c>
      <c r="B1189" s="3" t="s">
        <v>117</v>
      </c>
      <c r="C1189" s="3" t="s">
        <v>6</v>
      </c>
      <c r="D1189" s="3" t="s">
        <v>287</v>
      </c>
      <c r="E1189" s="3" t="s">
        <v>288</v>
      </c>
      <c r="F1189" s="3" t="s">
        <v>289</v>
      </c>
      <c r="G1189" s="4">
        <v>-13094.04</v>
      </c>
      <c r="H1189" s="4">
        <v>0</v>
      </c>
      <c r="I1189" s="4">
        <f t="shared" si="18"/>
        <v>-13094.04</v>
      </c>
    </row>
    <row r="1190" spans="1:9" x14ac:dyDescent="0.25">
      <c r="A1190" s="6">
        <v>42186</v>
      </c>
      <c r="B1190" s="3" t="s">
        <v>117</v>
      </c>
      <c r="C1190" s="3" t="s">
        <v>6</v>
      </c>
      <c r="D1190" s="3" t="s">
        <v>287</v>
      </c>
      <c r="E1190" s="3" t="s">
        <v>290</v>
      </c>
      <c r="F1190" s="3" t="s">
        <v>291</v>
      </c>
      <c r="G1190" s="4">
        <v>9872.2900000000009</v>
      </c>
      <c r="H1190" s="4">
        <v>0</v>
      </c>
      <c r="I1190" s="4">
        <f t="shared" si="18"/>
        <v>9872.2900000000009</v>
      </c>
    </row>
    <row r="1191" spans="1:9" x14ac:dyDescent="0.25">
      <c r="A1191" s="6">
        <v>42186</v>
      </c>
      <c r="B1191" s="3" t="s">
        <v>117</v>
      </c>
      <c r="C1191" s="3" t="s">
        <v>6</v>
      </c>
      <c r="D1191" s="3" t="s">
        <v>287</v>
      </c>
      <c r="E1191" s="3" t="s">
        <v>292</v>
      </c>
      <c r="F1191" s="3" t="s">
        <v>293</v>
      </c>
      <c r="G1191" s="4">
        <v>538.5</v>
      </c>
      <c r="H1191" s="4">
        <v>0</v>
      </c>
      <c r="I1191" s="4">
        <f t="shared" si="18"/>
        <v>538.5</v>
      </c>
    </row>
    <row r="1192" spans="1:9" x14ac:dyDescent="0.25">
      <c r="A1192" s="6">
        <v>42186</v>
      </c>
      <c r="B1192" s="3" t="s">
        <v>117</v>
      </c>
      <c r="C1192" s="3" t="s">
        <v>6</v>
      </c>
      <c r="D1192" s="3" t="s">
        <v>287</v>
      </c>
      <c r="E1192" s="3" t="s">
        <v>294</v>
      </c>
      <c r="F1192" s="3" t="s">
        <v>295</v>
      </c>
      <c r="G1192" s="4">
        <v>1077.01</v>
      </c>
      <c r="H1192" s="4">
        <v>0</v>
      </c>
      <c r="I1192" s="4">
        <f t="shared" ref="I1192:I1198" si="19">+G1192-H1192</f>
        <v>1077.01</v>
      </c>
    </row>
    <row r="1193" spans="1:9" x14ac:dyDescent="0.25">
      <c r="A1193" s="6">
        <v>42186</v>
      </c>
      <c r="B1193" s="3" t="s">
        <v>117</v>
      </c>
      <c r="C1193" s="3" t="s">
        <v>6</v>
      </c>
      <c r="D1193" s="3" t="s">
        <v>287</v>
      </c>
      <c r="E1193" s="3" t="s">
        <v>296</v>
      </c>
      <c r="F1193" s="3" t="s">
        <v>297</v>
      </c>
      <c r="G1193" s="4">
        <v>1153.3900000000001</v>
      </c>
      <c r="H1193" s="4">
        <v>0</v>
      </c>
      <c r="I1193" s="4">
        <f t="shared" si="19"/>
        <v>1153.3900000000001</v>
      </c>
    </row>
    <row r="1194" spans="1:9" x14ac:dyDescent="0.25">
      <c r="A1194" s="6">
        <v>42186</v>
      </c>
      <c r="B1194" s="3" t="s">
        <v>117</v>
      </c>
      <c r="C1194" s="3" t="s">
        <v>6</v>
      </c>
      <c r="D1194" s="3" t="s">
        <v>287</v>
      </c>
      <c r="E1194" s="3" t="s">
        <v>298</v>
      </c>
      <c r="F1194" s="3" t="s">
        <v>299</v>
      </c>
      <c r="G1194" s="4">
        <v>538.5</v>
      </c>
      <c r="H1194" s="4">
        <v>0</v>
      </c>
      <c r="I1194" s="4">
        <f t="shared" si="19"/>
        <v>538.5</v>
      </c>
    </row>
    <row r="1195" spans="1:9" x14ac:dyDescent="0.25">
      <c r="A1195" s="6">
        <v>42186</v>
      </c>
      <c r="B1195" s="3" t="s">
        <v>117</v>
      </c>
      <c r="C1195" s="3" t="s">
        <v>6</v>
      </c>
      <c r="D1195" s="3" t="s">
        <v>287</v>
      </c>
      <c r="E1195" s="3" t="s">
        <v>300</v>
      </c>
      <c r="F1195" s="3" t="s">
        <v>301</v>
      </c>
      <c r="G1195" s="4">
        <v>104.36</v>
      </c>
      <c r="H1195" s="4">
        <v>0</v>
      </c>
      <c r="I1195" s="4">
        <f t="shared" si="19"/>
        <v>104.36</v>
      </c>
    </row>
    <row r="1196" spans="1:9" x14ac:dyDescent="0.25">
      <c r="A1196" s="6">
        <v>42186</v>
      </c>
      <c r="B1196" s="3" t="s">
        <v>117</v>
      </c>
      <c r="C1196" s="3" t="s">
        <v>6</v>
      </c>
      <c r="D1196" s="3" t="s">
        <v>287</v>
      </c>
      <c r="E1196" s="3" t="s">
        <v>302</v>
      </c>
      <c r="F1196" s="3" t="s">
        <v>303</v>
      </c>
      <c r="G1196" s="4">
        <v>72.94</v>
      </c>
      <c r="H1196" s="4">
        <v>0</v>
      </c>
      <c r="I1196" s="4">
        <f t="shared" si="19"/>
        <v>72.94</v>
      </c>
    </row>
    <row r="1197" spans="1:9" x14ac:dyDescent="0.25">
      <c r="A1197" s="6">
        <v>42186</v>
      </c>
      <c r="B1197" s="3" t="s">
        <v>117</v>
      </c>
      <c r="C1197" s="3" t="s">
        <v>6</v>
      </c>
      <c r="D1197" s="3" t="s">
        <v>287</v>
      </c>
      <c r="E1197" s="3" t="s">
        <v>283</v>
      </c>
      <c r="F1197" s="3" t="s">
        <v>284</v>
      </c>
      <c r="G1197" s="4">
        <v>-303070.61</v>
      </c>
      <c r="H1197" s="4">
        <v>216744.13</v>
      </c>
      <c r="I1197" s="4">
        <f t="shared" si="19"/>
        <v>-519814.74</v>
      </c>
    </row>
    <row r="1198" spans="1:9" x14ac:dyDescent="0.25">
      <c r="A1198" s="6">
        <v>42186</v>
      </c>
      <c r="B1198" s="3" t="s">
        <v>117</v>
      </c>
      <c r="C1198" s="3" t="s">
        <v>6</v>
      </c>
      <c r="D1198" s="3" t="s">
        <v>287</v>
      </c>
      <c r="E1198" s="3" t="s">
        <v>304</v>
      </c>
      <c r="F1198" s="3" t="s">
        <v>305</v>
      </c>
      <c r="G1198" s="4">
        <v>20375.13</v>
      </c>
      <c r="H1198" s="4">
        <v>0</v>
      </c>
      <c r="I1198" s="4">
        <f t="shared" si="19"/>
        <v>20375.13</v>
      </c>
    </row>
  </sheetData>
  <pageMargins left="0.7" right="0.7" top="0.5" bottom="0.5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4" max="4" width="13.140625" style="4" bestFit="1" customWidth="1"/>
    <col min="5" max="5" width="12" style="4" bestFit="1" customWidth="1"/>
    <col min="6" max="6" width="14.85546875" style="4" bestFit="1" customWidth="1"/>
    <col min="7" max="8" width="13.140625" style="4" bestFit="1" customWidth="1"/>
    <col min="9" max="9" width="10.5703125" bestFit="1" customWidth="1"/>
  </cols>
  <sheetData>
    <row r="1" spans="1:9" ht="14.45" x14ac:dyDescent="0.3">
      <c r="A1" s="2" t="s">
        <v>306</v>
      </c>
      <c r="B1" s="2" t="s">
        <v>0</v>
      </c>
      <c r="C1" s="2" t="s">
        <v>307</v>
      </c>
      <c r="D1" s="5" t="s">
        <v>308</v>
      </c>
      <c r="E1" s="5" t="s">
        <v>309</v>
      </c>
      <c r="F1" s="5" t="s">
        <v>310</v>
      </c>
      <c r="G1" s="5" t="s">
        <v>311</v>
      </c>
      <c r="H1" s="5" t="s">
        <v>312</v>
      </c>
    </row>
    <row r="2" spans="1:9" ht="14.45" x14ac:dyDescent="0.3">
      <c r="A2" s="6">
        <v>42036</v>
      </c>
      <c r="B2" s="3" t="s">
        <v>5</v>
      </c>
      <c r="C2" s="3" t="s">
        <v>7</v>
      </c>
      <c r="D2" s="4">
        <v>13011861.35</v>
      </c>
      <c r="E2" s="4">
        <v>-19814.190000000002</v>
      </c>
      <c r="F2" s="4">
        <v>212.49</v>
      </c>
      <c r="G2" s="4">
        <v>12992259.650000073</v>
      </c>
      <c r="H2" s="4">
        <f>+G2-SUM(D2:F2)</f>
        <v>7.2643160820007324E-8</v>
      </c>
    </row>
    <row r="3" spans="1:9" ht="14.45" x14ac:dyDescent="0.3">
      <c r="A3" s="6">
        <v>42036</v>
      </c>
      <c r="B3" s="3" t="s">
        <v>5</v>
      </c>
      <c r="C3" s="3" t="s">
        <v>102</v>
      </c>
      <c r="D3" s="4">
        <v>1527297.34</v>
      </c>
      <c r="E3" s="4">
        <v>0</v>
      </c>
      <c r="F3" s="4">
        <v>-212.49</v>
      </c>
      <c r="G3" s="4">
        <v>1527084.8499999982</v>
      </c>
      <c r="H3" s="4">
        <f>+G3-SUM(D3:F3)</f>
        <v>-1.862645149230957E-9</v>
      </c>
    </row>
    <row r="4" spans="1:9" ht="14.45" x14ac:dyDescent="0.3">
      <c r="A4" s="6">
        <v>42036</v>
      </c>
      <c r="B4" s="3" t="s">
        <v>117</v>
      </c>
      <c r="C4" s="3" t="s">
        <v>118</v>
      </c>
      <c r="D4" s="4">
        <v>13029124.140000001</v>
      </c>
      <c r="E4" s="4">
        <v>271722.91000000003</v>
      </c>
      <c r="F4" s="4">
        <v>-6500</v>
      </c>
      <c r="G4" s="4">
        <v>13294347.050000045</v>
      </c>
      <c r="H4" s="4">
        <f t="shared" ref="H4:H25" si="0">+G4-SUM(D4:F4)</f>
        <v>4.4703483581542969E-8</v>
      </c>
    </row>
    <row r="5" spans="1:9" ht="14.45" x14ac:dyDescent="0.3">
      <c r="A5" s="6">
        <v>42036</v>
      </c>
      <c r="B5" s="3" t="s">
        <v>117</v>
      </c>
      <c r="C5" s="3" t="s">
        <v>287</v>
      </c>
      <c r="D5" s="4">
        <v>107272.14</v>
      </c>
      <c r="E5" s="4">
        <f>121022.65-4717.3</f>
        <v>116305.34999999999</v>
      </c>
      <c r="F5" s="4">
        <v>0</v>
      </c>
      <c r="G5" s="4">
        <v>223577.49000000098</v>
      </c>
      <c r="H5" s="4">
        <f t="shared" si="0"/>
        <v>9.8953023552894592E-10</v>
      </c>
    </row>
    <row r="6" spans="1:9" ht="14.45" x14ac:dyDescent="0.3">
      <c r="A6" s="6">
        <v>42064</v>
      </c>
      <c r="B6" s="3" t="s">
        <v>5</v>
      </c>
      <c r="C6" s="3" t="s">
        <v>7</v>
      </c>
      <c r="D6" s="4">
        <v>13723236.479999995</v>
      </c>
      <c r="E6" s="4">
        <v>321395.42000000004</v>
      </c>
      <c r="F6" s="4">
        <v>212.49</v>
      </c>
      <c r="G6" s="4">
        <v>14044844.390000064</v>
      </c>
      <c r="H6" s="4">
        <f t="shared" si="0"/>
        <v>6.891787052154541E-8</v>
      </c>
    </row>
    <row r="7" spans="1:9" ht="14.45" x14ac:dyDescent="0.3">
      <c r="A7" s="6">
        <v>42064</v>
      </c>
      <c r="B7" s="3" t="s">
        <v>5</v>
      </c>
      <c r="C7" s="3" t="s">
        <v>102</v>
      </c>
      <c r="D7" s="4">
        <v>1739146.97</v>
      </c>
      <c r="E7" s="4">
        <v>15840</v>
      </c>
      <c r="F7" s="4">
        <v>-212.49</v>
      </c>
      <c r="G7" s="4">
        <v>1754774.4799999981</v>
      </c>
      <c r="H7" s="4">
        <f t="shared" si="0"/>
        <v>-1.862645149230957E-9</v>
      </c>
    </row>
    <row r="8" spans="1:9" ht="14.45" x14ac:dyDescent="0.3">
      <c r="A8" s="6">
        <v>42064</v>
      </c>
      <c r="B8" s="3" t="s">
        <v>117</v>
      </c>
      <c r="C8" s="3" t="s">
        <v>118</v>
      </c>
      <c r="D8" s="4">
        <v>12430188.850000003</v>
      </c>
      <c r="E8" s="4">
        <v>448220.42000005208</v>
      </c>
      <c r="F8" s="4">
        <v>-6500</v>
      </c>
      <c r="G8" s="4">
        <v>12871909.270000055</v>
      </c>
      <c r="H8" s="4">
        <f t="shared" si="0"/>
        <v>0</v>
      </c>
      <c r="I8" s="4"/>
    </row>
    <row r="9" spans="1:9" ht="14.45" x14ac:dyDescent="0.3">
      <c r="A9" s="6">
        <v>42064</v>
      </c>
      <c r="B9" s="3" t="s">
        <v>117</v>
      </c>
      <c r="C9" s="3" t="s">
        <v>287</v>
      </c>
      <c r="D9" s="4">
        <v>-36570.570000000007</v>
      </c>
      <c r="E9" s="4">
        <f>75046.88-4717.3</f>
        <v>70329.58</v>
      </c>
      <c r="F9" s="4">
        <v>0</v>
      </c>
      <c r="G9" s="4">
        <v>33759.010000001377</v>
      </c>
      <c r="H9" s="4">
        <f t="shared" si="0"/>
        <v>1.3824319466948509E-9</v>
      </c>
    </row>
    <row r="10" spans="1:9" ht="14.45" x14ac:dyDescent="0.3">
      <c r="A10" s="6">
        <v>42095</v>
      </c>
      <c r="B10" s="3" t="s">
        <v>5</v>
      </c>
      <c r="C10" s="3" t="s">
        <v>7</v>
      </c>
      <c r="D10" s="4">
        <v>14084414.289999997</v>
      </c>
      <c r="E10" s="4">
        <v>33680.14</v>
      </c>
      <c r="F10" s="4">
        <v>212.49</v>
      </c>
      <c r="G10" s="4">
        <v>14118306.920000065</v>
      </c>
      <c r="H10" s="4">
        <f t="shared" si="0"/>
        <v>6.7055225372314453E-8</v>
      </c>
    </row>
    <row r="11" spans="1:9" ht="14.45" x14ac:dyDescent="0.3">
      <c r="A11" s="6">
        <v>42095</v>
      </c>
      <c r="B11" s="3" t="s">
        <v>5</v>
      </c>
      <c r="C11" s="3" t="s">
        <v>102</v>
      </c>
      <c r="D11" s="4">
        <v>2009230.28</v>
      </c>
      <c r="E11" s="4">
        <v>113576.04</v>
      </c>
      <c r="F11" s="4">
        <v>-212.49</v>
      </c>
      <c r="G11" s="4">
        <v>2122593.8299999987</v>
      </c>
      <c r="H11" s="4">
        <f t="shared" si="0"/>
        <v>0</v>
      </c>
    </row>
    <row r="12" spans="1:9" ht="14.45" x14ac:dyDescent="0.3">
      <c r="A12" s="6">
        <v>42095</v>
      </c>
      <c r="B12" s="3" t="s">
        <v>117</v>
      </c>
      <c r="C12" s="3" t="s">
        <v>118</v>
      </c>
      <c r="D12" s="4">
        <v>11800539.450000001</v>
      </c>
      <c r="E12" s="4">
        <v>444971.26</v>
      </c>
      <c r="F12" s="4">
        <v>-6500</v>
      </c>
      <c r="G12" s="4">
        <v>12239010.710000055</v>
      </c>
      <c r="H12" s="4">
        <f t="shared" si="0"/>
        <v>5.4016709327697754E-8</v>
      </c>
    </row>
    <row r="13" spans="1:9" ht="14.45" x14ac:dyDescent="0.3">
      <c r="A13" s="6">
        <v>42095</v>
      </c>
      <c r="B13" s="3" t="s">
        <v>117</v>
      </c>
      <c r="C13" s="3" t="s">
        <v>287</v>
      </c>
      <c r="D13" s="4">
        <v>-39499.130000000005</v>
      </c>
      <c r="E13" s="4">
        <f>124470.89-4717.3</f>
        <v>119753.59</v>
      </c>
      <c r="F13" s="4">
        <v>0</v>
      </c>
      <c r="G13" s="4">
        <v>80254.460000001243</v>
      </c>
      <c r="H13" s="4">
        <f t="shared" si="0"/>
        <v>1.2514647096395493E-9</v>
      </c>
    </row>
    <row r="14" spans="1:9" ht="14.45" x14ac:dyDescent="0.3">
      <c r="A14" s="6">
        <v>42125</v>
      </c>
      <c r="B14" s="3" t="s">
        <v>5</v>
      </c>
      <c r="C14" s="3" t="s">
        <v>7</v>
      </c>
      <c r="D14" s="4">
        <v>14179432.289999995</v>
      </c>
      <c r="E14" s="4">
        <v>397572.67000000004</v>
      </c>
      <c r="F14" s="4">
        <v>212.49</v>
      </c>
      <c r="G14" s="4">
        <v>14577217.450000074</v>
      </c>
      <c r="H14" s="4">
        <f t="shared" si="0"/>
        <v>7.8231096267700195E-8</v>
      </c>
    </row>
    <row r="15" spans="1:9" ht="14.45" x14ac:dyDescent="0.3">
      <c r="A15" s="6">
        <v>42125</v>
      </c>
      <c r="B15" s="3" t="s">
        <v>5</v>
      </c>
      <c r="C15" s="3" t="s">
        <v>102</v>
      </c>
      <c r="D15" s="4">
        <v>1968865.5999999999</v>
      </c>
      <c r="E15" s="4">
        <v>4273.6000000000004</v>
      </c>
      <c r="F15" s="4">
        <v>-212.49</v>
      </c>
      <c r="G15" s="4">
        <v>1972926.7099999981</v>
      </c>
      <c r="H15" s="4">
        <f t="shared" si="0"/>
        <v>-1.862645149230957E-9</v>
      </c>
    </row>
    <row r="16" spans="1:9" ht="14.45" x14ac:dyDescent="0.3">
      <c r="A16" s="6">
        <v>42125</v>
      </c>
      <c r="B16" s="3" t="s">
        <v>117</v>
      </c>
      <c r="C16" s="3" t="s">
        <v>118</v>
      </c>
      <c r="D16" s="4">
        <v>14013773.6</v>
      </c>
      <c r="E16" s="4">
        <v>343167.41999999993</v>
      </c>
      <c r="F16" s="4">
        <v>-6500</v>
      </c>
      <c r="G16" s="4">
        <v>14350441.020000054</v>
      </c>
      <c r="H16" s="4">
        <f t="shared" si="0"/>
        <v>5.4016709327697754E-8</v>
      </c>
    </row>
    <row r="17" spans="1:8" ht="14.45" x14ac:dyDescent="0.3">
      <c r="A17" s="6">
        <v>42125</v>
      </c>
      <c r="B17" s="3" t="s">
        <v>117</v>
      </c>
      <c r="C17" s="3" t="s">
        <v>287</v>
      </c>
      <c r="D17" s="4">
        <v>-59351.360000000001</v>
      </c>
      <c r="E17" s="4">
        <f>345485.67-4717.3</f>
        <v>340768.37</v>
      </c>
      <c r="F17" s="4">
        <v>0</v>
      </c>
      <c r="G17" s="4">
        <v>281417.01000000123</v>
      </c>
      <c r="H17" s="4">
        <f t="shared" si="0"/>
        <v>1.2223608791828156E-9</v>
      </c>
    </row>
    <row r="18" spans="1:8" ht="14.45" x14ac:dyDescent="0.3">
      <c r="A18" s="6">
        <v>42156</v>
      </c>
      <c r="B18" s="3" t="s">
        <v>5</v>
      </c>
      <c r="C18" s="3" t="s">
        <v>7</v>
      </c>
      <c r="D18" s="4">
        <v>16892399.329999994</v>
      </c>
      <c r="E18" s="4">
        <v>5430516.9000000004</v>
      </c>
      <c r="F18" s="4">
        <v>212.49</v>
      </c>
      <c r="G18" s="4">
        <v>22323128.720000062</v>
      </c>
      <c r="H18" s="4">
        <f t="shared" si="0"/>
        <v>6.7055225372314453E-8</v>
      </c>
    </row>
    <row r="19" spans="1:8" ht="14.45" x14ac:dyDescent="0.3">
      <c r="A19" s="6">
        <v>42156</v>
      </c>
      <c r="B19" s="3" t="s">
        <v>5</v>
      </c>
      <c r="C19" s="3" t="s">
        <v>102</v>
      </c>
      <c r="D19" s="4">
        <v>1620400.1400000004</v>
      </c>
      <c r="E19" s="4">
        <v>16082.859999999999</v>
      </c>
      <c r="F19" s="4">
        <v>-212.49</v>
      </c>
      <c r="G19" s="4">
        <v>1636270.5099999984</v>
      </c>
      <c r="H19" s="4">
        <f t="shared" si="0"/>
        <v>-2.0954757928848267E-9</v>
      </c>
    </row>
    <row r="20" spans="1:8" ht="14.45" x14ac:dyDescent="0.3">
      <c r="A20" s="6">
        <v>42156</v>
      </c>
      <c r="B20" s="3" t="s">
        <v>117</v>
      </c>
      <c r="C20" s="3" t="s">
        <v>118</v>
      </c>
      <c r="D20" s="4">
        <v>16412655.440000003</v>
      </c>
      <c r="E20" s="4">
        <v>839123.41999999993</v>
      </c>
      <c r="F20" s="4">
        <v>-6500</v>
      </c>
      <c r="G20" s="4">
        <v>17245278.860000052</v>
      </c>
      <c r="H20" s="4">
        <f t="shared" si="0"/>
        <v>4.8428773880004883E-8</v>
      </c>
    </row>
    <row r="21" spans="1:8" ht="14.45" x14ac:dyDescent="0.3">
      <c r="A21" s="6">
        <v>42156</v>
      </c>
      <c r="B21" s="3" t="s">
        <v>117</v>
      </c>
      <c r="C21" s="3" t="s">
        <v>287</v>
      </c>
      <c r="D21" s="4">
        <v>-36570.570000000007</v>
      </c>
      <c r="E21" s="4">
        <f>96354.51-4717.3</f>
        <v>91637.209999999992</v>
      </c>
      <c r="F21" s="4">
        <v>0</v>
      </c>
      <c r="G21" s="4">
        <v>55066.640000001629</v>
      </c>
      <c r="H21" s="4">
        <f t="shared" si="0"/>
        <v>1.6443664208054543E-9</v>
      </c>
    </row>
    <row r="22" spans="1:8" x14ac:dyDescent="0.25">
      <c r="A22" s="6">
        <v>42186</v>
      </c>
      <c r="B22" s="3" t="s">
        <v>5</v>
      </c>
      <c r="C22" s="3" t="s">
        <v>7</v>
      </c>
      <c r="D22" s="4">
        <v>14041508.379999993</v>
      </c>
      <c r="E22" s="4">
        <v>4134950.42</v>
      </c>
      <c r="F22" s="4">
        <f>212.49-21.65</f>
        <v>190.84</v>
      </c>
      <c r="G22" s="4">
        <v>18176649.640000068</v>
      </c>
      <c r="H22" s="4">
        <f t="shared" si="0"/>
        <v>7.4505805969238281E-8</v>
      </c>
    </row>
    <row r="23" spans="1:8" x14ac:dyDescent="0.25">
      <c r="A23" s="6">
        <v>42186</v>
      </c>
      <c r="B23" s="3" t="s">
        <v>5</v>
      </c>
      <c r="C23" s="3" t="s">
        <v>102</v>
      </c>
      <c r="D23" s="4">
        <v>1656190.9399999997</v>
      </c>
      <c r="E23" s="4">
        <v>18538.88</v>
      </c>
      <c r="F23" s="4">
        <v>-212.49</v>
      </c>
      <c r="G23" s="4">
        <v>1674517.3299999982</v>
      </c>
      <c r="H23" s="4">
        <f t="shared" si="0"/>
        <v>0</v>
      </c>
    </row>
    <row r="24" spans="1:8" x14ac:dyDescent="0.25">
      <c r="A24" s="6">
        <v>42186</v>
      </c>
      <c r="B24" s="3" t="s">
        <v>117</v>
      </c>
      <c r="C24" s="3" t="s">
        <v>118</v>
      </c>
      <c r="D24" s="4">
        <v>12600976.350000011</v>
      </c>
      <c r="E24" s="4">
        <v>305239.90000000002</v>
      </c>
      <c r="F24" s="4">
        <v>-6500</v>
      </c>
      <c r="G24" s="4">
        <v>12899716.250000043</v>
      </c>
      <c r="H24" s="4">
        <f t="shared" si="0"/>
        <v>3.166496753692627E-8</v>
      </c>
    </row>
    <row r="25" spans="1:8" x14ac:dyDescent="0.25">
      <c r="A25" s="6">
        <v>42186</v>
      </c>
      <c r="B25" s="3" t="s">
        <v>117</v>
      </c>
      <c r="C25" s="3" t="s">
        <v>287</v>
      </c>
      <c r="D25" s="4">
        <v>-308729.18999999994</v>
      </c>
      <c r="E25" s="4">
        <f>819900.5-4717.3</f>
        <v>815183.2</v>
      </c>
      <c r="F25" s="4">
        <v>0</v>
      </c>
      <c r="G25" s="4">
        <v>506454.01000000117</v>
      </c>
      <c r="H25" s="4">
        <f t="shared" si="0"/>
        <v>1.1641532182693481E-9</v>
      </c>
    </row>
    <row r="26" spans="1:8" x14ac:dyDescent="0.25">
      <c r="A26" s="6"/>
    </row>
    <row r="27" spans="1:8" x14ac:dyDescent="0.25">
      <c r="A27" s="6"/>
    </row>
    <row r="28" spans="1:8" x14ac:dyDescent="0.25">
      <c r="A28" s="6"/>
    </row>
    <row r="29" spans="1:8" x14ac:dyDescent="0.25">
      <c r="A29" s="6"/>
    </row>
    <row r="30" spans="1:8" x14ac:dyDescent="0.25">
      <c r="A30" s="6"/>
    </row>
    <row r="31" spans="1:8" x14ac:dyDescent="0.25">
      <c r="A31" s="6"/>
    </row>
    <row r="32" spans="1:8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</sheetData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CWIP Summary</vt:lpstr>
      <vt:lpstr>Detail</vt:lpstr>
      <vt:lpstr>Recon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 Walther</dc:creator>
  <cp:lastModifiedBy>Eric  Wilen</cp:lastModifiedBy>
  <cp:lastPrinted>2015-12-03T15:16:03Z</cp:lastPrinted>
  <dcterms:created xsi:type="dcterms:W3CDTF">2015-08-18T14:38:07Z</dcterms:created>
  <dcterms:modified xsi:type="dcterms:W3CDTF">2015-12-03T15:16:06Z</dcterms:modified>
</cp:coreProperties>
</file>