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775"/>
  </bookViews>
  <sheets>
    <sheet name="F.6" sheetId="1" r:id="rId1"/>
    <sheet name="2013 Rate Case Expenses" sheetId="2" r:id="rId2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F.6!$A$1:$E$32</definedName>
    <definedName name="ROR">#REF!</definedName>
    <definedName name="stdrat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8" i="1" l="1"/>
  <c r="E29" i="1"/>
  <c r="E27" i="1"/>
  <c r="E24" i="1"/>
  <c r="E21" i="1"/>
  <c r="D15" i="1"/>
  <c r="D17" i="1"/>
  <c r="D16" i="1"/>
  <c r="I207" i="2"/>
</calcChain>
</file>

<file path=xl/sharedStrings.xml><?xml version="1.0" encoding="utf-8"?>
<sst xmlns="http://schemas.openxmlformats.org/spreadsheetml/2006/main" count="1474" uniqueCount="433">
  <si>
    <t>Projected Rate Case Expense</t>
  </si>
  <si>
    <t>Data:__X___Base Period__X___Forecasted Period</t>
  </si>
  <si>
    <t>Type of Filing:___X____Original________Updated ________Revised</t>
  </si>
  <si>
    <t>Schedule F-6</t>
  </si>
  <si>
    <t>Workpaper Reference No(s).</t>
  </si>
  <si>
    <t>Line</t>
  </si>
  <si>
    <t>No.</t>
  </si>
  <si>
    <t>Description</t>
  </si>
  <si>
    <t>Amount</t>
  </si>
  <si>
    <t>Consulting</t>
  </si>
  <si>
    <t>Class Cost Study - P. Raab</t>
  </si>
  <si>
    <t>Cost of Capital - Vander Weide, J. H.</t>
  </si>
  <si>
    <t>Depreciation - D. Watson</t>
  </si>
  <si>
    <t xml:space="preserve">          sub-total</t>
  </si>
  <si>
    <t>Legal Fees</t>
  </si>
  <si>
    <t xml:space="preserve">     (J. Hughes/R. Hutchinson)</t>
  </si>
  <si>
    <t xml:space="preserve"> </t>
  </si>
  <si>
    <t>Employee Expense</t>
  </si>
  <si>
    <t xml:space="preserve">     (airfare, lodging, meals, etc.)</t>
  </si>
  <si>
    <t>Miscellaneous Expense</t>
  </si>
  <si>
    <t xml:space="preserve">     (printing, advertising, etc.)</t>
  </si>
  <si>
    <t>Total Projected Rate Case Expense</t>
  </si>
  <si>
    <t>Data Source:</t>
  </si>
  <si>
    <t>F Schedules Support.xls</t>
  </si>
  <si>
    <t>this links to C.2 for a ratemaking adjustment</t>
  </si>
  <si>
    <t>Cost Center</t>
  </si>
  <si>
    <t>Account</t>
  </si>
  <si>
    <t>Expenditure Type</t>
  </si>
  <si>
    <t>Month Number</t>
  </si>
  <si>
    <t>Vendor Name</t>
  </si>
  <si>
    <t>Invoice Number</t>
  </si>
  <si>
    <t>Invoice Date</t>
  </si>
  <si>
    <t>Line Description</t>
  </si>
  <si>
    <t>2604</t>
  </si>
  <si>
    <t>9280</t>
  </si>
  <si>
    <t>CONTRACTOR - LABOR</t>
  </si>
  <si>
    <t>ALLIANCE CONSULTING GROUP</t>
  </si>
  <si>
    <t>130114</t>
  </si>
  <si>
    <t>01/31/2013</t>
  </si>
  <si>
    <t/>
  </si>
  <si>
    <t>130115</t>
  </si>
  <si>
    <t>MEALS &amp;ENTERTAINMENT</t>
  </si>
  <si>
    <t>Simon, Pearl A</t>
  </si>
  <si>
    <t>IEXP-386260</t>
  </si>
  <si>
    <t>03/27/2013</t>
  </si>
  <si>
    <t xml:space="preserve">IEXP-386260 Meals &amp;Entertainment </t>
  </si>
  <si>
    <t>Densman, Josh C</t>
  </si>
  <si>
    <t>IEXP-385399</t>
  </si>
  <si>
    <t>03/15/2013</t>
  </si>
  <si>
    <t xml:space="preserve">IEXP-385399 Meals &amp;Entertainment </t>
  </si>
  <si>
    <t>130204</t>
  </si>
  <si>
    <t>02/28/2013</t>
  </si>
  <si>
    <t>130203</t>
  </si>
  <si>
    <t>Johnson, John C</t>
  </si>
  <si>
    <t>IEXP-385611</t>
  </si>
  <si>
    <t>03/20/2013</t>
  </si>
  <si>
    <t xml:space="preserve">IEXP-385611 Meals &amp;Entertainment </t>
  </si>
  <si>
    <t>TRAVEL EXPENSE</t>
  </si>
  <si>
    <t xml:space="preserve">IEXP-385611 Travel Expense </t>
  </si>
  <si>
    <t>LODGINGS</t>
  </si>
  <si>
    <t xml:space="preserve">IEXP-385611 Lodgings </t>
  </si>
  <si>
    <t>PERSONAL VEHICLE MILES</t>
  </si>
  <si>
    <t xml:space="preserve">IEXP-385399 Personal Vehicle Miles </t>
  </si>
  <si>
    <t>OTHER EMPLOYEE EXPENSES</t>
  </si>
  <si>
    <t>Martin, Mark</t>
  </si>
  <si>
    <t>IEXP-387060</t>
  </si>
  <si>
    <t>04/26/2013</t>
  </si>
  <si>
    <t xml:space="preserve">IEXP-387060 Other Employee Expenses </t>
  </si>
  <si>
    <t>Dobbs, Jay K (Kevin)</t>
  </si>
  <si>
    <t>IEXP-386547</t>
  </si>
  <si>
    <t>04/01/2013</t>
  </si>
  <si>
    <t xml:space="preserve">IEXP-386547 Meals &amp;Entertainment </t>
  </si>
  <si>
    <t>IEXP-388066</t>
  </si>
  <si>
    <t>04/19/2013</t>
  </si>
  <si>
    <t xml:space="preserve">IEXP-388066 Meals &amp;Entertainment </t>
  </si>
  <si>
    <t>130303</t>
  </si>
  <si>
    <t>03/31/2013</t>
  </si>
  <si>
    <t xml:space="preserve">IEXP-387060 Travel Expense </t>
  </si>
  <si>
    <t>130302</t>
  </si>
  <si>
    <t>130402</t>
  </si>
  <si>
    <t>04/30/2013</t>
  </si>
  <si>
    <t>POSTAGE/DELIVERY SERVICE</t>
  </si>
  <si>
    <t>BANK OF AMERICA</t>
  </si>
  <si>
    <t>010_PAMELA.PERRY_MAY</t>
  </si>
  <si>
    <t>05/16/2013</t>
  </si>
  <si>
    <t xml:space="preserve">FEDEX 11022941 - 11-MAY-13 - MEMPHIS - TN - 38116 - FBOPYMT11022941 PCE </t>
  </si>
  <si>
    <t>130405</t>
  </si>
  <si>
    <t>IEXP-388739</t>
  </si>
  <si>
    <t>05/06/2013</t>
  </si>
  <si>
    <t xml:space="preserve">IEXP-388739 Personal Vehicle Miles </t>
  </si>
  <si>
    <t xml:space="preserve">IEXP-388739 Lodgings </t>
  </si>
  <si>
    <t>OFFICE SUPPLIES</t>
  </si>
  <si>
    <t xml:space="preserve">BUYONLINENOW.COM - 03-MAY-13 - 08887181134 - MN - 55901 - Tax </t>
  </si>
  <si>
    <t xml:space="preserve">IEXP-388739 Meals &amp;Entertainment </t>
  </si>
  <si>
    <t>MISCELLANEOUS</t>
  </si>
  <si>
    <t>MAYFIELD MESSENGER</t>
  </si>
  <si>
    <t>00004207-051513-1</t>
  </si>
  <si>
    <t>05/15/2013</t>
  </si>
  <si>
    <t>RAAB PAUL H</t>
  </si>
  <si>
    <t>KENTUCKY</t>
  </si>
  <si>
    <t>05/01/2013</t>
  </si>
  <si>
    <t xml:space="preserve">IEXP-388739 Travel Expense </t>
  </si>
  <si>
    <t xml:space="preserve">OFFICE DEPOT #1079 - 14-MAY-13 - 800-463-3768 - TX - 75050 - Tax </t>
  </si>
  <si>
    <t xml:space="preserve">FEDEX 10974189 - 04-MAY-13 - MEMPHIS - TN - 38116 - FBOPYMT10974189 PCE </t>
  </si>
  <si>
    <t>NEWS DEMOCRAT AND LEADER</t>
  </si>
  <si>
    <t>00001948-053113</t>
  </si>
  <si>
    <t>05/31/2013</t>
  </si>
  <si>
    <t>SENTINEL NEWS</t>
  </si>
  <si>
    <t>19013959-053113</t>
  </si>
  <si>
    <t>OWENSBORO MESSENGER INQUIRER INC</t>
  </si>
  <si>
    <t>00302477</t>
  </si>
  <si>
    <t>06/02/2013</t>
  </si>
  <si>
    <t>DAILY NEWS INC</t>
  </si>
  <si>
    <t>248653</t>
  </si>
  <si>
    <t>010_PAMELA.PERRY_JUN</t>
  </si>
  <si>
    <t>06/14/2013</t>
  </si>
  <si>
    <t xml:space="preserve">FEDEX 11121864 - 25-MAY-13 - MEMPHIS - TN - 38116 - FBOPYMT11121864 PCE </t>
  </si>
  <si>
    <t>00004207</t>
  </si>
  <si>
    <t>PADUCAH SUN INC</t>
  </si>
  <si>
    <t>20011381-060213</t>
  </si>
  <si>
    <t>TIMES LEADER THE</t>
  </si>
  <si>
    <t>05133001686</t>
  </si>
  <si>
    <t xml:space="preserve">FEDEX 11168275 - 01-JUN-13 - MEMPHIS - TN - 38116 - FBOPYMT11168275 PCE </t>
  </si>
  <si>
    <t>INV060113</t>
  </si>
  <si>
    <t>06/01/2013</t>
  </si>
  <si>
    <t>MADISONVILLE MESSENGER</t>
  </si>
  <si>
    <t>INV063013</t>
  </si>
  <si>
    <t>06/30/2013</t>
  </si>
  <si>
    <t>VANDER WEIDE JAMES H</t>
  </si>
  <si>
    <t>34228</t>
  </si>
  <si>
    <t>05/30/2013</t>
  </si>
  <si>
    <t>CENTRAL KENTUCKY NEWS JOURNAL</t>
  </si>
  <si>
    <t>201305</t>
  </si>
  <si>
    <t>KENTUCKY NEW ERA INC</t>
  </si>
  <si>
    <t>05133396</t>
  </si>
  <si>
    <t xml:space="preserve">Rate Case Publication - Hopkinsville Newspaper </t>
  </si>
  <si>
    <t>050_PAMELA.PLEASANT_</t>
  </si>
  <si>
    <t xml:space="preserve">FEDEX 11209503 - 07-JUN-13 - MEMPHIS - TN - 38116 - FBOPYMT11209503 PCE </t>
  </si>
  <si>
    <t>IEXP-391444</t>
  </si>
  <si>
    <t xml:space="preserve">IEXP-391444 Meals &amp;Entertainment </t>
  </si>
  <si>
    <t>00009031-062113</t>
  </si>
  <si>
    <t>130503</t>
  </si>
  <si>
    <t>LEGAL</t>
  </si>
  <si>
    <t>JOHN N HUGHES PSC</t>
  </si>
  <si>
    <t>60113</t>
  </si>
  <si>
    <t>06/04/2013</t>
  </si>
  <si>
    <t>GLASGOW DAILY TIMES INC</t>
  </si>
  <si>
    <t>21266-053113</t>
  </si>
  <si>
    <t xml:space="preserve">BUYONLINENOW.COM - 28-MAY-13 - 08887181134 - MN - 55901 - Tax </t>
  </si>
  <si>
    <t>ADVOCATE COMMUNICATIONS INC</t>
  </si>
  <si>
    <t>103794-053113</t>
  </si>
  <si>
    <t xml:space="preserve">Rate Case Notification - Danville, KY Newspaper </t>
  </si>
  <si>
    <t xml:space="preserve">FEDEX 11216835 - 08-JUN-13 - MEMPHIS - TN - 38116 - FBOPYMT11216835 PCE </t>
  </si>
  <si>
    <t xml:space="preserve">FEDEX 11071233 - 18-MAY-13 - MEMPHIS - TN - 38116 - FBOPYMT11071233 PCE </t>
  </si>
  <si>
    <t>ANDERSON NEWS</t>
  </si>
  <si>
    <t>3019745-063013</t>
  </si>
  <si>
    <t>010_PAMELA.PERRY_JUL</t>
  </si>
  <si>
    <t>07/16/2013</t>
  </si>
  <si>
    <t xml:space="preserve">FEDEX 11416893 - 06-JUL-13 - MEMPHIS - TN - 38116 - FBOPYMT11416893 PCE </t>
  </si>
  <si>
    <t>050_JANICE.CROWE_JUL</t>
  </si>
  <si>
    <t xml:space="preserve">PACKAGES PLUS - E 18TH - 26-JUN-13 - OWENSBORO - KY - 42303 - </t>
  </si>
  <si>
    <t>GREENSBURG RECORD HERALD INC</t>
  </si>
  <si>
    <t>10</t>
  </si>
  <si>
    <t>CITY OF MADISONVILLE KY</t>
  </si>
  <si>
    <t>CHE071013</t>
  </si>
  <si>
    <t>07/10/2013</t>
  </si>
  <si>
    <t>010_PAMELA.PERRY_AUG</t>
  </si>
  <si>
    <t>08/16/2013</t>
  </si>
  <si>
    <t xml:space="preserve">FEDEX 11515647 - 20-JUL-13 - MEMPHIS - TN - 38116 - FBOPYMT11515647 PCE </t>
  </si>
  <si>
    <t>INV090113</t>
  </si>
  <si>
    <t>09/01/2013</t>
  </si>
  <si>
    <t>010_PAMELA.PERRY_SEP</t>
  </si>
  <si>
    <t>09/16/2013</t>
  </si>
  <si>
    <t xml:space="preserve">FEDEX 11868427 - 07-SEP-13 - MEMPHIS - TN - 38116 - FBOPYMT11868427 PCE </t>
  </si>
  <si>
    <t xml:space="preserve">FEDEX 11812447 - 30-AUG-13 - MEMPHIS - TN - 38116 - FBOPYMT11812447 PCE </t>
  </si>
  <si>
    <t xml:space="preserve">FEDEX 11919949 - 14-SEP-13 - MEMPHIS - TN - 38116 - FBOPYMT11919949 PCE </t>
  </si>
  <si>
    <t xml:space="preserve">OFFICE DEPOT #1079 - 06-SEP-13 - 800-463-3768 - TX - 75050 - Tax </t>
  </si>
  <si>
    <t xml:space="preserve">BUYONLINENOW.COM - 27-AUG-13 - 08887181134 - MN - 55901 - E3912639 NMP </t>
  </si>
  <si>
    <t xml:space="preserve">BUYONLINENOW.COM - 20-AUG-13 - 08887181134 - MN - 55901 - Tax </t>
  </si>
  <si>
    <t xml:space="preserve">BUYONLINENOW.COM - 05-SEP-13 - 08887181134 - MN - 55901 - Tax </t>
  </si>
  <si>
    <t xml:space="preserve">FEDEX 11717495 - 17-AUG-13 - MEMPHIS - TN - 38116 - FBOPYMT11717495 PCE </t>
  </si>
  <si>
    <t>IEXP-400257</t>
  </si>
  <si>
    <t>10/25/2013</t>
  </si>
  <si>
    <t xml:space="preserve">IEXP-400257 Lodgings </t>
  </si>
  <si>
    <t>010_PAMELA.PERRY_OCT</t>
  </si>
  <si>
    <t>10/16/2013</t>
  </si>
  <si>
    <t xml:space="preserve">FEDEX 11820341 - 17-SEP-13 - MEMPHIS - TN - 38116 - FBOPYMT11820341 PCE </t>
  </si>
  <si>
    <t xml:space="preserve">FEDEX 12018051 - 27-SEP-13 - MEMPHIS - TN - 38116 - FBOPYMT12018051 PCE </t>
  </si>
  <si>
    <t xml:space="preserve">FEDEX 12078567 - 05-OCT-13 - MEMPHIS - TN - 38116 - FBOPYMT12078567 PCE </t>
  </si>
  <si>
    <t xml:space="preserve">IEXP-400257 Personal Vehicle Miles </t>
  </si>
  <si>
    <t xml:space="preserve">FEDEX 12026735 - 28-SEP-13 - MEMPHIS - TN - 38116 - FBOPYMT12026735 PCE </t>
  </si>
  <si>
    <t>130903</t>
  </si>
  <si>
    <t>09/30/2013</t>
  </si>
  <si>
    <t>INV100113</t>
  </si>
  <si>
    <t>10/01/2013</t>
  </si>
  <si>
    <t>130902</t>
  </si>
  <si>
    <t>Jolly, Neiman K</t>
  </si>
  <si>
    <t>IEXP-402706</t>
  </si>
  <si>
    <t>11/22/2013</t>
  </si>
  <si>
    <t xml:space="preserve">IEXP-402706 Personal Vehicle Miles </t>
  </si>
  <si>
    <t>00004207-111213</t>
  </si>
  <si>
    <t>11/12/2013</t>
  </si>
  <si>
    <t>00009031-120113</t>
  </si>
  <si>
    <t>11/11/2013</t>
  </si>
  <si>
    <t>McDonald, Edward P IV (Pace)</t>
  </si>
  <si>
    <t>IEXP-401284</t>
  </si>
  <si>
    <t>11/05/2013</t>
  </si>
  <si>
    <t xml:space="preserve">IEXP-401284 Travel Expense </t>
  </si>
  <si>
    <t>Smith, Gary L</t>
  </si>
  <si>
    <t>IEXP-401012</t>
  </si>
  <si>
    <t>10/30/2013</t>
  </si>
  <si>
    <t xml:space="preserve">IEXP-401012 Travel Expense </t>
  </si>
  <si>
    <t>IEXP-402037</t>
  </si>
  <si>
    <t>11/21/2013</t>
  </si>
  <si>
    <t xml:space="preserve">IEXP-402037 Travel Expense </t>
  </si>
  <si>
    <t>Taylor, Brannon C</t>
  </si>
  <si>
    <t>IEXP-402651</t>
  </si>
  <si>
    <t xml:space="preserve">IEXP-402651 Lodgings </t>
  </si>
  <si>
    <t>IEXP-402672</t>
  </si>
  <si>
    <t xml:space="preserve">IEXP-402672 Lodgings </t>
  </si>
  <si>
    <t xml:space="preserve">IEXP-401012 Lodgings </t>
  </si>
  <si>
    <t>Schneider, Jason L</t>
  </si>
  <si>
    <t>IEXP-402061</t>
  </si>
  <si>
    <t>11/14/2013</t>
  </si>
  <si>
    <t xml:space="preserve">IEXP-402061 Travel Expense </t>
  </si>
  <si>
    <t xml:space="preserve">IEXP-402672 Meals &amp;Entertainment </t>
  </si>
  <si>
    <t>KENTUCKY-110113</t>
  </si>
  <si>
    <t>11/01/2013</t>
  </si>
  <si>
    <t xml:space="preserve">IEXP-402037 Other Employee Expenses </t>
  </si>
  <si>
    <t xml:space="preserve">IEXP-402672 Travel Expense </t>
  </si>
  <si>
    <t>85019468-113013</t>
  </si>
  <si>
    <t>11/30/2013</t>
  </si>
  <si>
    <t>3019745-113013</t>
  </si>
  <si>
    <t>103794-113013</t>
  </si>
  <si>
    <t>IEXP-403138</t>
  </si>
  <si>
    <t>12/02/2013</t>
  </si>
  <si>
    <t xml:space="preserve">IEXP-403138 Lodgings </t>
  </si>
  <si>
    <t>11713</t>
  </si>
  <si>
    <t>11/07/2013</t>
  </si>
  <si>
    <t>Waller, Gregory K (Greg)</t>
  </si>
  <si>
    <t>IEXP-404266</t>
  </si>
  <si>
    <t>12/17/2013</t>
  </si>
  <si>
    <t xml:space="preserve">IEXP-404266 Travel Expense </t>
  </si>
  <si>
    <t>IEXP-403730</t>
  </si>
  <si>
    <t>12/10/2013</t>
  </si>
  <si>
    <t xml:space="preserve">IEXP-403730 Travel Expense </t>
  </si>
  <si>
    <t xml:space="preserve">IEXP-403138 Travel Expense </t>
  </si>
  <si>
    <t>Christian, Joe T</t>
  </si>
  <si>
    <t>IEXP-402948</t>
  </si>
  <si>
    <t>11/26/2013</t>
  </si>
  <si>
    <t xml:space="preserve">IEXP-402948 Travel Expense </t>
  </si>
  <si>
    <t xml:space="preserve">IEXP-404266 Lodgings </t>
  </si>
  <si>
    <t>IEXP-402764</t>
  </si>
  <si>
    <t>11/25/2013</t>
  </si>
  <si>
    <t xml:space="preserve">IEXP-402764 Lodgings </t>
  </si>
  <si>
    <t xml:space="preserve">IEXP-403730 Lodgings </t>
  </si>
  <si>
    <t>10713</t>
  </si>
  <si>
    <t>10/07/2013</t>
  </si>
  <si>
    <t>IEXP-403340</t>
  </si>
  <si>
    <t>12/23/2013</t>
  </si>
  <si>
    <t xml:space="preserve">IEXP-403340 Lodgings </t>
  </si>
  <si>
    <t>010_PAMELA.PERRY_DEC</t>
  </si>
  <si>
    <t>12/16/2013</t>
  </si>
  <si>
    <t xml:space="preserve">FEDEX 12493059 - 30-NOV-13 - MEMPHIS - TN - 38116 - FBOPYMT12493059 PCE </t>
  </si>
  <si>
    <t xml:space="preserve">IEXP-402948 Lodgings </t>
  </si>
  <si>
    <t xml:space="preserve">FEDEX 12438223 - 23-NOV-13 - MEMPHIS - TN - 38116 - FBOPYMT12438223 PCE </t>
  </si>
  <si>
    <t xml:space="preserve">IEXP-404266 Meals &amp;Entertainment </t>
  </si>
  <si>
    <t xml:space="preserve">FEDEX 12385192 - 16-NOV-13 - MEMPHIS - TN - 38116 - FBOPYMT12385192 PCE </t>
  </si>
  <si>
    <t xml:space="preserve">IEXP-402764 Meals &amp;Entertainment </t>
  </si>
  <si>
    <t xml:space="preserve">IEXP-403730 Meals &amp;Entertainment </t>
  </si>
  <si>
    <t>21266-113013</t>
  </si>
  <si>
    <t xml:space="preserve">IEXP-403138 Meals &amp;Entertainment </t>
  </si>
  <si>
    <t>Pleasant, Pamela T</t>
  </si>
  <si>
    <t>IEXP-403631</t>
  </si>
  <si>
    <t>12/09/2013</t>
  </si>
  <si>
    <t xml:space="preserve">IEXP-403631 Meals &amp;Entertainment </t>
  </si>
  <si>
    <t>INV120113</t>
  </si>
  <si>
    <t>12/01/2013</t>
  </si>
  <si>
    <t xml:space="preserve">IEXP-403340 Meals &amp;Entertainment </t>
  </si>
  <si>
    <t>JEN TEX DELIS INC</t>
  </si>
  <si>
    <t>1312039050160005</t>
  </si>
  <si>
    <t xml:space="preserve">Lunch for 2013 KY Rate Case Meeting in the Cool Springs Office </t>
  </si>
  <si>
    <t>Hudson, Sidney W (Sid)</t>
  </si>
  <si>
    <t>IEXP-403017</t>
  </si>
  <si>
    <t>11/27/2013</t>
  </si>
  <si>
    <t xml:space="preserve">IEXP-403017 Lodgings </t>
  </si>
  <si>
    <t>131117</t>
  </si>
  <si>
    <t xml:space="preserve">IEXP-403017 Meals &amp;Entertainment </t>
  </si>
  <si>
    <t>IEXP-402953</t>
  </si>
  <si>
    <t xml:space="preserve">IEXP-402953 Meals &amp;Entertainment </t>
  </si>
  <si>
    <t>050_KAY.COOMES_DEC-1</t>
  </si>
  <si>
    <t xml:space="preserve">PACKAGES PLUS - E 18TH - 26-NOV-13 - OWENSBORO - KY - 42303 - </t>
  </si>
  <si>
    <t xml:space="preserve">IEXP-403017 Personal Vehicle Miles </t>
  </si>
  <si>
    <t xml:space="preserve">IEXP-402948 Meals &amp;Entertainment </t>
  </si>
  <si>
    <t xml:space="preserve">IEXP-403631 Other Employee Expenses </t>
  </si>
  <si>
    <t xml:space="preserve">IEXP-403340 Other Employee Expenses </t>
  </si>
  <si>
    <t xml:space="preserve">IEXP-403017 Other Employee Expenses </t>
  </si>
  <si>
    <t>IEXP-405036</t>
  </si>
  <si>
    <t>12/30/2013</t>
  </si>
  <si>
    <t xml:space="preserve">IEXP-405036 Travel Expense </t>
  </si>
  <si>
    <t>577908</t>
  </si>
  <si>
    <t>PARK CITY DAILY NEWS</t>
  </si>
  <si>
    <t>779115</t>
  </si>
  <si>
    <t>11/13/2013</t>
  </si>
  <si>
    <t>20011381-120113</t>
  </si>
  <si>
    <t>00336298</t>
  </si>
  <si>
    <t>INV120513</t>
  </si>
  <si>
    <t>12/05/2013</t>
  </si>
  <si>
    <t xml:space="preserve">IEXP-402764 Travel Expense </t>
  </si>
  <si>
    <t>11133396</t>
  </si>
  <si>
    <t>11</t>
  </si>
  <si>
    <t>IEXP-406438</t>
  </si>
  <si>
    <t>01/27/2014</t>
  </si>
  <si>
    <t xml:space="preserve">IEXP-406438 Lodgings </t>
  </si>
  <si>
    <t>IEXP-406420</t>
  </si>
  <si>
    <t xml:space="preserve">IEXP-406420 Lodgings </t>
  </si>
  <si>
    <t>IEXP-406398</t>
  </si>
  <si>
    <t xml:space="preserve">IEXP-406398 Lodgings </t>
  </si>
  <si>
    <t>Paul, Bobby J (Jim)</t>
  </si>
  <si>
    <t>IEXP-406631</t>
  </si>
  <si>
    <t>01/30/2014</t>
  </si>
  <si>
    <t xml:space="preserve">IEXP-406631 Lodgings </t>
  </si>
  <si>
    <t>IEXP-406400</t>
  </si>
  <si>
    <t xml:space="preserve">IEXP-406400 Lodgings </t>
  </si>
  <si>
    <t>IEXP-405540</t>
  </si>
  <si>
    <t>01/13/2014</t>
  </si>
  <si>
    <t xml:space="preserve">IEXP-405540 Lodgings </t>
  </si>
  <si>
    <t>IEXP-406411</t>
  </si>
  <si>
    <t xml:space="preserve">IEXP-406411 Lodgings </t>
  </si>
  <si>
    <t>IEXP-406299</t>
  </si>
  <si>
    <t>01/24/2014</t>
  </si>
  <si>
    <t xml:space="preserve">IEXP-406299 Lodgings </t>
  </si>
  <si>
    <t>IEXP-406627</t>
  </si>
  <si>
    <t xml:space="preserve">IEXP-406627 Lodgings </t>
  </si>
  <si>
    <t>IEXP-405709</t>
  </si>
  <si>
    <t>01/14/2014</t>
  </si>
  <si>
    <t xml:space="preserve">IEXP-405709 Travel Expense </t>
  </si>
  <si>
    <t xml:space="preserve">IEXP-406420 Travel Expense </t>
  </si>
  <si>
    <t xml:space="preserve">IEXP-406631 Travel Expense </t>
  </si>
  <si>
    <t>IEXP-405058</t>
  </si>
  <si>
    <t>01/02/2014</t>
  </si>
  <si>
    <t xml:space="preserve">IEXP-405058 Travel Expense </t>
  </si>
  <si>
    <t xml:space="preserve">IEXP-406627 Travel Expense </t>
  </si>
  <si>
    <t>Akers, John K (Kevin)</t>
  </si>
  <si>
    <t>IEXP-406405</t>
  </si>
  <si>
    <t xml:space="preserve">IEXP-406405 Lodgings </t>
  </si>
  <si>
    <t xml:space="preserve">IEXP-405709 Meals &amp;Entertainment </t>
  </si>
  <si>
    <t xml:space="preserve">IEXP-406438 Meals &amp;Entertainment </t>
  </si>
  <si>
    <t xml:space="preserve">IEXP-406420 Meals &amp;Entertainment </t>
  </si>
  <si>
    <t xml:space="preserve">IEXP-406398 Meals &amp;Entertainment </t>
  </si>
  <si>
    <t xml:space="preserve">IEXP-406398 Travel Expense </t>
  </si>
  <si>
    <t>IEXP-406044</t>
  </si>
  <si>
    <t>01/21/2014</t>
  </si>
  <si>
    <t xml:space="preserve">IEXP-406044 Meals &amp;Entertainment </t>
  </si>
  <si>
    <t xml:space="preserve">IEXP-406631 Meals &amp;Entertainment </t>
  </si>
  <si>
    <t>010_PAMELA.PERRY_JAN</t>
  </si>
  <si>
    <t>01/16/2014</t>
  </si>
  <si>
    <t xml:space="preserve">FEDEX 12693971 - 28-DEC-13 - MEMPHIS - TN - 38116 - FBOPYMT12693971 PCE </t>
  </si>
  <si>
    <t xml:space="preserve">IEXP-405540 Meals &amp;Entertainment </t>
  </si>
  <si>
    <t xml:space="preserve">IEXP-406411 Meals &amp;Entertainment </t>
  </si>
  <si>
    <t xml:space="preserve">IEXP-406299 Meals &amp;Entertainment </t>
  </si>
  <si>
    <t xml:space="preserve">IEXP-406627 Meals &amp;Entertainment </t>
  </si>
  <si>
    <t>34251</t>
  </si>
  <si>
    <t xml:space="preserve">IEXP-406438 Personal Vehicle Miles </t>
  </si>
  <si>
    <t xml:space="preserve">IEXP-405540 Personal Vehicle Miles </t>
  </si>
  <si>
    <t xml:space="preserve">IEXP-406411 Personal Vehicle Miles </t>
  </si>
  <si>
    <t>Childers, Patricia D (Pat)</t>
  </si>
  <si>
    <t>IEXP-405522</t>
  </si>
  <si>
    <t>01/10/2014</t>
  </si>
  <si>
    <t xml:space="preserve">IEXP-405522 Personal Vehicle Miles </t>
  </si>
  <si>
    <t xml:space="preserve">IEXP-406405 Personal Vehicle Miles </t>
  </si>
  <si>
    <t xml:space="preserve">IEXP-406400 Other Employee Expenses </t>
  </si>
  <si>
    <t xml:space="preserve">IEXP-405540 Other Employee Expenses </t>
  </si>
  <si>
    <t xml:space="preserve">FEDEXOFFICE   00008532 - 15-JAN-14 - FRANKLIN - TN - 37067 - </t>
  </si>
  <si>
    <t xml:space="preserve">IEXP-405709 Lodgings </t>
  </si>
  <si>
    <t>20114</t>
  </si>
  <si>
    <t>02/01/2014</t>
  </si>
  <si>
    <t>12713</t>
  </si>
  <si>
    <t>022414</t>
  </si>
  <si>
    <t>02/24/2014</t>
  </si>
  <si>
    <t>IEXP-406664</t>
  </si>
  <si>
    <t xml:space="preserve">IEXP-406664 Travel Expense </t>
  </si>
  <si>
    <t>IEXP-406728</t>
  </si>
  <si>
    <t>01/31/2014</t>
  </si>
  <si>
    <t xml:space="preserve">IEXP-406728 Travel Expense </t>
  </si>
  <si>
    <t>IEXP-406696</t>
  </si>
  <si>
    <t xml:space="preserve">IEXP-406696 Meals &amp;Entertainment </t>
  </si>
  <si>
    <t>02/14/2014</t>
  </si>
  <si>
    <t xml:space="preserve">FEDEX 12837644 - 17-JAN-14 - MEMPHIS - TN - 38116 - FBOPYMT12837644 PCE </t>
  </si>
  <si>
    <t>010_PAMELA.PERRY_FEB</t>
  </si>
  <si>
    <t xml:space="preserve">FEDEX 13004011 - 08-FEB-14 - MEMPHIS - TN - 38116 - FBOPYMT13004011 PCE </t>
  </si>
  <si>
    <t xml:space="preserve">FEDEX 12899546 - 25-JAN-14 - MEMPHIS - TN - 38116 - FBOPYMT12899546 PCE </t>
  </si>
  <si>
    <t>INV020114</t>
  </si>
  <si>
    <t xml:space="preserve">CONSULTING SERVICE </t>
  </si>
  <si>
    <t xml:space="preserve">IEXP-406728 Other Employee Expenses </t>
  </si>
  <si>
    <t xml:space="preserve">FEDEXOFFICE   00008532 - 17-JAN-14 - FRANKLIN - TN - 37067 - </t>
  </si>
  <si>
    <t xml:space="preserve">IEXP-406696 Lodgings </t>
  </si>
  <si>
    <t>Napier, Earnest B (Ernie)</t>
  </si>
  <si>
    <t>IEXP-406804</t>
  </si>
  <si>
    <t xml:space="preserve">IEXP-406804 Lodgings </t>
  </si>
  <si>
    <t xml:space="preserve">IEXP-406728 Lodgings </t>
  </si>
  <si>
    <t>WILSON HUTCHINSON POTEAT &amp; LITTLEPAGE</t>
  </si>
  <si>
    <t>02-24-2014</t>
  </si>
  <si>
    <t>40113</t>
  </si>
  <si>
    <t>03/14/2014</t>
  </si>
  <si>
    <t xml:space="preserve">FEDEX 13158370 - 28-FEB-14 - MEMPHIS - TN - 38116 - FBOPYMT13158370 PCE </t>
  </si>
  <si>
    <t>010_PAMELA.PERRY_MAR</t>
  </si>
  <si>
    <t xml:space="preserve">FEDEX 13167450 - 01-MAR-14 - MEMPHIS - TN - 38116 - FBOPYMT13167450 PCE </t>
  </si>
  <si>
    <t xml:space="preserve">FEDEX 13111168 - 22-FEB-14 - MEMPHIS - TN - 38116 - FBOPYMT13111168 PCE </t>
  </si>
  <si>
    <t xml:space="preserve">FEDEX 13058383 - 15-FEB-14 - MEMPHIS - TN - 38116 - FBOPYMT13058383 PCE </t>
  </si>
  <si>
    <t>04-01-2014-2</t>
  </si>
  <si>
    <t>04/01/2014</t>
  </si>
  <si>
    <t>140503</t>
  </si>
  <si>
    <t>05/31/2014</t>
  </si>
  <si>
    <t>010_PAMELA.PERRY_APR</t>
  </si>
  <si>
    <t>04/16/2014</t>
  </si>
  <si>
    <t xml:space="preserve">CODING CORR PER LAURA BECKER/FEDEX 13279262 - 15-MAR-14 - MEMPHIS - TN - 38116 - FBOPYMT13279262 PCE </t>
  </si>
  <si>
    <t>140502</t>
  </si>
  <si>
    <t>07/16/2014</t>
  </si>
  <si>
    <t xml:space="preserve">FEDEX 14233065 - 12-JUL-14 - MEMPHIS - TN - 38116 - FBOPYMT14233065 PCE </t>
  </si>
  <si>
    <t>060614</t>
  </si>
  <si>
    <t>06/06/2014</t>
  </si>
  <si>
    <t>02/16/2015</t>
  </si>
  <si>
    <t xml:space="preserve">FEDEX 16049034 - 07-FEB-15 - MEMPHIS - TN - 38116 - FBOPYMT16049034 PCE </t>
  </si>
  <si>
    <t>41015</t>
  </si>
  <si>
    <t>04/10/2015</t>
  </si>
  <si>
    <t>123114</t>
  </si>
  <si>
    <t>01/05/2015</t>
  </si>
  <si>
    <t>Atmos Energy Corporation, Kentucky/Mid-States Division</t>
  </si>
  <si>
    <t>Witness: Waller</t>
  </si>
  <si>
    <t xml:space="preserve">Two (2) Year Amortization of Rate Case Expenses </t>
  </si>
  <si>
    <t>FR 16(8)(f)</t>
  </si>
  <si>
    <t>Kentucky Jurisdiction Case No. 2015-00343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</si>
</sst>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4">
    <font>
      <sz val="12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color rgb="FF0000FF"/>
      <name val="Helvetica-Narrow"/>
      <family val="2"/>
    </font>
    <font>
      <sz val="12"/>
      <color rgb="FF0000FF"/>
      <name val="Helvetica-Narrow"/>
      <family val="2"/>
    </font>
    <font>
      <sz val="12"/>
      <name val="Helvetica-Narrow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Helvetica-Narrow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4">
    <xf numFmtId="37" fontId="0" fillId="0" borderId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</cellStyleXfs>
  <cellXfs count="57">
    <xf numFmtId="37" fontId="0" fillId="0" borderId="0" xfId="0"/>
    <xf numFmtId="37" fontId="4" fillId="0" borderId="0" xfId="0" applyFont="1" applyFill="1" applyAlignment="1"/>
    <xf numFmtId="37" fontId="3" fillId="0" borderId="0" xfId="0" applyFont="1"/>
    <xf numFmtId="37" fontId="4" fillId="0" borderId="0" xfId="0" applyFont="1" applyFill="1" applyAlignment="1">
      <alignment horizontal="center"/>
    </xf>
    <xf numFmtId="37" fontId="3" fillId="0" borderId="0" xfId="0" applyFont="1" applyFill="1"/>
    <xf numFmtId="37" fontId="5" fillId="0" borderId="0" xfId="0" applyFont="1" applyFill="1"/>
    <xf numFmtId="37" fontId="4" fillId="0" borderId="0" xfId="0" applyFont="1"/>
    <xf numFmtId="37" fontId="6" fillId="0" borderId="0" xfId="0" applyFont="1" applyFill="1"/>
    <xf numFmtId="37" fontId="7" fillId="0" borderId="0" xfId="0" applyFont="1" applyAlignment="1" applyProtection="1">
      <alignment horizontal="left"/>
    </xf>
    <xf numFmtId="37" fontId="8" fillId="0" borderId="0" xfId="0" applyFont="1" applyAlignment="1">
      <alignment horizontal="right"/>
    </xf>
    <xf numFmtId="37" fontId="6" fillId="0" borderId="0" xfId="0" applyFont="1"/>
    <xf numFmtId="37" fontId="3" fillId="0" borderId="0" xfId="0" applyFont="1" applyAlignment="1" applyProtection="1">
      <alignment horizontal="right"/>
    </xf>
    <xf numFmtId="3" fontId="6" fillId="0" borderId="0" xfId="0" applyNumberFormat="1" applyFont="1"/>
    <xf numFmtId="37" fontId="7" fillId="0" borderId="1" xfId="0" applyFont="1" applyBorder="1" applyAlignment="1" applyProtection="1">
      <alignment horizontal="left"/>
    </xf>
    <xf numFmtId="37" fontId="0" fillId="0" borderId="1" xfId="0" applyBorder="1"/>
    <xf numFmtId="37" fontId="3" fillId="0" borderId="1" xfId="0" applyFont="1" applyBorder="1"/>
    <xf numFmtId="37" fontId="0" fillId="0" borderId="1" xfId="0" applyBorder="1" applyAlignment="1" applyProtection="1">
      <alignment horizontal="right"/>
    </xf>
    <xf numFmtId="37" fontId="4" fillId="0" borderId="0" xfId="0" applyFont="1" applyAlignment="1" applyProtection="1">
      <alignment horizontal="left"/>
    </xf>
    <xf numFmtId="37" fontId="0" fillId="0" borderId="0" xfId="0" applyAlignment="1" applyProtection="1">
      <alignment horizontal="left"/>
    </xf>
    <xf numFmtId="37" fontId="0" fillId="0" borderId="0" xfId="0" applyFont="1" applyAlignment="1" applyProtection="1">
      <alignment horizontal="center"/>
    </xf>
    <xf numFmtId="37" fontId="0" fillId="0" borderId="0" xfId="0" applyFont="1"/>
    <xf numFmtId="37" fontId="0" fillId="0" borderId="2" xfId="0" applyFont="1" applyBorder="1" applyAlignment="1" applyProtection="1">
      <alignment horizontal="center"/>
    </xf>
    <xf numFmtId="37" fontId="0" fillId="0" borderId="1" xfId="0" applyFont="1" applyBorder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Alignment="1">
      <alignment horizontal="center"/>
    </xf>
    <xf numFmtId="37" fontId="9" fillId="0" borderId="0" xfId="0" applyFont="1"/>
    <xf numFmtId="37" fontId="0" fillId="0" borderId="0" xfId="0" applyAlignment="1">
      <alignment horizontal="left" indent="1"/>
    </xf>
    <xf numFmtId="164" fontId="8" fillId="0" borderId="0" xfId="2" applyNumberFormat="1" applyFont="1"/>
    <xf numFmtId="37" fontId="8" fillId="0" borderId="0" xfId="0" applyNumberFormat="1" applyFont="1"/>
    <xf numFmtId="165" fontId="0" fillId="0" borderId="0" xfId="0" applyNumberFormat="1"/>
    <xf numFmtId="37" fontId="0" fillId="2" borderId="0" xfId="0" applyFill="1" applyAlignment="1">
      <alignment horizontal="left" indent="1"/>
    </xf>
    <xf numFmtId="37" fontId="8" fillId="0" borderId="0" xfId="1" applyNumberFormat="1" applyFont="1"/>
    <xf numFmtId="37" fontId="8" fillId="0" borderId="1" xfId="0" applyNumberFormat="1" applyFont="1" applyBorder="1"/>
    <xf numFmtId="3" fontId="0" fillId="0" borderId="0" xfId="0" applyNumberFormat="1"/>
    <xf numFmtId="14" fontId="0" fillId="0" borderId="0" xfId="0" applyNumberFormat="1"/>
    <xf numFmtId="3" fontId="0" fillId="0" borderId="0" xfId="1" applyNumberFormat="1" applyFont="1"/>
    <xf numFmtId="3" fontId="11" fillId="0" borderId="0" xfId="0" applyNumberFormat="1" applyFont="1"/>
    <xf numFmtId="164" fontId="8" fillId="0" borderId="3" xfId="2" applyNumberFormat="1" applyFont="1" applyBorder="1"/>
    <xf numFmtId="165" fontId="12" fillId="0" borderId="0" xfId="0" applyNumberFormat="1" applyFont="1"/>
    <xf numFmtId="37" fontId="0" fillId="0" borderId="0" xfId="0" applyNumberFormat="1"/>
    <xf numFmtId="164" fontId="0" fillId="0" borderId="3" xfId="2" applyNumberFormat="1" applyFont="1" applyBorder="1"/>
    <xf numFmtId="37" fontId="8" fillId="0" borderId="0" xfId="0" applyFont="1"/>
    <xf numFmtId="37" fontId="8" fillId="0" borderId="0" xfId="0" quotePrefix="1" applyFont="1" applyAlignment="1">
      <alignment horizontal="left" indent="3"/>
    </xf>
    <xf numFmtId="49" fontId="2" fillId="0" borderId="0" xfId="3" applyNumberFormat="1" applyFont="1"/>
    <xf numFmtId="0" fontId="2" fillId="0" borderId="0" xfId="3" applyFont="1"/>
    <xf numFmtId="49" fontId="1" fillId="0" borderId="0" xfId="3" applyNumberFormat="1"/>
    <xf numFmtId="0" fontId="1" fillId="0" borderId="0" xfId="3"/>
    <xf numFmtId="44" fontId="2" fillId="0" borderId="0" xfId="2" applyFont="1"/>
    <xf numFmtId="44" fontId="1" fillId="0" borderId="0" xfId="2" applyFont="1"/>
    <xf numFmtId="44" fontId="0" fillId="0" borderId="0" xfId="2" applyFont="1"/>
    <xf numFmtId="44" fontId="13" fillId="0" borderId="0" xfId="2" applyFont="1"/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/>
    <xf numFmtId="37" fontId="3" fillId="0" borderId="0" xfId="0" applyFont="1" applyFill="1" applyBorder="1"/>
    <xf numFmtId="37" fontId="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1"/>
  <sheetViews>
    <sheetView tabSelected="1" view="pageBreakPreview" zoomScale="60" zoomScaleNormal="90" workbookViewId="0">
      <selection activeCell="G25" sqref="G25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</cols>
  <sheetData>
    <row r="1" spans="1:10" ht="15.75">
      <c r="A1" s="56" t="s">
        <v>428</v>
      </c>
      <c r="B1" s="56"/>
      <c r="C1" s="56"/>
      <c r="D1" s="56"/>
      <c r="E1" s="56"/>
      <c r="F1" s="1"/>
      <c r="G1" s="2"/>
      <c r="H1" s="2"/>
      <c r="I1" s="2"/>
      <c r="J1" s="2"/>
    </row>
    <row r="2" spans="1:10" ht="15.75">
      <c r="A2" s="56" t="s">
        <v>432</v>
      </c>
      <c r="B2" s="56"/>
      <c r="C2" s="56"/>
      <c r="D2" s="56"/>
      <c r="E2" s="56"/>
      <c r="F2" s="3"/>
      <c r="G2" s="4"/>
      <c r="H2" s="4"/>
      <c r="I2" s="4"/>
      <c r="J2" s="2"/>
    </row>
    <row r="3" spans="1:10" ht="15.75">
      <c r="A3" s="56" t="s">
        <v>0</v>
      </c>
      <c r="B3" s="56"/>
      <c r="C3" s="56"/>
      <c r="D3" s="56"/>
      <c r="E3" s="56"/>
      <c r="F3" s="1"/>
      <c r="G3" s="5"/>
      <c r="H3" s="4"/>
      <c r="I3" s="4"/>
      <c r="J3" s="2"/>
    </row>
    <row r="4" spans="1:10" ht="15.75">
      <c r="A4" s="6"/>
      <c r="B4" s="2"/>
      <c r="C4" s="2"/>
      <c r="D4" s="2"/>
      <c r="E4" s="2"/>
      <c r="F4" s="4"/>
      <c r="G4" s="7"/>
      <c r="H4" s="7"/>
      <c r="I4" s="7"/>
      <c r="J4" s="2"/>
    </row>
    <row r="5" spans="1:10" ht="15.75">
      <c r="A5" s="6"/>
      <c r="B5" s="2"/>
      <c r="C5" s="2"/>
      <c r="D5" s="2"/>
      <c r="E5" s="2"/>
      <c r="F5" s="4"/>
      <c r="G5" s="7"/>
      <c r="H5" s="7"/>
      <c r="I5" s="7"/>
    </row>
    <row r="6" spans="1:10" ht="15.75">
      <c r="A6" s="6"/>
      <c r="B6" s="2"/>
      <c r="C6" s="2"/>
      <c r="D6" s="2"/>
      <c r="F6" s="4"/>
      <c r="G6" s="7"/>
      <c r="H6" s="7"/>
      <c r="I6" s="7"/>
    </row>
    <row r="7" spans="1:10">
      <c r="A7" s="8" t="s">
        <v>1</v>
      </c>
      <c r="C7" s="2"/>
      <c r="D7" s="2"/>
      <c r="E7" s="9" t="s">
        <v>431</v>
      </c>
      <c r="F7" s="2"/>
      <c r="G7" s="10"/>
      <c r="H7" s="10"/>
      <c r="I7" s="10"/>
    </row>
    <row r="8" spans="1:10">
      <c r="A8" s="8" t="s">
        <v>2</v>
      </c>
      <c r="C8" s="2"/>
      <c r="D8" s="2"/>
      <c r="E8" s="11" t="s">
        <v>3</v>
      </c>
      <c r="F8" s="2"/>
      <c r="G8" s="12"/>
      <c r="H8" s="10"/>
      <c r="I8" s="10"/>
    </row>
    <row r="9" spans="1:10">
      <c r="A9" s="13" t="s">
        <v>4</v>
      </c>
      <c r="B9" s="14"/>
      <c r="C9" s="15"/>
      <c r="D9" s="15"/>
      <c r="E9" s="16" t="s">
        <v>429</v>
      </c>
      <c r="F9" s="2"/>
      <c r="G9" s="10"/>
      <c r="H9" s="10"/>
      <c r="I9" s="10"/>
      <c r="J9" s="2"/>
    </row>
    <row r="10" spans="1:10" ht="15.75">
      <c r="B10" s="17"/>
      <c r="C10" s="2"/>
      <c r="D10" s="2"/>
      <c r="E10" s="18"/>
      <c r="F10" s="2"/>
      <c r="H10" s="2"/>
      <c r="I10" s="2"/>
      <c r="J10" s="2"/>
    </row>
    <row r="11" spans="1:10">
      <c r="A11" s="19" t="s">
        <v>5</v>
      </c>
      <c r="B11" s="20"/>
      <c r="C11" s="2"/>
      <c r="D11" s="2"/>
      <c r="E11" s="18"/>
      <c r="F11" s="2"/>
      <c r="G11" s="10"/>
      <c r="J11" s="2"/>
    </row>
    <row r="12" spans="1:10">
      <c r="A12" s="21" t="s">
        <v>6</v>
      </c>
      <c r="B12" s="21" t="s">
        <v>7</v>
      </c>
      <c r="C12" s="15"/>
      <c r="D12" s="15"/>
      <c r="E12" s="22" t="s">
        <v>8</v>
      </c>
      <c r="F12" s="2"/>
      <c r="J12" s="2"/>
    </row>
    <row r="13" spans="1:10">
      <c r="A13" s="23"/>
      <c r="B13" s="23"/>
      <c r="C13" s="2"/>
      <c r="D13" s="2"/>
      <c r="E13" s="2"/>
      <c r="F13" s="2"/>
      <c r="J13" s="2"/>
    </row>
    <row r="14" spans="1:10" ht="15.75">
      <c r="A14" s="24">
        <v>1</v>
      </c>
      <c r="B14" s="25" t="s">
        <v>9</v>
      </c>
      <c r="J14" s="2"/>
    </row>
    <row r="15" spans="1:10">
      <c r="A15" s="24">
        <v>2</v>
      </c>
      <c r="B15" s="26" t="s">
        <v>10</v>
      </c>
      <c r="D15" s="27">
        <f>SUM('2013 Rate Case Expenses'!I157:I163)</f>
        <v>37496</v>
      </c>
      <c r="E15" s="28"/>
      <c r="F15" s="29"/>
      <c r="J15" s="2"/>
    </row>
    <row r="16" spans="1:10">
      <c r="A16" s="24">
        <v>3</v>
      </c>
      <c r="B16" s="30" t="s">
        <v>11</v>
      </c>
      <c r="D16" s="31">
        <f>'2013 Rate Case Expenses'!I192+'2013 Rate Case Expenses'!I193</f>
        <v>36425.32</v>
      </c>
      <c r="E16" s="28"/>
      <c r="F16" s="29"/>
      <c r="G16" s="20"/>
      <c r="J16" s="2"/>
    </row>
    <row r="17" spans="1:10">
      <c r="A17" s="24">
        <v>4</v>
      </c>
      <c r="B17" s="26" t="s">
        <v>12</v>
      </c>
      <c r="D17" s="32">
        <f>SUM('2013 Rate Case Expenses'!I6:I19)</f>
        <v>55199.759999999995</v>
      </c>
      <c r="E17" s="28"/>
      <c r="F17" s="33"/>
      <c r="J17" s="2"/>
    </row>
    <row r="18" spans="1:10">
      <c r="A18" s="24">
        <v>5</v>
      </c>
      <c r="B18" s="2" t="s">
        <v>13</v>
      </c>
      <c r="D18" s="28"/>
      <c r="E18" s="27">
        <f>SUM(D15:D17)</f>
        <v>129121.08</v>
      </c>
      <c r="G18" s="29"/>
      <c r="J18" s="34"/>
    </row>
    <row r="19" spans="1:10">
      <c r="A19" s="24">
        <v>6</v>
      </c>
      <c r="B19" s="2"/>
      <c r="D19" s="28"/>
      <c r="E19" s="28"/>
      <c r="J19" s="34"/>
    </row>
    <row r="20" spans="1:10" ht="15.75">
      <c r="A20" s="24">
        <v>7</v>
      </c>
      <c r="B20" s="25" t="s">
        <v>14</v>
      </c>
      <c r="D20" s="28"/>
      <c r="G20" s="33"/>
      <c r="H20" s="33"/>
      <c r="I20" s="33"/>
      <c r="J20" s="2"/>
    </row>
    <row r="21" spans="1:10">
      <c r="A21" s="24">
        <v>8</v>
      </c>
      <c r="B21" s="2" t="s">
        <v>15</v>
      </c>
      <c r="D21" s="28"/>
      <c r="E21" s="28">
        <f>SUM('2013 Rate Case Expenses'!I205:I206,'2013 Rate Case Expenses'!I94:I103)</f>
        <v>246897.26</v>
      </c>
      <c r="G21" s="33"/>
      <c r="J21" s="2"/>
    </row>
    <row r="22" spans="1:10">
      <c r="A22" s="24">
        <v>9</v>
      </c>
      <c r="B22" s="2" t="s">
        <v>16</v>
      </c>
      <c r="D22" s="28"/>
      <c r="E22" s="28"/>
      <c r="G22" s="33"/>
      <c r="J22" s="2"/>
    </row>
    <row r="23" spans="1:10" ht="15.75">
      <c r="A23" s="24">
        <v>10</v>
      </c>
      <c r="B23" s="25" t="s">
        <v>17</v>
      </c>
      <c r="D23" s="28"/>
      <c r="E23" s="28"/>
      <c r="G23" s="33"/>
      <c r="J23" s="2"/>
    </row>
    <row r="24" spans="1:10">
      <c r="A24" s="24">
        <v>11</v>
      </c>
      <c r="B24" s="2" t="s">
        <v>18</v>
      </c>
      <c r="D24" s="28"/>
      <c r="E24" s="31">
        <f>SUM('2013 Rate Case Expenses'!I4:I5,'2013 Rate Case Expenses'!I67:I73,'2013 Rate Case Expenses'!I77:I84,'2013 Rate Case Expenses'!I89:I93,'2013 Rate Case Expenses'!I104:I110,'2013 Rate Case Expenses'!I116:I132,'2013 Rate Case Expenses'!I136:I143,'2013 Rate Case Expenses'!I151:I156,'2013 Rate Case Expenses'!I164:I171,'2013 Rate Case Expenses'!I173:I189,'2013 Rate Case Expenses'!I194:I204)</f>
        <v>29565.110000000004</v>
      </c>
      <c r="G24" s="35"/>
      <c r="J24" s="2"/>
    </row>
    <row r="25" spans="1:10">
      <c r="A25" s="24">
        <v>12</v>
      </c>
      <c r="B25" s="2"/>
      <c r="D25" s="28"/>
      <c r="E25" s="28"/>
      <c r="J25" s="2"/>
    </row>
    <row r="26" spans="1:10" ht="15.75">
      <c r="A26" s="24">
        <v>13</v>
      </c>
      <c r="B26" s="25" t="s">
        <v>19</v>
      </c>
      <c r="D26" s="28"/>
      <c r="E26" s="28"/>
      <c r="J26" s="2"/>
    </row>
    <row r="27" spans="1:10">
      <c r="A27" s="24">
        <v>14</v>
      </c>
      <c r="B27" s="2" t="s">
        <v>20</v>
      </c>
      <c r="D27" s="28"/>
      <c r="E27" s="32">
        <f>SUM('2013 Rate Case Expenses'!I2:I3,'2013 Rate Case Expenses'!I20:I66,'2013 Rate Case Expenses'!I74:I76,'2013 Rate Case Expenses'!I85:I88,'2013 Rate Case Expenses'!I111:I115,'2013 Rate Case Expenses'!I133:I135,'2013 Rate Case Expenses'!I144:I150,'2013 Rate Case Expenses'!I172,'2013 Rate Case Expenses'!I190:I191)</f>
        <v>63326.12000000001</v>
      </c>
      <c r="G27" s="36"/>
      <c r="J27" s="2"/>
    </row>
    <row r="28" spans="1:10">
      <c r="A28" s="24">
        <v>15</v>
      </c>
      <c r="B28" s="2"/>
      <c r="D28" s="28"/>
      <c r="E28" s="28"/>
      <c r="J28" s="2"/>
    </row>
    <row r="29" spans="1:10" ht="16.5" thickBot="1">
      <c r="A29" s="24">
        <v>16</v>
      </c>
      <c r="B29" s="25" t="s">
        <v>21</v>
      </c>
      <c r="D29" s="28"/>
      <c r="E29" s="37">
        <f>SUM(E18:E27)</f>
        <v>468909.57</v>
      </c>
      <c r="G29" s="38"/>
      <c r="J29" s="2"/>
    </row>
    <row r="30" spans="1:10" ht="15.75" thickTop="1">
      <c r="A30" s="24">
        <v>17</v>
      </c>
      <c r="D30" s="28"/>
      <c r="E30" s="28"/>
      <c r="J30" s="2"/>
    </row>
    <row r="31" spans="1:10" ht="16.5" thickBot="1">
      <c r="A31" s="24">
        <v>18</v>
      </c>
      <c r="B31" s="25" t="s">
        <v>430</v>
      </c>
      <c r="D31" s="39"/>
      <c r="E31" s="40">
        <f>E29/2</f>
        <v>234454.785</v>
      </c>
      <c r="J31" s="2"/>
    </row>
    <row r="32" spans="1:10" ht="15.75" thickTop="1">
      <c r="A32" s="41"/>
      <c r="D32" s="39"/>
      <c r="J32" s="2"/>
    </row>
    <row r="33" spans="1:10">
      <c r="A33" s="42"/>
      <c r="H33" s="2"/>
      <c r="I33" s="2"/>
      <c r="J33" s="2"/>
    </row>
    <row r="34" spans="1:10">
      <c r="A34" s="2"/>
      <c r="H34" s="2"/>
      <c r="I34" s="2"/>
      <c r="J34" s="2"/>
    </row>
    <row r="35" spans="1:10">
      <c r="B35" t="s">
        <v>22</v>
      </c>
      <c r="H35" s="2"/>
      <c r="I35" s="2"/>
      <c r="J35" s="2"/>
    </row>
    <row r="36" spans="1:10">
      <c r="B36" t="s">
        <v>23</v>
      </c>
      <c r="H36" s="2"/>
      <c r="I36" s="2"/>
      <c r="J36" s="2"/>
    </row>
    <row r="37" spans="1:10">
      <c r="H37" s="2"/>
      <c r="I37" s="2"/>
      <c r="J37" s="2"/>
    </row>
    <row r="38" spans="1:10">
      <c r="H38" s="2"/>
      <c r="I38" s="2"/>
      <c r="J38" s="2"/>
    </row>
    <row r="39" spans="1:10">
      <c r="H39" s="2"/>
      <c r="I39" s="2"/>
      <c r="J39" s="2"/>
    </row>
    <row r="40" spans="1:10">
      <c r="B40" s="10" t="s">
        <v>24</v>
      </c>
      <c r="H40" s="2"/>
      <c r="I40" s="2"/>
      <c r="J40" s="2"/>
    </row>
    <row r="41" spans="1:10">
      <c r="H41" s="2"/>
      <c r="I41" s="2"/>
      <c r="J41" s="2"/>
    </row>
    <row r="42" spans="1:10">
      <c r="H42" s="2"/>
      <c r="I42" s="2"/>
      <c r="J42" s="2"/>
    </row>
    <row r="43" spans="1:10">
      <c r="A43" s="23"/>
      <c r="B43" s="51"/>
      <c r="C43" s="4"/>
      <c r="D43" s="4"/>
      <c r="E43" s="4"/>
      <c r="F43" s="2"/>
      <c r="J43" s="2"/>
    </row>
    <row r="44" spans="1:10">
      <c r="A44" s="23"/>
      <c r="B44" s="52"/>
      <c r="C44" s="4"/>
      <c r="D44" s="4"/>
      <c r="E44" s="4"/>
      <c r="F44" s="2"/>
      <c r="J44" s="2"/>
    </row>
    <row r="45" spans="1:10">
      <c r="A45" s="23"/>
      <c r="B45" s="53"/>
      <c r="C45" s="4"/>
      <c r="D45" s="4"/>
      <c r="E45" s="54"/>
      <c r="F45" s="2"/>
      <c r="J45" s="2"/>
    </row>
    <row r="46" spans="1:10">
      <c r="A46" s="23"/>
      <c r="B46" s="53"/>
      <c r="C46" s="4"/>
      <c r="D46" s="4"/>
      <c r="E46" s="54"/>
      <c r="F46" s="2"/>
      <c r="J46" s="2"/>
    </row>
    <row r="47" spans="1:10">
      <c r="A47" s="23"/>
      <c r="B47" s="53"/>
      <c r="C47" s="4"/>
      <c r="D47" s="4"/>
      <c r="E47" s="54"/>
      <c r="F47" s="2"/>
      <c r="J47" s="2"/>
    </row>
    <row r="48" spans="1:10">
      <c r="A48" s="23"/>
      <c r="B48" s="53"/>
      <c r="C48" s="4"/>
      <c r="D48" s="4"/>
      <c r="E48" s="4"/>
      <c r="F48" s="2"/>
      <c r="J48" s="2"/>
    </row>
    <row r="49" spans="1:10">
      <c r="A49" s="23"/>
      <c r="B49" s="53"/>
      <c r="C49" s="4"/>
      <c r="D49" s="54"/>
      <c r="E49" s="55"/>
      <c r="F49" s="2"/>
      <c r="G49" s="10"/>
      <c r="J49" s="2"/>
    </row>
    <row r="50" spans="1:10">
      <c r="A50" s="23"/>
      <c r="B50" s="23"/>
      <c r="C50" s="2"/>
      <c r="D50" s="2"/>
      <c r="E50" s="2"/>
      <c r="F50" s="2"/>
      <c r="J50" s="2"/>
    </row>
    <row r="51" spans="1:10">
      <c r="H51" s="2"/>
      <c r="I51" s="2"/>
      <c r="J51" s="2"/>
    </row>
  </sheetData>
  <mergeCells count="3">
    <mergeCell ref="A1:E1"/>
    <mergeCell ref="A2:E2"/>
    <mergeCell ref="A3:E3"/>
  </mergeCells>
  <printOptions horizontalCentered="1"/>
  <pageMargins left="1" right="0.87" top="1" bottom="1" header="0.5" footer="0.5"/>
  <pageSetup scale="87" orientation="portrait" verticalDpi="300" r:id="rId1"/>
  <headerFooter alignWithMargins="0">
    <oddHeader>&amp;R&amp;9CASE NO. 2015-00343
ATTACHMENT 13
TO STAFF DR NO. 1-59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view="pageBreakPreview" topLeftCell="A61" zoomScale="60" zoomScaleNormal="100" workbookViewId="0">
      <selection activeCell="B208" sqref="B208"/>
    </sheetView>
  </sheetViews>
  <sheetFormatPr defaultRowHeight="15"/>
  <cols>
    <col min="1" max="1" width="8.77734375" bestFit="1" customWidth="1"/>
    <col min="2" max="2" width="6.33203125" bestFit="1" customWidth="1"/>
    <col min="3" max="3" width="20.21875" bestFit="1" customWidth="1"/>
    <col min="4" max="4" width="11.44140625" bestFit="1" customWidth="1"/>
    <col min="5" max="5" width="31.6640625" bestFit="1" customWidth="1"/>
    <col min="6" max="6" width="18.44140625" bestFit="1" customWidth="1"/>
    <col min="7" max="7" width="9.33203125" bestFit="1" customWidth="1"/>
    <col min="8" max="8" width="78.88671875" bestFit="1" customWidth="1"/>
    <col min="9" max="9" width="12" style="49" bestFit="1" customWidth="1"/>
  </cols>
  <sheetData>
    <row r="1" spans="1:9" ht="15.75">
      <c r="A1" s="43" t="s">
        <v>25</v>
      </c>
      <c r="B1" s="43" t="s">
        <v>26</v>
      </c>
      <c r="C1" s="43" t="s">
        <v>27</v>
      </c>
      <c r="D1" s="44" t="s">
        <v>28</v>
      </c>
      <c r="E1" s="43" t="s">
        <v>29</v>
      </c>
      <c r="F1" s="43" t="s">
        <v>30</v>
      </c>
      <c r="G1" s="43" t="s">
        <v>31</v>
      </c>
      <c r="H1" s="43" t="s">
        <v>32</v>
      </c>
      <c r="I1" s="47" t="s">
        <v>8</v>
      </c>
    </row>
    <row r="2" spans="1:9" ht="15.75">
      <c r="A2" s="45" t="s">
        <v>33</v>
      </c>
      <c r="B2" s="45" t="s">
        <v>34</v>
      </c>
      <c r="C2" s="45" t="s">
        <v>94</v>
      </c>
      <c r="D2" s="46">
        <v>201306</v>
      </c>
      <c r="E2" s="45" t="s">
        <v>149</v>
      </c>
      <c r="F2" s="45" t="s">
        <v>150</v>
      </c>
      <c r="G2" s="45" t="s">
        <v>106</v>
      </c>
      <c r="H2" s="45" t="s">
        <v>151</v>
      </c>
      <c r="I2" s="48">
        <v>3379.8</v>
      </c>
    </row>
    <row r="3" spans="1:9" ht="15.75">
      <c r="A3" s="45" t="s">
        <v>33</v>
      </c>
      <c r="B3" s="45" t="s">
        <v>34</v>
      </c>
      <c r="C3" s="45" t="s">
        <v>94</v>
      </c>
      <c r="D3" s="46">
        <v>201312</v>
      </c>
      <c r="E3" s="45" t="s">
        <v>149</v>
      </c>
      <c r="F3" s="45" t="s">
        <v>233</v>
      </c>
      <c r="G3" s="45" t="s">
        <v>231</v>
      </c>
      <c r="H3" s="45" t="s">
        <v>39</v>
      </c>
      <c r="I3" s="48">
        <v>70.2</v>
      </c>
    </row>
    <row r="4" spans="1:9" ht="15.75">
      <c r="A4" s="45" t="s">
        <v>33</v>
      </c>
      <c r="B4" s="45" t="s">
        <v>34</v>
      </c>
      <c r="C4" s="45" t="s">
        <v>59</v>
      </c>
      <c r="D4" s="46">
        <v>201401</v>
      </c>
      <c r="E4" s="45" t="s">
        <v>343</v>
      </c>
      <c r="F4" s="45" t="s">
        <v>344</v>
      </c>
      <c r="G4" s="45" t="s">
        <v>312</v>
      </c>
      <c r="H4" s="45" t="s">
        <v>345</v>
      </c>
      <c r="I4" s="48">
        <v>129.30000000000001</v>
      </c>
    </row>
    <row r="5" spans="1:9" ht="15.75">
      <c r="A5" s="45" t="s">
        <v>33</v>
      </c>
      <c r="B5" s="45" t="s">
        <v>34</v>
      </c>
      <c r="C5" s="45" t="s">
        <v>61</v>
      </c>
      <c r="D5" s="46">
        <v>201401</v>
      </c>
      <c r="E5" s="45" t="s">
        <v>343</v>
      </c>
      <c r="F5" s="45" t="s">
        <v>344</v>
      </c>
      <c r="G5" s="45" t="s">
        <v>312</v>
      </c>
      <c r="H5" s="45" t="s">
        <v>370</v>
      </c>
      <c r="I5" s="48">
        <v>271.04000000000002</v>
      </c>
    </row>
    <row r="6" spans="1:9" ht="15.75">
      <c r="A6" s="45" t="s">
        <v>33</v>
      </c>
      <c r="B6" s="45" t="s">
        <v>34</v>
      </c>
      <c r="C6" s="45" t="s">
        <v>35</v>
      </c>
      <c r="D6" s="46">
        <v>201302</v>
      </c>
      <c r="E6" s="45" t="s">
        <v>36</v>
      </c>
      <c r="F6" s="45" t="s">
        <v>37</v>
      </c>
      <c r="G6" s="45" t="s">
        <v>38</v>
      </c>
      <c r="H6" s="45" t="s">
        <v>39</v>
      </c>
      <c r="I6" s="48">
        <v>4819.5</v>
      </c>
    </row>
    <row r="7" spans="1:9" ht="15.75">
      <c r="A7" s="45" t="s">
        <v>33</v>
      </c>
      <c r="B7" s="45" t="s">
        <v>34</v>
      </c>
      <c r="C7" s="45" t="s">
        <v>35</v>
      </c>
      <c r="D7" s="46">
        <v>201302</v>
      </c>
      <c r="E7" s="45" t="s">
        <v>36</v>
      </c>
      <c r="F7" s="45" t="s">
        <v>40</v>
      </c>
      <c r="G7" s="45" t="s">
        <v>38</v>
      </c>
      <c r="H7" s="45" t="s">
        <v>39</v>
      </c>
      <c r="I7" s="48">
        <v>2231.25</v>
      </c>
    </row>
    <row r="8" spans="1:9" ht="15.75">
      <c r="A8" s="45" t="s">
        <v>33</v>
      </c>
      <c r="B8" s="45" t="s">
        <v>34</v>
      </c>
      <c r="C8" s="45" t="s">
        <v>35</v>
      </c>
      <c r="D8" s="46">
        <v>201303</v>
      </c>
      <c r="E8" s="45" t="s">
        <v>36</v>
      </c>
      <c r="F8" s="45" t="s">
        <v>50</v>
      </c>
      <c r="G8" s="45" t="s">
        <v>51</v>
      </c>
      <c r="H8" s="45" t="s">
        <v>39</v>
      </c>
      <c r="I8" s="48">
        <v>4786.75</v>
      </c>
    </row>
    <row r="9" spans="1:9" ht="15.75">
      <c r="A9" s="45" t="s">
        <v>33</v>
      </c>
      <c r="B9" s="45" t="s">
        <v>34</v>
      </c>
      <c r="C9" s="45" t="s">
        <v>35</v>
      </c>
      <c r="D9" s="46">
        <v>201303</v>
      </c>
      <c r="E9" s="45" t="s">
        <v>36</v>
      </c>
      <c r="F9" s="45" t="s">
        <v>52</v>
      </c>
      <c r="G9" s="45" t="s">
        <v>51</v>
      </c>
      <c r="H9" s="45" t="s">
        <v>39</v>
      </c>
      <c r="I9" s="48">
        <v>10052.5</v>
      </c>
    </row>
    <row r="10" spans="1:9" ht="15.75">
      <c r="A10" s="45" t="s">
        <v>33</v>
      </c>
      <c r="B10" s="45" t="s">
        <v>34</v>
      </c>
      <c r="C10" s="45" t="s">
        <v>35</v>
      </c>
      <c r="D10" s="46">
        <v>201304</v>
      </c>
      <c r="E10" s="45" t="s">
        <v>36</v>
      </c>
      <c r="F10" s="45" t="s">
        <v>75</v>
      </c>
      <c r="G10" s="45" t="s">
        <v>76</v>
      </c>
      <c r="H10" s="45" t="s">
        <v>39</v>
      </c>
      <c r="I10" s="48">
        <v>0</v>
      </c>
    </row>
    <row r="11" spans="1:9" ht="15.75">
      <c r="A11" s="45" t="s">
        <v>33</v>
      </c>
      <c r="B11" s="45" t="s">
        <v>34</v>
      </c>
      <c r="C11" s="45" t="s">
        <v>35</v>
      </c>
      <c r="D11" s="46">
        <v>201304</v>
      </c>
      <c r="E11" s="45" t="s">
        <v>36</v>
      </c>
      <c r="F11" s="45" t="s">
        <v>78</v>
      </c>
      <c r="G11" s="45" t="s">
        <v>76</v>
      </c>
      <c r="H11" s="45" t="s">
        <v>39</v>
      </c>
      <c r="I11" s="48">
        <v>22918.51</v>
      </c>
    </row>
    <row r="12" spans="1:9" ht="15.75">
      <c r="A12" s="45" t="s">
        <v>33</v>
      </c>
      <c r="B12" s="45" t="s">
        <v>34</v>
      </c>
      <c r="C12" s="45" t="s">
        <v>35</v>
      </c>
      <c r="D12" s="46">
        <v>201305</v>
      </c>
      <c r="E12" s="45" t="s">
        <v>36</v>
      </c>
      <c r="F12" s="45" t="s">
        <v>79</v>
      </c>
      <c r="G12" s="45" t="s">
        <v>80</v>
      </c>
      <c r="H12" s="45" t="s">
        <v>39</v>
      </c>
      <c r="I12" s="48">
        <v>994.5</v>
      </c>
    </row>
    <row r="13" spans="1:9" ht="15.75">
      <c r="A13" s="45" t="s">
        <v>33</v>
      </c>
      <c r="B13" s="45" t="s">
        <v>34</v>
      </c>
      <c r="C13" s="45" t="s">
        <v>35</v>
      </c>
      <c r="D13" s="46">
        <v>201305</v>
      </c>
      <c r="E13" s="45" t="s">
        <v>36</v>
      </c>
      <c r="F13" s="45" t="s">
        <v>86</v>
      </c>
      <c r="G13" s="45" t="s">
        <v>80</v>
      </c>
      <c r="H13" s="45" t="s">
        <v>39</v>
      </c>
      <c r="I13" s="48">
        <v>3251.25</v>
      </c>
    </row>
    <row r="14" spans="1:9" ht="15.75">
      <c r="A14" s="45" t="s">
        <v>33</v>
      </c>
      <c r="B14" s="45" t="s">
        <v>34</v>
      </c>
      <c r="C14" s="45" t="s">
        <v>35</v>
      </c>
      <c r="D14" s="46">
        <v>201306</v>
      </c>
      <c r="E14" s="45" t="s">
        <v>36</v>
      </c>
      <c r="F14" s="45" t="s">
        <v>141</v>
      </c>
      <c r="G14" s="45" t="s">
        <v>106</v>
      </c>
      <c r="H14" s="45" t="s">
        <v>39</v>
      </c>
      <c r="I14" s="48">
        <v>344.25</v>
      </c>
    </row>
    <row r="15" spans="1:9" ht="15.75">
      <c r="A15" s="45" t="s">
        <v>33</v>
      </c>
      <c r="B15" s="45" t="s">
        <v>34</v>
      </c>
      <c r="C15" s="45" t="s">
        <v>35</v>
      </c>
      <c r="D15" s="46">
        <v>201310</v>
      </c>
      <c r="E15" s="45" t="s">
        <v>36</v>
      </c>
      <c r="F15" s="45" t="s">
        <v>191</v>
      </c>
      <c r="G15" s="45" t="s">
        <v>192</v>
      </c>
      <c r="H15" s="45" t="s">
        <v>39</v>
      </c>
      <c r="I15" s="48">
        <v>446.25</v>
      </c>
    </row>
    <row r="16" spans="1:9" ht="15.75">
      <c r="A16" s="45" t="s">
        <v>33</v>
      </c>
      <c r="B16" s="45" t="s">
        <v>34</v>
      </c>
      <c r="C16" s="45" t="s">
        <v>35</v>
      </c>
      <c r="D16" s="46">
        <v>201310</v>
      </c>
      <c r="E16" s="45" t="s">
        <v>36</v>
      </c>
      <c r="F16" s="45" t="s">
        <v>195</v>
      </c>
      <c r="G16" s="45" t="s">
        <v>192</v>
      </c>
      <c r="H16" s="45" t="s">
        <v>39</v>
      </c>
      <c r="I16" s="48">
        <v>1249.5</v>
      </c>
    </row>
    <row r="17" spans="1:9" ht="15.75">
      <c r="A17" s="45" t="s">
        <v>33</v>
      </c>
      <c r="B17" s="45" t="s">
        <v>34</v>
      </c>
      <c r="C17" s="45" t="s">
        <v>35</v>
      </c>
      <c r="D17" s="46">
        <v>201312</v>
      </c>
      <c r="E17" s="45" t="s">
        <v>36</v>
      </c>
      <c r="F17" s="45" t="s">
        <v>286</v>
      </c>
      <c r="G17" s="45" t="s">
        <v>231</v>
      </c>
      <c r="H17" s="45" t="s">
        <v>39</v>
      </c>
      <c r="I17" s="48">
        <v>446.25</v>
      </c>
    </row>
    <row r="18" spans="1:9" ht="15.75">
      <c r="A18" s="45" t="s">
        <v>33</v>
      </c>
      <c r="B18" s="45" t="s">
        <v>34</v>
      </c>
      <c r="C18" s="45" t="s">
        <v>35</v>
      </c>
      <c r="D18" s="46">
        <v>201406</v>
      </c>
      <c r="E18" s="45" t="s">
        <v>36</v>
      </c>
      <c r="F18" s="45" t="s">
        <v>412</v>
      </c>
      <c r="G18" s="45" t="s">
        <v>413</v>
      </c>
      <c r="H18" s="45" t="s">
        <v>39</v>
      </c>
      <c r="I18" s="48">
        <v>1606.5</v>
      </c>
    </row>
    <row r="19" spans="1:9" ht="15.75">
      <c r="A19" s="45" t="s">
        <v>33</v>
      </c>
      <c r="B19" s="45" t="s">
        <v>34</v>
      </c>
      <c r="C19" s="45" t="s">
        <v>35</v>
      </c>
      <c r="D19" s="46">
        <v>201406</v>
      </c>
      <c r="E19" s="45" t="s">
        <v>36</v>
      </c>
      <c r="F19" s="45" t="s">
        <v>417</v>
      </c>
      <c r="G19" s="45" t="s">
        <v>413</v>
      </c>
      <c r="H19" s="45" t="s">
        <v>39</v>
      </c>
      <c r="I19" s="48">
        <v>2052.75</v>
      </c>
    </row>
    <row r="20" spans="1:9" ht="15.75">
      <c r="A20" s="45" t="s">
        <v>33</v>
      </c>
      <c r="B20" s="45" t="s">
        <v>34</v>
      </c>
      <c r="C20" s="45" t="s">
        <v>94</v>
      </c>
      <c r="D20" s="46">
        <v>201306</v>
      </c>
      <c r="E20" s="45" t="s">
        <v>154</v>
      </c>
      <c r="F20" s="45" t="s">
        <v>132</v>
      </c>
      <c r="G20" s="45" t="s">
        <v>106</v>
      </c>
      <c r="H20" s="45" t="s">
        <v>39</v>
      </c>
      <c r="I20" s="48">
        <v>1448.4</v>
      </c>
    </row>
    <row r="21" spans="1:9" ht="15.75">
      <c r="A21" s="45" t="s">
        <v>33</v>
      </c>
      <c r="B21" s="45" t="s">
        <v>34</v>
      </c>
      <c r="C21" s="45" t="s">
        <v>94</v>
      </c>
      <c r="D21" s="46">
        <v>201307</v>
      </c>
      <c r="E21" s="45" t="s">
        <v>154</v>
      </c>
      <c r="F21" s="45" t="s">
        <v>155</v>
      </c>
      <c r="G21" s="45" t="s">
        <v>127</v>
      </c>
      <c r="H21" s="45" t="s">
        <v>39</v>
      </c>
      <c r="I21" s="48">
        <v>724.2</v>
      </c>
    </row>
    <row r="22" spans="1:9" ht="15.75">
      <c r="A22" s="45" t="s">
        <v>33</v>
      </c>
      <c r="B22" s="45" t="s">
        <v>34</v>
      </c>
      <c r="C22" s="45" t="s">
        <v>94</v>
      </c>
      <c r="D22" s="46">
        <v>201312</v>
      </c>
      <c r="E22" s="45" t="s">
        <v>154</v>
      </c>
      <c r="F22" s="45" t="s">
        <v>232</v>
      </c>
      <c r="G22" s="45" t="s">
        <v>231</v>
      </c>
      <c r="H22" s="45" t="s">
        <v>39</v>
      </c>
      <c r="I22" s="48">
        <v>14.2</v>
      </c>
    </row>
    <row r="23" spans="1:9" ht="15.75">
      <c r="A23" s="45" t="s">
        <v>33</v>
      </c>
      <c r="B23" s="45" t="s">
        <v>34</v>
      </c>
      <c r="C23" s="45" t="s">
        <v>81</v>
      </c>
      <c r="D23" s="46">
        <v>201305</v>
      </c>
      <c r="E23" s="45" t="s">
        <v>82</v>
      </c>
      <c r="F23" s="45" t="s">
        <v>83</v>
      </c>
      <c r="G23" s="45" t="s">
        <v>84</v>
      </c>
      <c r="H23" s="45" t="s">
        <v>85</v>
      </c>
      <c r="I23" s="48">
        <v>36.340000000000003</v>
      </c>
    </row>
    <row r="24" spans="1:9" ht="15.75">
      <c r="A24" s="45" t="s">
        <v>33</v>
      </c>
      <c r="B24" s="45" t="s">
        <v>34</v>
      </c>
      <c r="C24" s="45" t="s">
        <v>91</v>
      </c>
      <c r="D24" s="46">
        <v>201305</v>
      </c>
      <c r="E24" s="45" t="s">
        <v>82</v>
      </c>
      <c r="F24" s="45" t="s">
        <v>83</v>
      </c>
      <c r="G24" s="45" t="s">
        <v>84</v>
      </c>
      <c r="H24" s="45" t="s">
        <v>92</v>
      </c>
      <c r="I24" s="48">
        <v>285.04000000000002</v>
      </c>
    </row>
    <row r="25" spans="1:9" ht="15.75">
      <c r="A25" s="45" t="s">
        <v>33</v>
      </c>
      <c r="B25" s="45" t="s">
        <v>34</v>
      </c>
      <c r="C25" s="45" t="s">
        <v>91</v>
      </c>
      <c r="D25" s="46">
        <v>201305</v>
      </c>
      <c r="E25" s="45" t="s">
        <v>82</v>
      </c>
      <c r="F25" s="45" t="s">
        <v>83</v>
      </c>
      <c r="G25" s="45" t="s">
        <v>84</v>
      </c>
      <c r="H25" s="45" t="s">
        <v>102</v>
      </c>
      <c r="I25" s="48">
        <v>233.82</v>
      </c>
    </row>
    <row r="26" spans="1:9" ht="15.75">
      <c r="A26" s="45" t="s">
        <v>33</v>
      </c>
      <c r="B26" s="45" t="s">
        <v>34</v>
      </c>
      <c r="C26" s="45" t="s">
        <v>81</v>
      </c>
      <c r="D26" s="46">
        <v>201305</v>
      </c>
      <c r="E26" s="45" t="s">
        <v>82</v>
      </c>
      <c r="F26" s="45" t="s">
        <v>83</v>
      </c>
      <c r="G26" s="45" t="s">
        <v>84</v>
      </c>
      <c r="H26" s="45" t="s">
        <v>103</v>
      </c>
      <c r="I26" s="48">
        <v>36.880000000000003</v>
      </c>
    </row>
    <row r="27" spans="1:9" ht="15.75">
      <c r="A27" s="45" t="s">
        <v>33</v>
      </c>
      <c r="B27" s="45" t="s">
        <v>34</v>
      </c>
      <c r="C27" s="45" t="s">
        <v>81</v>
      </c>
      <c r="D27" s="46">
        <v>201306</v>
      </c>
      <c r="E27" s="45" t="s">
        <v>82</v>
      </c>
      <c r="F27" s="45" t="s">
        <v>114</v>
      </c>
      <c r="G27" s="45" t="s">
        <v>115</v>
      </c>
      <c r="H27" s="45" t="s">
        <v>116</v>
      </c>
      <c r="I27" s="48">
        <v>1764.97</v>
      </c>
    </row>
    <row r="28" spans="1:9" ht="15.75">
      <c r="A28" s="45" t="s">
        <v>33</v>
      </c>
      <c r="B28" s="45" t="s">
        <v>34</v>
      </c>
      <c r="C28" s="45" t="s">
        <v>81</v>
      </c>
      <c r="D28" s="46">
        <v>201306</v>
      </c>
      <c r="E28" s="45" t="s">
        <v>82</v>
      </c>
      <c r="F28" s="45" t="s">
        <v>114</v>
      </c>
      <c r="G28" s="45" t="s">
        <v>115</v>
      </c>
      <c r="H28" s="45" t="s">
        <v>122</v>
      </c>
      <c r="I28" s="48">
        <v>20.54</v>
      </c>
    </row>
    <row r="29" spans="1:9" ht="15.75">
      <c r="A29" s="45" t="s">
        <v>33</v>
      </c>
      <c r="B29" s="45" t="s">
        <v>34</v>
      </c>
      <c r="C29" s="45" t="s">
        <v>81</v>
      </c>
      <c r="D29" s="46">
        <v>201306</v>
      </c>
      <c r="E29" s="45" t="s">
        <v>82</v>
      </c>
      <c r="F29" s="45" t="s">
        <v>136</v>
      </c>
      <c r="G29" s="45" t="s">
        <v>115</v>
      </c>
      <c r="H29" s="45" t="s">
        <v>137</v>
      </c>
      <c r="I29" s="48">
        <v>60.01</v>
      </c>
    </row>
    <row r="30" spans="1:9" ht="15.75">
      <c r="A30" s="45" t="s">
        <v>33</v>
      </c>
      <c r="B30" s="45" t="s">
        <v>34</v>
      </c>
      <c r="C30" s="45" t="s">
        <v>91</v>
      </c>
      <c r="D30" s="46">
        <v>201306</v>
      </c>
      <c r="E30" s="45" t="s">
        <v>82</v>
      </c>
      <c r="F30" s="45" t="s">
        <v>114</v>
      </c>
      <c r="G30" s="45" t="s">
        <v>115</v>
      </c>
      <c r="H30" s="45" t="s">
        <v>148</v>
      </c>
      <c r="I30" s="48">
        <v>136.38</v>
      </c>
    </row>
    <row r="31" spans="1:9" ht="15.75">
      <c r="A31" s="45" t="s">
        <v>33</v>
      </c>
      <c r="B31" s="45" t="s">
        <v>34</v>
      </c>
      <c r="C31" s="45" t="s">
        <v>81</v>
      </c>
      <c r="D31" s="46">
        <v>201306</v>
      </c>
      <c r="E31" s="45" t="s">
        <v>82</v>
      </c>
      <c r="F31" s="45" t="s">
        <v>114</v>
      </c>
      <c r="G31" s="45" t="s">
        <v>115</v>
      </c>
      <c r="H31" s="45" t="s">
        <v>152</v>
      </c>
      <c r="I31" s="48">
        <v>231.45</v>
      </c>
    </row>
    <row r="32" spans="1:9" ht="15.75">
      <c r="A32" s="45" t="s">
        <v>33</v>
      </c>
      <c r="B32" s="45" t="s">
        <v>34</v>
      </c>
      <c r="C32" s="45" t="s">
        <v>81</v>
      </c>
      <c r="D32" s="46">
        <v>201306</v>
      </c>
      <c r="E32" s="45" t="s">
        <v>82</v>
      </c>
      <c r="F32" s="45" t="s">
        <v>114</v>
      </c>
      <c r="G32" s="45" t="s">
        <v>115</v>
      </c>
      <c r="H32" s="45" t="s">
        <v>153</v>
      </c>
      <c r="I32" s="48">
        <v>462.61</v>
      </c>
    </row>
    <row r="33" spans="1:9" ht="15.75">
      <c r="A33" s="45" t="s">
        <v>33</v>
      </c>
      <c r="B33" s="45" t="s">
        <v>34</v>
      </c>
      <c r="C33" s="45" t="s">
        <v>81</v>
      </c>
      <c r="D33" s="46">
        <v>201307</v>
      </c>
      <c r="E33" s="45" t="s">
        <v>82</v>
      </c>
      <c r="F33" s="45" t="s">
        <v>156</v>
      </c>
      <c r="G33" s="45" t="s">
        <v>157</v>
      </c>
      <c r="H33" s="45" t="s">
        <v>158</v>
      </c>
      <c r="I33" s="48">
        <v>68.17</v>
      </c>
    </row>
    <row r="34" spans="1:9" ht="15.75">
      <c r="A34" s="45" t="s">
        <v>33</v>
      </c>
      <c r="B34" s="45" t="s">
        <v>34</v>
      </c>
      <c r="C34" s="45" t="s">
        <v>81</v>
      </c>
      <c r="D34" s="46">
        <v>201307</v>
      </c>
      <c r="E34" s="45" t="s">
        <v>82</v>
      </c>
      <c r="F34" s="45" t="s">
        <v>159</v>
      </c>
      <c r="G34" s="45" t="s">
        <v>157</v>
      </c>
      <c r="H34" s="45" t="s">
        <v>160</v>
      </c>
      <c r="I34" s="48">
        <v>98.64</v>
      </c>
    </row>
    <row r="35" spans="1:9" ht="15.75">
      <c r="A35" s="45" t="s">
        <v>33</v>
      </c>
      <c r="B35" s="45" t="s">
        <v>34</v>
      </c>
      <c r="C35" s="45" t="s">
        <v>81</v>
      </c>
      <c r="D35" s="46">
        <v>201308</v>
      </c>
      <c r="E35" s="45" t="s">
        <v>82</v>
      </c>
      <c r="F35" s="45" t="s">
        <v>166</v>
      </c>
      <c r="G35" s="45" t="s">
        <v>167</v>
      </c>
      <c r="H35" s="45" t="s">
        <v>168</v>
      </c>
      <c r="I35" s="48">
        <v>162.30000000000001</v>
      </c>
    </row>
    <row r="36" spans="1:9" ht="15.75">
      <c r="A36" s="45" t="s">
        <v>33</v>
      </c>
      <c r="B36" s="45" t="s">
        <v>34</v>
      </c>
      <c r="C36" s="45" t="s">
        <v>81</v>
      </c>
      <c r="D36" s="46">
        <v>201309</v>
      </c>
      <c r="E36" s="45" t="s">
        <v>82</v>
      </c>
      <c r="F36" s="45" t="s">
        <v>171</v>
      </c>
      <c r="G36" s="45" t="s">
        <v>172</v>
      </c>
      <c r="H36" s="45" t="s">
        <v>173</v>
      </c>
      <c r="I36" s="48">
        <v>484.79</v>
      </c>
    </row>
    <row r="37" spans="1:9" ht="15.75">
      <c r="A37" s="45" t="s">
        <v>33</v>
      </c>
      <c r="B37" s="45" t="s">
        <v>34</v>
      </c>
      <c r="C37" s="45" t="s">
        <v>81</v>
      </c>
      <c r="D37" s="46">
        <v>201309</v>
      </c>
      <c r="E37" s="45" t="s">
        <v>82</v>
      </c>
      <c r="F37" s="45" t="s">
        <v>136</v>
      </c>
      <c r="G37" s="45" t="s">
        <v>172</v>
      </c>
      <c r="H37" s="45" t="s">
        <v>174</v>
      </c>
      <c r="I37" s="48">
        <v>8.5399999999999991</v>
      </c>
    </row>
    <row r="38" spans="1:9" ht="15.75">
      <c r="A38" s="45" t="s">
        <v>33</v>
      </c>
      <c r="B38" s="45" t="s">
        <v>34</v>
      </c>
      <c r="C38" s="45" t="s">
        <v>81</v>
      </c>
      <c r="D38" s="46">
        <v>201309</v>
      </c>
      <c r="E38" s="45" t="s">
        <v>82</v>
      </c>
      <c r="F38" s="45" t="s">
        <v>171</v>
      </c>
      <c r="G38" s="45" t="s">
        <v>172</v>
      </c>
      <c r="H38" s="45" t="s">
        <v>175</v>
      </c>
      <c r="I38" s="48">
        <v>36.22</v>
      </c>
    </row>
    <row r="39" spans="1:9" ht="15.75">
      <c r="A39" s="45" t="s">
        <v>33</v>
      </c>
      <c r="B39" s="45" t="s">
        <v>34</v>
      </c>
      <c r="C39" s="45" t="s">
        <v>91</v>
      </c>
      <c r="D39" s="46">
        <v>201309</v>
      </c>
      <c r="E39" s="45" t="s">
        <v>82</v>
      </c>
      <c r="F39" s="45" t="s">
        <v>171</v>
      </c>
      <c r="G39" s="45" t="s">
        <v>172</v>
      </c>
      <c r="H39" s="45" t="s">
        <v>176</v>
      </c>
      <c r="I39" s="48">
        <v>50.39</v>
      </c>
    </row>
    <row r="40" spans="1:9" ht="15.75">
      <c r="A40" s="45" t="s">
        <v>33</v>
      </c>
      <c r="B40" s="45" t="s">
        <v>34</v>
      </c>
      <c r="C40" s="45" t="s">
        <v>91</v>
      </c>
      <c r="D40" s="46">
        <v>201309</v>
      </c>
      <c r="E40" s="45" t="s">
        <v>82</v>
      </c>
      <c r="F40" s="45" t="s">
        <v>171</v>
      </c>
      <c r="G40" s="45" t="s">
        <v>172</v>
      </c>
      <c r="H40" s="45" t="s">
        <v>177</v>
      </c>
      <c r="I40" s="48">
        <v>104.85</v>
      </c>
    </row>
    <row r="41" spans="1:9" ht="15.75">
      <c r="A41" s="45" t="s">
        <v>33</v>
      </c>
      <c r="B41" s="45" t="s">
        <v>34</v>
      </c>
      <c r="C41" s="45" t="s">
        <v>91</v>
      </c>
      <c r="D41" s="46">
        <v>201309</v>
      </c>
      <c r="E41" s="45" t="s">
        <v>82</v>
      </c>
      <c r="F41" s="45" t="s">
        <v>171</v>
      </c>
      <c r="G41" s="45" t="s">
        <v>172</v>
      </c>
      <c r="H41" s="45" t="s">
        <v>178</v>
      </c>
      <c r="I41" s="48">
        <v>209.7</v>
      </c>
    </row>
    <row r="42" spans="1:9" ht="15.75">
      <c r="A42" s="45" t="s">
        <v>33</v>
      </c>
      <c r="B42" s="45" t="s">
        <v>34</v>
      </c>
      <c r="C42" s="45" t="s">
        <v>91</v>
      </c>
      <c r="D42" s="46">
        <v>201309</v>
      </c>
      <c r="E42" s="45" t="s">
        <v>82</v>
      </c>
      <c r="F42" s="45" t="s">
        <v>171</v>
      </c>
      <c r="G42" s="45" t="s">
        <v>172</v>
      </c>
      <c r="H42" s="45" t="s">
        <v>179</v>
      </c>
      <c r="I42" s="48">
        <v>98.5</v>
      </c>
    </row>
    <row r="43" spans="1:9" ht="15.75">
      <c r="A43" s="45" t="s">
        <v>33</v>
      </c>
      <c r="B43" s="45" t="s">
        <v>34</v>
      </c>
      <c r="C43" s="45" t="s">
        <v>81</v>
      </c>
      <c r="D43" s="46">
        <v>201309</v>
      </c>
      <c r="E43" s="45" t="s">
        <v>82</v>
      </c>
      <c r="F43" s="45" t="s">
        <v>171</v>
      </c>
      <c r="G43" s="45" t="s">
        <v>172</v>
      </c>
      <c r="H43" s="45" t="s">
        <v>180</v>
      </c>
      <c r="I43" s="48">
        <v>59.35</v>
      </c>
    </row>
    <row r="44" spans="1:9" ht="15.75">
      <c r="A44" s="45" t="s">
        <v>33</v>
      </c>
      <c r="B44" s="45" t="s">
        <v>34</v>
      </c>
      <c r="C44" s="45" t="s">
        <v>81</v>
      </c>
      <c r="D44" s="46">
        <v>201310</v>
      </c>
      <c r="E44" s="45" t="s">
        <v>82</v>
      </c>
      <c r="F44" s="45" t="s">
        <v>184</v>
      </c>
      <c r="G44" s="45" t="s">
        <v>185</v>
      </c>
      <c r="H44" s="45" t="s">
        <v>186</v>
      </c>
      <c r="I44" s="48">
        <v>17.97</v>
      </c>
    </row>
    <row r="45" spans="1:9" ht="15.75">
      <c r="A45" s="45" t="s">
        <v>33</v>
      </c>
      <c r="B45" s="45" t="s">
        <v>34</v>
      </c>
      <c r="C45" s="45" t="s">
        <v>81</v>
      </c>
      <c r="D45" s="46">
        <v>201310</v>
      </c>
      <c r="E45" s="45" t="s">
        <v>82</v>
      </c>
      <c r="F45" s="45" t="s">
        <v>136</v>
      </c>
      <c r="G45" s="45" t="s">
        <v>185</v>
      </c>
      <c r="H45" s="45" t="s">
        <v>187</v>
      </c>
      <c r="I45" s="48">
        <v>51.35</v>
      </c>
    </row>
    <row r="46" spans="1:9" ht="15.75">
      <c r="A46" s="45" t="s">
        <v>33</v>
      </c>
      <c r="B46" s="45" t="s">
        <v>34</v>
      </c>
      <c r="C46" s="45" t="s">
        <v>81</v>
      </c>
      <c r="D46" s="46">
        <v>201310</v>
      </c>
      <c r="E46" s="45" t="s">
        <v>82</v>
      </c>
      <c r="F46" s="45" t="s">
        <v>184</v>
      </c>
      <c r="G46" s="45" t="s">
        <v>185</v>
      </c>
      <c r="H46" s="45" t="s">
        <v>188</v>
      </c>
      <c r="I46" s="48">
        <v>539.20000000000005</v>
      </c>
    </row>
    <row r="47" spans="1:9" ht="15.75">
      <c r="A47" s="45" t="s">
        <v>33</v>
      </c>
      <c r="B47" s="45" t="s">
        <v>34</v>
      </c>
      <c r="C47" s="45" t="s">
        <v>81</v>
      </c>
      <c r="D47" s="46">
        <v>201310</v>
      </c>
      <c r="E47" s="45" t="s">
        <v>82</v>
      </c>
      <c r="F47" s="45" t="s">
        <v>184</v>
      </c>
      <c r="G47" s="45" t="s">
        <v>185</v>
      </c>
      <c r="H47" s="45" t="s">
        <v>190</v>
      </c>
      <c r="I47" s="48">
        <v>130.1</v>
      </c>
    </row>
    <row r="48" spans="1:9" ht="15.75">
      <c r="A48" s="45" t="s">
        <v>33</v>
      </c>
      <c r="B48" s="45" t="s">
        <v>34</v>
      </c>
      <c r="C48" s="45" t="s">
        <v>81</v>
      </c>
      <c r="D48" s="46">
        <v>201312</v>
      </c>
      <c r="E48" s="45" t="s">
        <v>82</v>
      </c>
      <c r="F48" s="45" t="s">
        <v>261</v>
      </c>
      <c r="G48" s="45" t="s">
        <v>262</v>
      </c>
      <c r="H48" s="45" t="s">
        <v>263</v>
      </c>
      <c r="I48" s="48">
        <v>109.49</v>
      </c>
    </row>
    <row r="49" spans="1:9" ht="15.75">
      <c r="A49" s="45" t="s">
        <v>33</v>
      </c>
      <c r="B49" s="45" t="s">
        <v>34</v>
      </c>
      <c r="C49" s="45" t="s">
        <v>81</v>
      </c>
      <c r="D49" s="46">
        <v>201312</v>
      </c>
      <c r="E49" s="45" t="s">
        <v>82</v>
      </c>
      <c r="F49" s="45" t="s">
        <v>261</v>
      </c>
      <c r="G49" s="45" t="s">
        <v>262</v>
      </c>
      <c r="H49" s="45" t="s">
        <v>265</v>
      </c>
      <c r="I49" s="48">
        <v>332.45</v>
      </c>
    </row>
    <row r="50" spans="1:9" ht="15.75">
      <c r="A50" s="45" t="s">
        <v>33</v>
      </c>
      <c r="B50" s="45" t="s">
        <v>34</v>
      </c>
      <c r="C50" s="45" t="s">
        <v>81</v>
      </c>
      <c r="D50" s="46">
        <v>201312</v>
      </c>
      <c r="E50" s="45" t="s">
        <v>82</v>
      </c>
      <c r="F50" s="45" t="s">
        <v>261</v>
      </c>
      <c r="G50" s="45" t="s">
        <v>262</v>
      </c>
      <c r="H50" s="45" t="s">
        <v>267</v>
      </c>
      <c r="I50" s="48">
        <v>93.46</v>
      </c>
    </row>
    <row r="51" spans="1:9" ht="15.75">
      <c r="A51" s="45" t="s">
        <v>33</v>
      </c>
      <c r="B51" s="45" t="s">
        <v>34</v>
      </c>
      <c r="C51" s="45" t="s">
        <v>81</v>
      </c>
      <c r="D51" s="46">
        <v>201312</v>
      </c>
      <c r="E51" s="45" t="s">
        <v>82</v>
      </c>
      <c r="F51" s="45" t="s">
        <v>290</v>
      </c>
      <c r="G51" s="45" t="s">
        <v>262</v>
      </c>
      <c r="H51" s="45" t="s">
        <v>291</v>
      </c>
      <c r="I51" s="48">
        <v>19.91</v>
      </c>
    </row>
    <row r="52" spans="1:9" ht="15.75">
      <c r="A52" s="45" t="s">
        <v>33</v>
      </c>
      <c r="B52" s="45" t="s">
        <v>34</v>
      </c>
      <c r="C52" s="45" t="s">
        <v>81</v>
      </c>
      <c r="D52" s="46">
        <v>201401</v>
      </c>
      <c r="E52" s="45" t="s">
        <v>82</v>
      </c>
      <c r="F52" s="45" t="s">
        <v>355</v>
      </c>
      <c r="G52" s="45" t="s">
        <v>356</v>
      </c>
      <c r="H52" s="45" t="s">
        <v>357</v>
      </c>
      <c r="I52" s="48">
        <v>68.45</v>
      </c>
    </row>
    <row r="53" spans="1:9" ht="15.75">
      <c r="A53" s="45" t="s">
        <v>33</v>
      </c>
      <c r="B53" s="45" t="s">
        <v>34</v>
      </c>
      <c r="C53" s="45" t="s">
        <v>91</v>
      </c>
      <c r="D53" s="46">
        <v>201401</v>
      </c>
      <c r="E53" s="45" t="s">
        <v>82</v>
      </c>
      <c r="F53" s="45" t="s">
        <v>136</v>
      </c>
      <c r="G53" s="45" t="s">
        <v>356</v>
      </c>
      <c r="H53" s="45" t="s">
        <v>373</v>
      </c>
      <c r="I53" s="48">
        <v>65.55</v>
      </c>
    </row>
    <row r="54" spans="1:9" ht="15.75">
      <c r="A54" s="45" t="s">
        <v>33</v>
      </c>
      <c r="B54" s="45" t="s">
        <v>34</v>
      </c>
      <c r="C54" s="45" t="s">
        <v>81</v>
      </c>
      <c r="D54" s="46">
        <v>201402</v>
      </c>
      <c r="E54" s="45" t="s">
        <v>82</v>
      </c>
      <c r="F54" s="45" t="s">
        <v>136</v>
      </c>
      <c r="G54" s="45" t="s">
        <v>387</v>
      </c>
      <c r="H54" s="45" t="s">
        <v>388</v>
      </c>
      <c r="I54" s="48">
        <v>17.73</v>
      </c>
    </row>
    <row r="55" spans="1:9" ht="15.75">
      <c r="A55" s="45" t="s">
        <v>33</v>
      </c>
      <c r="B55" s="45" t="s">
        <v>34</v>
      </c>
      <c r="C55" s="45" t="s">
        <v>81</v>
      </c>
      <c r="D55" s="46">
        <v>201402</v>
      </c>
      <c r="E55" s="45" t="s">
        <v>82</v>
      </c>
      <c r="F55" s="45" t="s">
        <v>389</v>
      </c>
      <c r="G55" s="45" t="s">
        <v>387</v>
      </c>
      <c r="H55" s="45" t="s">
        <v>390</v>
      </c>
      <c r="I55" s="48">
        <v>69.69</v>
      </c>
    </row>
    <row r="56" spans="1:9" ht="15.75">
      <c r="A56" s="45" t="s">
        <v>33</v>
      </c>
      <c r="B56" s="45" t="s">
        <v>34</v>
      </c>
      <c r="C56" s="45" t="s">
        <v>81</v>
      </c>
      <c r="D56" s="46">
        <v>201402</v>
      </c>
      <c r="E56" s="45" t="s">
        <v>82</v>
      </c>
      <c r="F56" s="45" t="s">
        <v>389</v>
      </c>
      <c r="G56" s="45" t="s">
        <v>387</v>
      </c>
      <c r="H56" s="45" t="s">
        <v>391</v>
      </c>
      <c r="I56" s="48">
        <v>65.89</v>
      </c>
    </row>
    <row r="57" spans="1:9" ht="15.75">
      <c r="A57" s="45" t="s">
        <v>33</v>
      </c>
      <c r="B57" s="45" t="s">
        <v>34</v>
      </c>
      <c r="C57" s="45" t="s">
        <v>91</v>
      </c>
      <c r="D57" s="46">
        <v>201402</v>
      </c>
      <c r="E57" s="45" t="s">
        <v>82</v>
      </c>
      <c r="F57" s="45" t="s">
        <v>136</v>
      </c>
      <c r="G57" s="45" t="s">
        <v>387</v>
      </c>
      <c r="H57" s="45" t="s">
        <v>395</v>
      </c>
      <c r="I57" s="48">
        <v>98.33</v>
      </c>
    </row>
    <row r="58" spans="1:9" ht="15.75">
      <c r="A58" s="45" t="s">
        <v>33</v>
      </c>
      <c r="B58" s="45" t="s">
        <v>34</v>
      </c>
      <c r="C58" s="45" t="s">
        <v>81</v>
      </c>
      <c r="D58" s="46">
        <v>201403</v>
      </c>
      <c r="E58" s="45" t="s">
        <v>82</v>
      </c>
      <c r="F58" s="45" t="s">
        <v>136</v>
      </c>
      <c r="G58" s="45" t="s">
        <v>404</v>
      </c>
      <c r="H58" s="45" t="s">
        <v>405</v>
      </c>
      <c r="I58" s="48">
        <v>31.04</v>
      </c>
    </row>
    <row r="59" spans="1:9" ht="15.75">
      <c r="A59" s="45" t="s">
        <v>33</v>
      </c>
      <c r="B59" s="45" t="s">
        <v>34</v>
      </c>
      <c r="C59" s="45" t="s">
        <v>81</v>
      </c>
      <c r="D59" s="46">
        <v>201403</v>
      </c>
      <c r="E59" s="45" t="s">
        <v>82</v>
      </c>
      <c r="F59" s="45" t="s">
        <v>406</v>
      </c>
      <c r="G59" s="45" t="s">
        <v>404</v>
      </c>
      <c r="H59" s="45" t="s">
        <v>407</v>
      </c>
      <c r="I59" s="48">
        <v>68.97</v>
      </c>
    </row>
    <row r="60" spans="1:9" ht="15.75">
      <c r="A60" s="45" t="s">
        <v>33</v>
      </c>
      <c r="B60" s="45" t="s">
        <v>34</v>
      </c>
      <c r="C60" s="45" t="s">
        <v>81</v>
      </c>
      <c r="D60" s="46">
        <v>201403</v>
      </c>
      <c r="E60" s="45" t="s">
        <v>82</v>
      </c>
      <c r="F60" s="45" t="s">
        <v>406</v>
      </c>
      <c r="G60" s="45" t="s">
        <v>404</v>
      </c>
      <c r="H60" s="45" t="s">
        <v>408</v>
      </c>
      <c r="I60" s="48">
        <v>71.45</v>
      </c>
    </row>
    <row r="61" spans="1:9" ht="15.75">
      <c r="A61" s="45" t="s">
        <v>33</v>
      </c>
      <c r="B61" s="45" t="s">
        <v>34</v>
      </c>
      <c r="C61" s="45" t="s">
        <v>81</v>
      </c>
      <c r="D61" s="46">
        <v>201403</v>
      </c>
      <c r="E61" s="45" t="s">
        <v>82</v>
      </c>
      <c r="F61" s="45" t="s">
        <v>406</v>
      </c>
      <c r="G61" s="45" t="s">
        <v>404</v>
      </c>
      <c r="H61" s="45" t="s">
        <v>409</v>
      </c>
      <c r="I61" s="48">
        <v>49.15</v>
      </c>
    </row>
    <row r="62" spans="1:9" ht="15.75">
      <c r="A62" s="45" t="s">
        <v>33</v>
      </c>
      <c r="B62" s="45" t="s">
        <v>34</v>
      </c>
      <c r="C62" s="45" t="s">
        <v>81</v>
      </c>
      <c r="D62" s="46">
        <v>201406</v>
      </c>
      <c r="E62" s="45" t="s">
        <v>82</v>
      </c>
      <c r="F62" s="45" t="s">
        <v>414</v>
      </c>
      <c r="G62" s="45" t="s">
        <v>415</v>
      </c>
      <c r="H62" s="45" t="s">
        <v>416</v>
      </c>
      <c r="I62" s="48">
        <v>164.48</v>
      </c>
    </row>
    <row r="63" spans="1:9" ht="15.75">
      <c r="A63" s="45" t="s">
        <v>33</v>
      </c>
      <c r="B63" s="45" t="s">
        <v>34</v>
      </c>
      <c r="C63" s="45" t="s">
        <v>81</v>
      </c>
      <c r="D63" s="46">
        <v>201407</v>
      </c>
      <c r="E63" s="45" t="s">
        <v>82</v>
      </c>
      <c r="F63" s="45" t="s">
        <v>156</v>
      </c>
      <c r="G63" s="45" t="s">
        <v>418</v>
      </c>
      <c r="H63" s="45" t="s">
        <v>419</v>
      </c>
      <c r="I63" s="48">
        <v>48.95</v>
      </c>
    </row>
    <row r="64" spans="1:9" ht="15.75">
      <c r="A64" s="45" t="s">
        <v>33</v>
      </c>
      <c r="B64" s="45" t="s">
        <v>34</v>
      </c>
      <c r="C64" s="45" t="s">
        <v>81</v>
      </c>
      <c r="D64" s="46">
        <v>201502</v>
      </c>
      <c r="E64" s="45" t="s">
        <v>82</v>
      </c>
      <c r="F64" s="45" t="s">
        <v>389</v>
      </c>
      <c r="G64" s="45" t="s">
        <v>422</v>
      </c>
      <c r="H64" s="45" t="s">
        <v>423</v>
      </c>
      <c r="I64" s="48">
        <v>64.319999999999993</v>
      </c>
    </row>
    <row r="65" spans="1:9" ht="15.75">
      <c r="A65" s="45" t="s">
        <v>33</v>
      </c>
      <c r="B65" s="45" t="s">
        <v>34</v>
      </c>
      <c r="C65" s="45" t="s">
        <v>94</v>
      </c>
      <c r="D65" s="46">
        <v>201306</v>
      </c>
      <c r="E65" s="45" t="s">
        <v>131</v>
      </c>
      <c r="F65" s="45" t="s">
        <v>132</v>
      </c>
      <c r="G65" s="45" t="s">
        <v>106</v>
      </c>
      <c r="H65" s="45" t="s">
        <v>39</v>
      </c>
      <c r="I65" s="48">
        <v>2428.8000000000002</v>
      </c>
    </row>
    <row r="66" spans="1:9" ht="15.75">
      <c r="A66" s="45" t="s">
        <v>33</v>
      </c>
      <c r="B66" s="45" t="s">
        <v>34</v>
      </c>
      <c r="C66" s="45" t="s">
        <v>94</v>
      </c>
      <c r="D66" s="46">
        <v>201312</v>
      </c>
      <c r="E66" s="45" t="s">
        <v>131</v>
      </c>
      <c r="F66" s="45" t="s">
        <v>230</v>
      </c>
      <c r="G66" s="45" t="s">
        <v>231</v>
      </c>
      <c r="H66" s="45" t="s">
        <v>39</v>
      </c>
      <c r="I66" s="48">
        <v>30.36</v>
      </c>
    </row>
    <row r="67" spans="1:9" ht="15.75">
      <c r="A67" s="45" t="s">
        <v>33</v>
      </c>
      <c r="B67" s="45" t="s">
        <v>34</v>
      </c>
      <c r="C67" s="45" t="s">
        <v>61</v>
      </c>
      <c r="D67" s="46">
        <v>201401</v>
      </c>
      <c r="E67" s="45" t="s">
        <v>366</v>
      </c>
      <c r="F67" s="45" t="s">
        <v>367</v>
      </c>
      <c r="G67" s="45" t="s">
        <v>368</v>
      </c>
      <c r="H67" s="45" t="s">
        <v>369</v>
      </c>
      <c r="I67" s="48">
        <v>24.08</v>
      </c>
    </row>
    <row r="68" spans="1:9" ht="15.75">
      <c r="A68" s="45" t="s">
        <v>33</v>
      </c>
      <c r="B68" s="45" t="s">
        <v>34</v>
      </c>
      <c r="C68" s="45" t="s">
        <v>57</v>
      </c>
      <c r="D68" s="46">
        <v>201312</v>
      </c>
      <c r="E68" s="45" t="s">
        <v>247</v>
      </c>
      <c r="F68" s="45" t="s">
        <v>248</v>
      </c>
      <c r="G68" s="45" t="s">
        <v>249</v>
      </c>
      <c r="H68" s="45" t="s">
        <v>250</v>
      </c>
      <c r="I68" s="48">
        <v>315.52</v>
      </c>
    </row>
    <row r="69" spans="1:9" ht="15.75">
      <c r="A69" s="45" t="s">
        <v>33</v>
      </c>
      <c r="B69" s="45" t="s">
        <v>34</v>
      </c>
      <c r="C69" s="45" t="s">
        <v>59</v>
      </c>
      <c r="D69" s="46">
        <v>201312</v>
      </c>
      <c r="E69" s="45" t="s">
        <v>247</v>
      </c>
      <c r="F69" s="45" t="s">
        <v>248</v>
      </c>
      <c r="G69" s="45" t="s">
        <v>249</v>
      </c>
      <c r="H69" s="45" t="s">
        <v>264</v>
      </c>
      <c r="I69" s="48">
        <v>151.47</v>
      </c>
    </row>
    <row r="70" spans="1:9" ht="15.75">
      <c r="A70" s="45" t="s">
        <v>33</v>
      </c>
      <c r="B70" s="45" t="s">
        <v>34</v>
      </c>
      <c r="C70" s="45" t="s">
        <v>41</v>
      </c>
      <c r="D70" s="46">
        <v>201312</v>
      </c>
      <c r="E70" s="45" t="s">
        <v>247</v>
      </c>
      <c r="F70" s="45" t="s">
        <v>248</v>
      </c>
      <c r="G70" s="45" t="s">
        <v>249</v>
      </c>
      <c r="H70" s="45" t="s">
        <v>293</v>
      </c>
      <c r="I70" s="48">
        <v>2.46</v>
      </c>
    </row>
    <row r="71" spans="1:9" ht="15.75">
      <c r="A71" s="45" t="s">
        <v>33</v>
      </c>
      <c r="B71" s="45" t="s">
        <v>34</v>
      </c>
      <c r="C71" s="45" t="s">
        <v>59</v>
      </c>
      <c r="D71" s="46">
        <v>201401</v>
      </c>
      <c r="E71" s="45" t="s">
        <v>247</v>
      </c>
      <c r="F71" s="45" t="s">
        <v>332</v>
      </c>
      <c r="G71" s="45" t="s">
        <v>320</v>
      </c>
      <c r="H71" s="45" t="s">
        <v>333</v>
      </c>
      <c r="I71" s="48">
        <v>336.87</v>
      </c>
    </row>
    <row r="72" spans="1:9" ht="15.75">
      <c r="A72" s="45" t="s">
        <v>33</v>
      </c>
      <c r="B72" s="45" t="s">
        <v>34</v>
      </c>
      <c r="C72" s="45" t="s">
        <v>57</v>
      </c>
      <c r="D72" s="46">
        <v>201401</v>
      </c>
      <c r="E72" s="45" t="s">
        <v>247</v>
      </c>
      <c r="F72" s="45" t="s">
        <v>332</v>
      </c>
      <c r="G72" s="45" t="s">
        <v>320</v>
      </c>
      <c r="H72" s="45" t="s">
        <v>342</v>
      </c>
      <c r="I72" s="48">
        <v>928.02</v>
      </c>
    </row>
    <row r="73" spans="1:9" ht="15.75">
      <c r="A73" s="45" t="s">
        <v>33</v>
      </c>
      <c r="B73" s="45" t="s">
        <v>34</v>
      </c>
      <c r="C73" s="45" t="s">
        <v>41</v>
      </c>
      <c r="D73" s="46">
        <v>201401</v>
      </c>
      <c r="E73" s="45" t="s">
        <v>247</v>
      </c>
      <c r="F73" s="45" t="s">
        <v>332</v>
      </c>
      <c r="G73" s="45" t="s">
        <v>320</v>
      </c>
      <c r="H73" s="45" t="s">
        <v>361</v>
      </c>
      <c r="I73" s="48">
        <v>68.69</v>
      </c>
    </row>
    <row r="74" spans="1:9" ht="15.75">
      <c r="A74" s="45" t="s">
        <v>33</v>
      </c>
      <c r="B74" s="45" t="s">
        <v>34</v>
      </c>
      <c r="C74" s="45" t="s">
        <v>94</v>
      </c>
      <c r="D74" s="46">
        <v>201307</v>
      </c>
      <c r="E74" s="45" t="s">
        <v>163</v>
      </c>
      <c r="F74" s="45" t="s">
        <v>164</v>
      </c>
      <c r="G74" s="45" t="s">
        <v>165</v>
      </c>
      <c r="H74" s="45" t="s">
        <v>39</v>
      </c>
      <c r="I74" s="48">
        <v>2385.29</v>
      </c>
    </row>
    <row r="75" spans="1:9" ht="15.75">
      <c r="A75" s="45" t="s">
        <v>33</v>
      </c>
      <c r="B75" s="45" t="s">
        <v>34</v>
      </c>
      <c r="C75" s="45" t="s">
        <v>94</v>
      </c>
      <c r="D75" s="46">
        <v>201308</v>
      </c>
      <c r="E75" s="45" t="s">
        <v>163</v>
      </c>
      <c r="F75" s="45" t="s">
        <v>164</v>
      </c>
      <c r="G75" s="45" t="s">
        <v>165</v>
      </c>
      <c r="H75" s="45" t="s">
        <v>39</v>
      </c>
      <c r="I75" s="48">
        <v>-2385.29</v>
      </c>
    </row>
    <row r="76" spans="1:9" ht="15.75">
      <c r="A76" s="45" t="s">
        <v>33</v>
      </c>
      <c r="B76" s="45" t="s">
        <v>34</v>
      </c>
      <c r="C76" s="45" t="s">
        <v>94</v>
      </c>
      <c r="D76" s="46">
        <v>201306</v>
      </c>
      <c r="E76" s="45" t="s">
        <v>112</v>
      </c>
      <c r="F76" s="45" t="s">
        <v>113</v>
      </c>
      <c r="G76" s="45" t="s">
        <v>106</v>
      </c>
      <c r="H76" s="45" t="s">
        <v>39</v>
      </c>
      <c r="I76" s="48">
        <v>6666</v>
      </c>
    </row>
    <row r="77" spans="1:9" ht="15.75">
      <c r="A77" s="45" t="s">
        <v>33</v>
      </c>
      <c r="B77" s="45" t="s">
        <v>34</v>
      </c>
      <c r="C77" s="45" t="s">
        <v>41</v>
      </c>
      <c r="D77" s="46">
        <v>201303</v>
      </c>
      <c r="E77" s="45" t="s">
        <v>46</v>
      </c>
      <c r="F77" s="45" t="s">
        <v>47</v>
      </c>
      <c r="G77" s="45" t="s">
        <v>48</v>
      </c>
      <c r="H77" s="45" t="s">
        <v>49</v>
      </c>
      <c r="I77" s="48">
        <v>6.03</v>
      </c>
    </row>
    <row r="78" spans="1:9" ht="15.75">
      <c r="A78" s="45" t="s">
        <v>33</v>
      </c>
      <c r="B78" s="45" t="s">
        <v>34</v>
      </c>
      <c r="C78" s="45" t="s">
        <v>61</v>
      </c>
      <c r="D78" s="46">
        <v>201303</v>
      </c>
      <c r="E78" s="45" t="s">
        <v>46</v>
      </c>
      <c r="F78" s="45" t="s">
        <v>47</v>
      </c>
      <c r="G78" s="45" t="s">
        <v>48</v>
      </c>
      <c r="H78" s="45" t="s">
        <v>62</v>
      </c>
      <c r="I78" s="48">
        <v>166.68</v>
      </c>
    </row>
    <row r="79" spans="1:9" ht="15.75">
      <c r="A79" s="45" t="s">
        <v>33</v>
      </c>
      <c r="B79" s="45" t="s">
        <v>34</v>
      </c>
      <c r="C79" s="45" t="s">
        <v>41</v>
      </c>
      <c r="D79" s="46">
        <v>201304</v>
      </c>
      <c r="E79" s="45" t="s">
        <v>46</v>
      </c>
      <c r="F79" s="45" t="s">
        <v>72</v>
      </c>
      <c r="G79" s="45" t="s">
        <v>73</v>
      </c>
      <c r="H79" s="45" t="s">
        <v>74</v>
      </c>
      <c r="I79" s="48">
        <v>93.57</v>
      </c>
    </row>
    <row r="80" spans="1:9" ht="15.75">
      <c r="A80" s="45" t="s">
        <v>33</v>
      </c>
      <c r="B80" s="45" t="s">
        <v>34</v>
      </c>
      <c r="C80" s="45" t="s">
        <v>41</v>
      </c>
      <c r="D80" s="46">
        <v>201306</v>
      </c>
      <c r="E80" s="45" t="s">
        <v>46</v>
      </c>
      <c r="F80" s="45" t="s">
        <v>138</v>
      </c>
      <c r="G80" s="45" t="s">
        <v>115</v>
      </c>
      <c r="H80" s="45" t="s">
        <v>139</v>
      </c>
      <c r="I80" s="48">
        <v>31.57</v>
      </c>
    </row>
    <row r="81" spans="1:9" ht="15.75">
      <c r="A81" s="45" t="s">
        <v>33</v>
      </c>
      <c r="B81" s="45" t="s">
        <v>34</v>
      </c>
      <c r="C81" s="45" t="s">
        <v>41</v>
      </c>
      <c r="D81" s="46">
        <v>201312</v>
      </c>
      <c r="E81" s="45" t="s">
        <v>46</v>
      </c>
      <c r="F81" s="45" t="s">
        <v>288</v>
      </c>
      <c r="G81" s="45" t="s">
        <v>249</v>
      </c>
      <c r="H81" s="45" t="s">
        <v>289</v>
      </c>
      <c r="I81" s="48">
        <v>68.180000000000007</v>
      </c>
    </row>
    <row r="82" spans="1:9" ht="15.75">
      <c r="A82" s="45" t="s">
        <v>33</v>
      </c>
      <c r="B82" s="45" t="s">
        <v>34</v>
      </c>
      <c r="C82" s="45" t="s">
        <v>59</v>
      </c>
      <c r="D82" s="46">
        <v>201401</v>
      </c>
      <c r="E82" s="45" t="s">
        <v>46</v>
      </c>
      <c r="F82" s="45" t="s">
        <v>329</v>
      </c>
      <c r="G82" s="45" t="s">
        <v>330</v>
      </c>
      <c r="H82" s="45" t="s">
        <v>331</v>
      </c>
      <c r="I82" s="48">
        <v>336.87</v>
      </c>
    </row>
    <row r="83" spans="1:9" ht="15.75">
      <c r="A83" s="45" t="s">
        <v>33</v>
      </c>
      <c r="B83" s="45" t="s">
        <v>34</v>
      </c>
      <c r="C83" s="45" t="s">
        <v>41</v>
      </c>
      <c r="D83" s="46">
        <v>201401</v>
      </c>
      <c r="E83" s="45" t="s">
        <v>46</v>
      </c>
      <c r="F83" s="45" t="s">
        <v>329</v>
      </c>
      <c r="G83" s="45" t="s">
        <v>330</v>
      </c>
      <c r="H83" s="45" t="s">
        <v>360</v>
      </c>
      <c r="I83" s="48">
        <v>118.26</v>
      </c>
    </row>
    <row r="84" spans="1:9" ht="15.75">
      <c r="A84" s="45" t="s">
        <v>33</v>
      </c>
      <c r="B84" s="45" t="s">
        <v>34</v>
      </c>
      <c r="C84" s="45" t="s">
        <v>41</v>
      </c>
      <c r="D84" s="46">
        <v>201304</v>
      </c>
      <c r="E84" s="45" t="s">
        <v>68</v>
      </c>
      <c r="F84" s="45" t="s">
        <v>69</v>
      </c>
      <c r="G84" s="45" t="s">
        <v>70</v>
      </c>
      <c r="H84" s="45" t="s">
        <v>71</v>
      </c>
      <c r="I84" s="48">
        <v>212.93</v>
      </c>
    </row>
    <row r="85" spans="1:9" ht="15.75">
      <c r="A85" s="45" t="s">
        <v>33</v>
      </c>
      <c r="B85" s="45" t="s">
        <v>34</v>
      </c>
      <c r="C85" s="45" t="s">
        <v>94</v>
      </c>
      <c r="D85" s="46">
        <v>201306</v>
      </c>
      <c r="E85" s="45" t="s">
        <v>146</v>
      </c>
      <c r="F85" s="45" t="s">
        <v>147</v>
      </c>
      <c r="G85" s="45" t="s">
        <v>106</v>
      </c>
      <c r="H85" s="45" t="s">
        <v>39</v>
      </c>
      <c r="I85" s="48">
        <v>3780</v>
      </c>
    </row>
    <row r="86" spans="1:9" ht="15.75">
      <c r="A86" s="45" t="s">
        <v>33</v>
      </c>
      <c r="B86" s="45" t="s">
        <v>34</v>
      </c>
      <c r="C86" s="45" t="s">
        <v>94</v>
      </c>
      <c r="D86" s="46">
        <v>201312</v>
      </c>
      <c r="E86" s="45" t="s">
        <v>146</v>
      </c>
      <c r="F86" s="45" t="s">
        <v>270</v>
      </c>
      <c r="G86" s="45" t="s">
        <v>231</v>
      </c>
      <c r="H86" s="45" t="s">
        <v>39</v>
      </c>
      <c r="I86" s="48">
        <v>36</v>
      </c>
    </row>
    <row r="87" spans="1:9" ht="15.75">
      <c r="A87" s="45" t="s">
        <v>33</v>
      </c>
      <c r="B87" s="45" t="s">
        <v>34</v>
      </c>
      <c r="C87" s="45" t="s">
        <v>94</v>
      </c>
      <c r="D87" s="46">
        <v>201307</v>
      </c>
      <c r="E87" s="45" t="s">
        <v>161</v>
      </c>
      <c r="F87" s="45" t="s">
        <v>162</v>
      </c>
      <c r="G87" s="45" t="s">
        <v>127</v>
      </c>
      <c r="H87" s="45" t="s">
        <v>39</v>
      </c>
      <c r="I87" s="48">
        <v>1748.67</v>
      </c>
    </row>
    <row r="88" spans="1:9" ht="15.75">
      <c r="A88" s="45" t="s">
        <v>33</v>
      </c>
      <c r="B88" s="45" t="s">
        <v>34</v>
      </c>
      <c r="C88" s="45" t="s">
        <v>94</v>
      </c>
      <c r="D88" s="46">
        <v>201312</v>
      </c>
      <c r="E88" s="45" t="s">
        <v>161</v>
      </c>
      <c r="F88" s="45" t="s">
        <v>310</v>
      </c>
      <c r="G88" s="45" t="s">
        <v>231</v>
      </c>
      <c r="H88" s="45" t="s">
        <v>39</v>
      </c>
      <c r="I88" s="48">
        <v>15.34</v>
      </c>
    </row>
    <row r="89" spans="1:9" ht="15.75">
      <c r="A89" s="45" t="s">
        <v>33</v>
      </c>
      <c r="B89" s="45" t="s">
        <v>34</v>
      </c>
      <c r="C89" s="45" t="s">
        <v>59</v>
      </c>
      <c r="D89" s="46">
        <v>201312</v>
      </c>
      <c r="E89" s="45" t="s">
        <v>282</v>
      </c>
      <c r="F89" s="45" t="s">
        <v>283</v>
      </c>
      <c r="G89" s="45" t="s">
        <v>284</v>
      </c>
      <c r="H89" s="45" t="s">
        <v>285</v>
      </c>
      <c r="I89" s="48">
        <v>174.7</v>
      </c>
    </row>
    <row r="90" spans="1:9" ht="15.75">
      <c r="A90" s="45" t="s">
        <v>33</v>
      </c>
      <c r="B90" s="45" t="s">
        <v>34</v>
      </c>
      <c r="C90" s="45" t="s">
        <v>41</v>
      </c>
      <c r="D90" s="46">
        <v>201312</v>
      </c>
      <c r="E90" s="45" t="s">
        <v>282</v>
      </c>
      <c r="F90" s="45" t="s">
        <v>283</v>
      </c>
      <c r="G90" s="45" t="s">
        <v>284</v>
      </c>
      <c r="H90" s="45" t="s">
        <v>287</v>
      </c>
      <c r="I90" s="48">
        <v>94</v>
      </c>
    </row>
    <row r="91" spans="1:9" ht="15.75">
      <c r="A91" s="45" t="s">
        <v>33</v>
      </c>
      <c r="B91" s="45" t="s">
        <v>34</v>
      </c>
      <c r="C91" s="45" t="s">
        <v>61</v>
      </c>
      <c r="D91" s="46">
        <v>201312</v>
      </c>
      <c r="E91" s="45" t="s">
        <v>282</v>
      </c>
      <c r="F91" s="45" t="s">
        <v>283</v>
      </c>
      <c r="G91" s="45" t="s">
        <v>284</v>
      </c>
      <c r="H91" s="45" t="s">
        <v>292</v>
      </c>
      <c r="I91" s="48">
        <v>170.63</v>
      </c>
    </row>
    <row r="92" spans="1:9" ht="15.75">
      <c r="A92" s="45" t="s">
        <v>33</v>
      </c>
      <c r="B92" s="45" t="s">
        <v>34</v>
      </c>
      <c r="C92" s="45" t="s">
        <v>63</v>
      </c>
      <c r="D92" s="46">
        <v>201312</v>
      </c>
      <c r="E92" s="45" t="s">
        <v>282</v>
      </c>
      <c r="F92" s="45" t="s">
        <v>283</v>
      </c>
      <c r="G92" s="45" t="s">
        <v>284</v>
      </c>
      <c r="H92" s="45" t="s">
        <v>296</v>
      </c>
      <c r="I92" s="48">
        <v>12.2</v>
      </c>
    </row>
    <row r="93" spans="1:9" ht="15.75">
      <c r="A93" s="45" t="s">
        <v>33</v>
      </c>
      <c r="B93" s="45" t="s">
        <v>34</v>
      </c>
      <c r="C93" s="45" t="s">
        <v>41</v>
      </c>
      <c r="D93" s="46">
        <v>201312</v>
      </c>
      <c r="E93" s="45" t="s">
        <v>279</v>
      </c>
      <c r="F93" s="45" t="s">
        <v>280</v>
      </c>
      <c r="G93" s="45" t="s">
        <v>235</v>
      </c>
      <c r="H93" s="45" t="s">
        <v>281</v>
      </c>
      <c r="I93" s="48">
        <v>242.2</v>
      </c>
    </row>
    <row r="94" spans="1:9" ht="15.75">
      <c r="A94" s="45" t="s">
        <v>33</v>
      </c>
      <c r="B94" s="45" t="s">
        <v>34</v>
      </c>
      <c r="C94" s="45" t="s">
        <v>142</v>
      </c>
      <c r="D94" s="46">
        <v>201306</v>
      </c>
      <c r="E94" s="45" t="s">
        <v>143</v>
      </c>
      <c r="F94" s="45" t="s">
        <v>144</v>
      </c>
      <c r="G94" s="45" t="s">
        <v>145</v>
      </c>
      <c r="H94" s="45" t="s">
        <v>39</v>
      </c>
      <c r="I94" s="48">
        <v>22274</v>
      </c>
    </row>
    <row r="95" spans="1:9" ht="15.75">
      <c r="A95" s="45" t="s">
        <v>33</v>
      </c>
      <c r="B95" s="45" t="s">
        <v>34</v>
      </c>
      <c r="C95" s="45" t="s">
        <v>142</v>
      </c>
      <c r="D95" s="46">
        <v>201312</v>
      </c>
      <c r="E95" s="45" t="s">
        <v>143</v>
      </c>
      <c r="F95" s="45" t="s">
        <v>237</v>
      </c>
      <c r="G95" s="45" t="s">
        <v>238</v>
      </c>
      <c r="H95" s="45" t="s">
        <v>39</v>
      </c>
      <c r="I95" s="48">
        <v>13674.5</v>
      </c>
    </row>
    <row r="96" spans="1:9" ht="15.75">
      <c r="A96" s="45" t="s">
        <v>33</v>
      </c>
      <c r="B96" s="45" t="s">
        <v>34</v>
      </c>
      <c r="C96" s="45" t="s">
        <v>142</v>
      </c>
      <c r="D96" s="46">
        <v>201312</v>
      </c>
      <c r="E96" s="45" t="s">
        <v>143</v>
      </c>
      <c r="F96" s="45" t="s">
        <v>256</v>
      </c>
      <c r="G96" s="45" t="s">
        <v>257</v>
      </c>
      <c r="H96" s="45" t="s">
        <v>39</v>
      </c>
      <c r="I96" s="48">
        <v>19803</v>
      </c>
    </row>
    <row r="97" spans="1:9" ht="15.75">
      <c r="A97" s="45" t="s">
        <v>33</v>
      </c>
      <c r="B97" s="45" t="s">
        <v>34</v>
      </c>
      <c r="C97" s="45" t="s">
        <v>142</v>
      </c>
      <c r="D97" s="46">
        <v>201402</v>
      </c>
      <c r="E97" s="45" t="s">
        <v>143</v>
      </c>
      <c r="F97" s="45" t="s">
        <v>375</v>
      </c>
      <c r="G97" s="45" t="s">
        <v>376</v>
      </c>
      <c r="H97" s="45" t="s">
        <v>39</v>
      </c>
      <c r="I97" s="48">
        <v>43204.45</v>
      </c>
    </row>
    <row r="98" spans="1:9" ht="15.75">
      <c r="A98" s="45" t="s">
        <v>33</v>
      </c>
      <c r="B98" s="45" t="s">
        <v>34</v>
      </c>
      <c r="C98" s="45" t="s">
        <v>142</v>
      </c>
      <c r="D98" s="46">
        <v>201402</v>
      </c>
      <c r="E98" s="45" t="s">
        <v>143</v>
      </c>
      <c r="F98" s="45" t="s">
        <v>377</v>
      </c>
      <c r="G98" s="45" t="s">
        <v>244</v>
      </c>
      <c r="H98" s="45" t="s">
        <v>39</v>
      </c>
      <c r="I98" s="48">
        <v>35228</v>
      </c>
    </row>
    <row r="99" spans="1:9" ht="15.75">
      <c r="A99" s="45" t="s">
        <v>33</v>
      </c>
      <c r="B99" s="45" t="s">
        <v>34</v>
      </c>
      <c r="C99" s="45" t="s">
        <v>142</v>
      </c>
      <c r="D99" s="46">
        <v>201402</v>
      </c>
      <c r="E99" s="45" t="s">
        <v>143</v>
      </c>
      <c r="F99" s="45" t="s">
        <v>378</v>
      </c>
      <c r="G99" s="45" t="s">
        <v>379</v>
      </c>
      <c r="H99" s="45" t="s">
        <v>39</v>
      </c>
      <c r="I99" s="48">
        <v>15123.79</v>
      </c>
    </row>
    <row r="100" spans="1:9" ht="15.75">
      <c r="A100" s="45" t="s">
        <v>33</v>
      </c>
      <c r="B100" s="45" t="s">
        <v>34</v>
      </c>
      <c r="C100" s="45" t="s">
        <v>142</v>
      </c>
      <c r="D100" s="46">
        <v>201402</v>
      </c>
      <c r="E100" s="45" t="s">
        <v>143</v>
      </c>
      <c r="F100" s="45" t="s">
        <v>403</v>
      </c>
      <c r="G100" s="45" t="s">
        <v>70</v>
      </c>
      <c r="H100" s="45" t="s">
        <v>39</v>
      </c>
      <c r="I100" s="48">
        <v>350</v>
      </c>
    </row>
    <row r="101" spans="1:9" ht="15.75">
      <c r="A101" s="45" t="s">
        <v>33</v>
      </c>
      <c r="B101" s="45" t="s">
        <v>34</v>
      </c>
      <c r="C101" s="45" t="s">
        <v>142</v>
      </c>
      <c r="D101" s="46">
        <v>201407</v>
      </c>
      <c r="E101" s="45" t="s">
        <v>143</v>
      </c>
      <c r="F101" s="45" t="s">
        <v>420</v>
      </c>
      <c r="G101" s="45" t="s">
        <v>421</v>
      </c>
      <c r="H101" s="45" t="s">
        <v>39</v>
      </c>
      <c r="I101" s="48">
        <v>3556</v>
      </c>
    </row>
    <row r="102" spans="1:9" ht="15.75">
      <c r="A102" s="45" t="s">
        <v>33</v>
      </c>
      <c r="B102" s="45" t="s">
        <v>34</v>
      </c>
      <c r="C102" s="45" t="s">
        <v>142</v>
      </c>
      <c r="D102" s="46">
        <v>201505</v>
      </c>
      <c r="E102" s="45" t="s">
        <v>143</v>
      </c>
      <c r="F102" s="45" t="s">
        <v>424</v>
      </c>
      <c r="G102" s="45" t="s">
        <v>425</v>
      </c>
      <c r="H102" s="45" t="s">
        <v>39</v>
      </c>
      <c r="I102" s="48">
        <v>4256.79</v>
      </c>
    </row>
    <row r="103" spans="1:9" ht="15.75">
      <c r="A103" s="45" t="s">
        <v>33</v>
      </c>
      <c r="B103" s="45" t="s">
        <v>34</v>
      </c>
      <c r="C103" s="45" t="s">
        <v>142</v>
      </c>
      <c r="D103" s="46">
        <v>201506</v>
      </c>
      <c r="E103" s="45" t="s">
        <v>143</v>
      </c>
      <c r="F103" s="45" t="s">
        <v>426</v>
      </c>
      <c r="G103" s="45" t="s">
        <v>427</v>
      </c>
      <c r="H103" s="45" t="s">
        <v>39</v>
      </c>
      <c r="I103" s="48">
        <v>2299.5</v>
      </c>
    </row>
    <row r="104" spans="1:9" ht="15.75">
      <c r="A104" s="45" t="s">
        <v>33</v>
      </c>
      <c r="B104" s="45" t="s">
        <v>34</v>
      </c>
      <c r="C104" s="45" t="s">
        <v>41</v>
      </c>
      <c r="D104" s="46">
        <v>201303</v>
      </c>
      <c r="E104" s="45" t="s">
        <v>53</v>
      </c>
      <c r="F104" s="45" t="s">
        <v>54</v>
      </c>
      <c r="G104" s="45" t="s">
        <v>55</v>
      </c>
      <c r="H104" s="45" t="s">
        <v>56</v>
      </c>
      <c r="I104" s="48">
        <v>27.86</v>
      </c>
    </row>
    <row r="105" spans="1:9" ht="15.75">
      <c r="A105" s="45" t="s">
        <v>33</v>
      </c>
      <c r="B105" s="45" t="s">
        <v>34</v>
      </c>
      <c r="C105" s="45" t="s">
        <v>57</v>
      </c>
      <c r="D105" s="46">
        <v>201303</v>
      </c>
      <c r="E105" s="45" t="s">
        <v>53</v>
      </c>
      <c r="F105" s="45" t="s">
        <v>54</v>
      </c>
      <c r="G105" s="45" t="s">
        <v>55</v>
      </c>
      <c r="H105" s="45" t="s">
        <v>58</v>
      </c>
      <c r="I105" s="48">
        <v>525.49</v>
      </c>
    </row>
    <row r="106" spans="1:9" ht="15.75">
      <c r="A106" s="45" t="s">
        <v>33</v>
      </c>
      <c r="B106" s="45" t="s">
        <v>34</v>
      </c>
      <c r="C106" s="45" t="s">
        <v>59</v>
      </c>
      <c r="D106" s="46">
        <v>201303</v>
      </c>
      <c r="E106" s="45" t="s">
        <v>53</v>
      </c>
      <c r="F106" s="45" t="s">
        <v>54</v>
      </c>
      <c r="G106" s="45" t="s">
        <v>55</v>
      </c>
      <c r="H106" s="45" t="s">
        <v>60</v>
      </c>
      <c r="I106" s="48">
        <v>247.26</v>
      </c>
    </row>
    <row r="107" spans="1:9" ht="15.75">
      <c r="A107" s="45" t="s">
        <v>33</v>
      </c>
      <c r="B107" s="45" t="s">
        <v>34</v>
      </c>
      <c r="C107" s="45" t="s">
        <v>61</v>
      </c>
      <c r="D107" s="46">
        <v>201311</v>
      </c>
      <c r="E107" s="45" t="s">
        <v>196</v>
      </c>
      <c r="F107" s="45" t="s">
        <v>197</v>
      </c>
      <c r="G107" s="45" t="s">
        <v>198</v>
      </c>
      <c r="H107" s="45" t="s">
        <v>199</v>
      </c>
      <c r="I107" s="48">
        <v>50.84</v>
      </c>
    </row>
    <row r="108" spans="1:9" ht="15.75">
      <c r="A108" s="45" t="s">
        <v>33</v>
      </c>
      <c r="B108" s="45" t="s">
        <v>34</v>
      </c>
      <c r="C108" s="45" t="s">
        <v>59</v>
      </c>
      <c r="D108" s="46">
        <v>201401</v>
      </c>
      <c r="E108" s="45" t="s">
        <v>196</v>
      </c>
      <c r="F108" s="45" t="s">
        <v>327</v>
      </c>
      <c r="G108" s="45" t="s">
        <v>312</v>
      </c>
      <c r="H108" s="45" t="s">
        <v>328</v>
      </c>
      <c r="I108" s="48">
        <v>336.87</v>
      </c>
    </row>
    <row r="109" spans="1:9" ht="15.75">
      <c r="A109" s="45" t="s">
        <v>33</v>
      </c>
      <c r="B109" s="45" t="s">
        <v>34</v>
      </c>
      <c r="C109" s="45" t="s">
        <v>41</v>
      </c>
      <c r="D109" s="46">
        <v>201401</v>
      </c>
      <c r="E109" s="45" t="s">
        <v>196</v>
      </c>
      <c r="F109" s="45" t="s">
        <v>327</v>
      </c>
      <c r="G109" s="45" t="s">
        <v>312</v>
      </c>
      <c r="H109" s="45" t="s">
        <v>359</v>
      </c>
      <c r="I109" s="48">
        <v>164.26</v>
      </c>
    </row>
    <row r="110" spans="1:9" ht="15.75">
      <c r="A110" s="45" t="s">
        <v>33</v>
      </c>
      <c r="B110" s="45" t="s">
        <v>34</v>
      </c>
      <c r="C110" s="45" t="s">
        <v>61</v>
      </c>
      <c r="D110" s="46">
        <v>201401</v>
      </c>
      <c r="E110" s="45" t="s">
        <v>196</v>
      </c>
      <c r="F110" s="45" t="s">
        <v>327</v>
      </c>
      <c r="G110" s="45" t="s">
        <v>312</v>
      </c>
      <c r="H110" s="45" t="s">
        <v>365</v>
      </c>
      <c r="I110" s="48">
        <v>263.2</v>
      </c>
    </row>
    <row r="111" spans="1:9" ht="15.75">
      <c r="A111" s="45" t="s">
        <v>33</v>
      </c>
      <c r="B111" s="45" t="s">
        <v>34</v>
      </c>
      <c r="C111" s="45" t="s">
        <v>94</v>
      </c>
      <c r="D111" s="46">
        <v>201306</v>
      </c>
      <c r="E111" s="45" t="s">
        <v>133</v>
      </c>
      <c r="F111" s="45" t="s">
        <v>134</v>
      </c>
      <c r="G111" s="45" t="s">
        <v>106</v>
      </c>
      <c r="H111" s="45" t="s">
        <v>135</v>
      </c>
      <c r="I111" s="48">
        <v>2904</v>
      </c>
    </row>
    <row r="112" spans="1:9" ht="15.75">
      <c r="A112" s="45" t="s">
        <v>33</v>
      </c>
      <c r="B112" s="45" t="s">
        <v>34</v>
      </c>
      <c r="C112" s="45" t="s">
        <v>94</v>
      </c>
      <c r="D112" s="46">
        <v>201312</v>
      </c>
      <c r="E112" s="45" t="s">
        <v>133</v>
      </c>
      <c r="F112" s="45" t="s">
        <v>309</v>
      </c>
      <c r="G112" s="45" t="s">
        <v>231</v>
      </c>
      <c r="H112" s="45" t="s">
        <v>39</v>
      </c>
      <c r="I112" s="48">
        <v>36.299999999999997</v>
      </c>
    </row>
    <row r="113" spans="1:9" ht="15.75">
      <c r="A113" s="45" t="s">
        <v>33</v>
      </c>
      <c r="B113" s="45" t="s">
        <v>34</v>
      </c>
      <c r="C113" s="45" t="s">
        <v>94</v>
      </c>
      <c r="D113" s="46">
        <v>201306</v>
      </c>
      <c r="E113" s="45" t="s">
        <v>125</v>
      </c>
      <c r="F113" s="45" t="s">
        <v>126</v>
      </c>
      <c r="G113" s="45" t="s">
        <v>127</v>
      </c>
      <c r="H113" s="45" t="s">
        <v>39</v>
      </c>
      <c r="I113" s="48">
        <v>4712.58</v>
      </c>
    </row>
    <row r="114" spans="1:9" ht="15.75">
      <c r="A114" s="45" t="s">
        <v>33</v>
      </c>
      <c r="B114" s="45" t="s">
        <v>34</v>
      </c>
      <c r="C114" s="45" t="s">
        <v>94</v>
      </c>
      <c r="D114" s="46">
        <v>201306</v>
      </c>
      <c r="E114" s="45" t="s">
        <v>125</v>
      </c>
      <c r="F114" s="45" t="s">
        <v>140</v>
      </c>
      <c r="G114" s="45" t="s">
        <v>111</v>
      </c>
      <c r="H114" s="45" t="s">
        <v>39</v>
      </c>
      <c r="I114" s="48">
        <v>2476.48</v>
      </c>
    </row>
    <row r="115" spans="1:9" ht="15.75">
      <c r="A115" s="45" t="s">
        <v>33</v>
      </c>
      <c r="B115" s="45" t="s">
        <v>34</v>
      </c>
      <c r="C115" s="45" t="s">
        <v>94</v>
      </c>
      <c r="D115" s="46">
        <v>201311</v>
      </c>
      <c r="E115" s="45" t="s">
        <v>125</v>
      </c>
      <c r="F115" s="45" t="s">
        <v>202</v>
      </c>
      <c r="G115" s="45" t="s">
        <v>203</v>
      </c>
      <c r="H115" s="45" t="s">
        <v>39</v>
      </c>
      <c r="I115" s="48">
        <v>59.56</v>
      </c>
    </row>
    <row r="116" spans="1:9" ht="15.75">
      <c r="A116" s="45" t="s">
        <v>33</v>
      </c>
      <c r="B116" s="45" t="s">
        <v>34</v>
      </c>
      <c r="C116" s="45" t="s">
        <v>63</v>
      </c>
      <c r="D116" s="46">
        <v>201304</v>
      </c>
      <c r="E116" s="45" t="s">
        <v>64</v>
      </c>
      <c r="F116" s="45" t="s">
        <v>65</v>
      </c>
      <c r="G116" s="45" t="s">
        <v>66</v>
      </c>
      <c r="H116" s="45" t="s">
        <v>67</v>
      </c>
      <c r="I116" s="48">
        <v>10</v>
      </c>
    </row>
    <row r="117" spans="1:9" ht="15.75">
      <c r="A117" s="45" t="s">
        <v>33</v>
      </c>
      <c r="B117" s="45" t="s">
        <v>34</v>
      </c>
      <c r="C117" s="45" t="s">
        <v>57</v>
      </c>
      <c r="D117" s="46">
        <v>201304</v>
      </c>
      <c r="E117" s="45" t="s">
        <v>64</v>
      </c>
      <c r="F117" s="45" t="s">
        <v>65</v>
      </c>
      <c r="G117" s="45" t="s">
        <v>66</v>
      </c>
      <c r="H117" s="45" t="s">
        <v>77</v>
      </c>
      <c r="I117" s="48">
        <v>753.3</v>
      </c>
    </row>
    <row r="118" spans="1:9" ht="15.75">
      <c r="A118" s="45" t="s">
        <v>33</v>
      </c>
      <c r="B118" s="45" t="s">
        <v>34</v>
      </c>
      <c r="C118" s="45" t="s">
        <v>61</v>
      </c>
      <c r="D118" s="46">
        <v>201305</v>
      </c>
      <c r="E118" s="45" t="s">
        <v>64</v>
      </c>
      <c r="F118" s="45" t="s">
        <v>87</v>
      </c>
      <c r="G118" s="45" t="s">
        <v>88</v>
      </c>
      <c r="H118" s="45" t="s">
        <v>89</v>
      </c>
      <c r="I118" s="48">
        <v>175.15</v>
      </c>
    </row>
    <row r="119" spans="1:9" ht="15.75">
      <c r="A119" s="45" t="s">
        <v>33</v>
      </c>
      <c r="B119" s="45" t="s">
        <v>34</v>
      </c>
      <c r="C119" s="45" t="s">
        <v>59</v>
      </c>
      <c r="D119" s="46">
        <v>201305</v>
      </c>
      <c r="E119" s="45" t="s">
        <v>64</v>
      </c>
      <c r="F119" s="45" t="s">
        <v>87</v>
      </c>
      <c r="G119" s="45" t="s">
        <v>88</v>
      </c>
      <c r="H119" s="45" t="s">
        <v>90</v>
      </c>
      <c r="I119" s="48">
        <v>517.97</v>
      </c>
    </row>
    <row r="120" spans="1:9" ht="15.75">
      <c r="A120" s="45" t="s">
        <v>33</v>
      </c>
      <c r="B120" s="45" t="s">
        <v>34</v>
      </c>
      <c r="C120" s="45" t="s">
        <v>41</v>
      </c>
      <c r="D120" s="46">
        <v>201305</v>
      </c>
      <c r="E120" s="45" t="s">
        <v>64</v>
      </c>
      <c r="F120" s="45" t="s">
        <v>87</v>
      </c>
      <c r="G120" s="45" t="s">
        <v>88</v>
      </c>
      <c r="H120" s="45" t="s">
        <v>93</v>
      </c>
      <c r="I120" s="48">
        <v>12.82</v>
      </c>
    </row>
    <row r="121" spans="1:9" ht="15.75">
      <c r="A121" s="45" t="s">
        <v>33</v>
      </c>
      <c r="B121" s="45" t="s">
        <v>34</v>
      </c>
      <c r="C121" s="45" t="s">
        <v>57</v>
      </c>
      <c r="D121" s="46">
        <v>201305</v>
      </c>
      <c r="E121" s="45" t="s">
        <v>64</v>
      </c>
      <c r="F121" s="45" t="s">
        <v>87</v>
      </c>
      <c r="G121" s="45" t="s">
        <v>88</v>
      </c>
      <c r="H121" s="45" t="s">
        <v>101</v>
      </c>
      <c r="I121" s="48">
        <v>114</v>
      </c>
    </row>
    <row r="122" spans="1:9" ht="15.75">
      <c r="A122" s="45" t="s">
        <v>33</v>
      </c>
      <c r="B122" s="45" t="s">
        <v>34</v>
      </c>
      <c r="C122" s="45" t="s">
        <v>59</v>
      </c>
      <c r="D122" s="46">
        <v>201310</v>
      </c>
      <c r="E122" s="45" t="s">
        <v>64</v>
      </c>
      <c r="F122" s="45" t="s">
        <v>181</v>
      </c>
      <c r="G122" s="45" t="s">
        <v>182</v>
      </c>
      <c r="H122" s="45" t="s">
        <v>183</v>
      </c>
      <c r="I122" s="48">
        <v>247.26</v>
      </c>
    </row>
    <row r="123" spans="1:9" ht="15.75">
      <c r="A123" s="45" t="s">
        <v>33</v>
      </c>
      <c r="B123" s="45" t="s">
        <v>34</v>
      </c>
      <c r="C123" s="45" t="s">
        <v>61</v>
      </c>
      <c r="D123" s="46">
        <v>201310</v>
      </c>
      <c r="E123" s="45" t="s">
        <v>64</v>
      </c>
      <c r="F123" s="45" t="s">
        <v>181</v>
      </c>
      <c r="G123" s="45" t="s">
        <v>182</v>
      </c>
      <c r="H123" s="45" t="s">
        <v>189</v>
      </c>
      <c r="I123" s="48">
        <v>214.7</v>
      </c>
    </row>
    <row r="124" spans="1:9" ht="15.75">
      <c r="A124" s="45" t="s">
        <v>33</v>
      </c>
      <c r="B124" s="45" t="s">
        <v>34</v>
      </c>
      <c r="C124" s="45" t="s">
        <v>59</v>
      </c>
      <c r="D124" s="46">
        <v>201312</v>
      </c>
      <c r="E124" s="45" t="s">
        <v>64</v>
      </c>
      <c r="F124" s="45" t="s">
        <v>258</v>
      </c>
      <c r="G124" s="45" t="s">
        <v>259</v>
      </c>
      <c r="H124" s="45" t="s">
        <v>260</v>
      </c>
      <c r="I124" s="48">
        <v>524.1</v>
      </c>
    </row>
    <row r="125" spans="1:9" ht="15.75">
      <c r="A125" s="45" t="s">
        <v>33</v>
      </c>
      <c r="B125" s="45" t="s">
        <v>34</v>
      </c>
      <c r="C125" s="45" t="s">
        <v>41</v>
      </c>
      <c r="D125" s="46">
        <v>201312</v>
      </c>
      <c r="E125" s="45" t="s">
        <v>64</v>
      </c>
      <c r="F125" s="45" t="s">
        <v>258</v>
      </c>
      <c r="G125" s="45" t="s">
        <v>259</v>
      </c>
      <c r="H125" s="45" t="s">
        <v>278</v>
      </c>
      <c r="I125" s="48">
        <v>60.55</v>
      </c>
    </row>
    <row r="126" spans="1:9" ht="15.75">
      <c r="A126" s="45" t="s">
        <v>33</v>
      </c>
      <c r="B126" s="45" t="s">
        <v>34</v>
      </c>
      <c r="C126" s="45" t="s">
        <v>63</v>
      </c>
      <c r="D126" s="46">
        <v>201312</v>
      </c>
      <c r="E126" s="45" t="s">
        <v>64</v>
      </c>
      <c r="F126" s="45" t="s">
        <v>258</v>
      </c>
      <c r="G126" s="45" t="s">
        <v>259</v>
      </c>
      <c r="H126" s="45" t="s">
        <v>295</v>
      </c>
      <c r="I126" s="48">
        <v>216.39</v>
      </c>
    </row>
    <row r="127" spans="1:9" ht="15.75">
      <c r="A127" s="45" t="s">
        <v>33</v>
      </c>
      <c r="B127" s="45" t="s">
        <v>34</v>
      </c>
      <c r="C127" s="45" t="s">
        <v>59</v>
      </c>
      <c r="D127" s="46">
        <v>201401</v>
      </c>
      <c r="E127" s="45" t="s">
        <v>64</v>
      </c>
      <c r="F127" s="45" t="s">
        <v>322</v>
      </c>
      <c r="G127" s="45" t="s">
        <v>312</v>
      </c>
      <c r="H127" s="45" t="s">
        <v>323</v>
      </c>
      <c r="I127" s="48">
        <v>1347.48</v>
      </c>
    </row>
    <row r="128" spans="1:9" ht="15.75">
      <c r="A128" s="45" t="s">
        <v>33</v>
      </c>
      <c r="B128" s="45" t="s">
        <v>34</v>
      </c>
      <c r="C128" s="45" t="s">
        <v>59</v>
      </c>
      <c r="D128" s="46">
        <v>201401</v>
      </c>
      <c r="E128" s="45" t="s">
        <v>64</v>
      </c>
      <c r="F128" s="45" t="s">
        <v>324</v>
      </c>
      <c r="G128" s="45" t="s">
        <v>325</v>
      </c>
      <c r="H128" s="45" t="s">
        <v>326</v>
      </c>
      <c r="I128" s="48">
        <v>531.14</v>
      </c>
    </row>
    <row r="129" spans="1:9" ht="15.75">
      <c r="A129" s="45" t="s">
        <v>33</v>
      </c>
      <c r="B129" s="45" t="s">
        <v>34</v>
      </c>
      <c r="C129" s="45" t="s">
        <v>41</v>
      </c>
      <c r="D129" s="46">
        <v>201401</v>
      </c>
      <c r="E129" s="45" t="s">
        <v>64</v>
      </c>
      <c r="F129" s="45" t="s">
        <v>324</v>
      </c>
      <c r="G129" s="45" t="s">
        <v>325</v>
      </c>
      <c r="H129" s="45" t="s">
        <v>358</v>
      </c>
      <c r="I129" s="48">
        <v>24</v>
      </c>
    </row>
    <row r="130" spans="1:9" ht="15.75">
      <c r="A130" s="45" t="s">
        <v>33</v>
      </c>
      <c r="B130" s="45" t="s">
        <v>34</v>
      </c>
      <c r="C130" s="45" t="s">
        <v>61</v>
      </c>
      <c r="D130" s="46">
        <v>201401</v>
      </c>
      <c r="E130" s="45" t="s">
        <v>64</v>
      </c>
      <c r="F130" s="45" t="s">
        <v>324</v>
      </c>
      <c r="G130" s="45" t="s">
        <v>325</v>
      </c>
      <c r="H130" s="45" t="s">
        <v>364</v>
      </c>
      <c r="I130" s="48">
        <v>190.4</v>
      </c>
    </row>
    <row r="131" spans="1:9" ht="15.75">
      <c r="A131" s="45" t="s">
        <v>33</v>
      </c>
      <c r="B131" s="45" t="s">
        <v>34</v>
      </c>
      <c r="C131" s="45" t="s">
        <v>63</v>
      </c>
      <c r="D131" s="46">
        <v>201401</v>
      </c>
      <c r="E131" s="45" t="s">
        <v>64</v>
      </c>
      <c r="F131" s="45" t="s">
        <v>322</v>
      </c>
      <c r="G131" s="45" t="s">
        <v>312</v>
      </c>
      <c r="H131" s="45" t="s">
        <v>371</v>
      </c>
      <c r="I131" s="48">
        <v>16.5</v>
      </c>
    </row>
    <row r="132" spans="1:9" ht="15.75">
      <c r="A132" s="45" t="s">
        <v>33</v>
      </c>
      <c r="B132" s="45" t="s">
        <v>34</v>
      </c>
      <c r="C132" s="45" t="s">
        <v>63</v>
      </c>
      <c r="D132" s="46">
        <v>201401</v>
      </c>
      <c r="E132" s="45" t="s">
        <v>64</v>
      </c>
      <c r="F132" s="45" t="s">
        <v>324</v>
      </c>
      <c r="G132" s="45" t="s">
        <v>325</v>
      </c>
      <c r="H132" s="45" t="s">
        <v>372</v>
      </c>
      <c r="I132" s="48">
        <v>259.85000000000002</v>
      </c>
    </row>
    <row r="133" spans="1:9" ht="15.75">
      <c r="A133" s="45" t="s">
        <v>33</v>
      </c>
      <c r="B133" s="45" t="s">
        <v>34</v>
      </c>
      <c r="C133" s="45" t="s">
        <v>94</v>
      </c>
      <c r="D133" s="46">
        <v>201305</v>
      </c>
      <c r="E133" s="45" t="s">
        <v>95</v>
      </c>
      <c r="F133" s="45" t="s">
        <v>96</v>
      </c>
      <c r="G133" s="45" t="s">
        <v>97</v>
      </c>
      <c r="H133" s="45" t="s">
        <v>39</v>
      </c>
      <c r="I133" s="48">
        <v>518.28</v>
      </c>
    </row>
    <row r="134" spans="1:9" ht="15.75">
      <c r="A134" s="45" t="s">
        <v>33</v>
      </c>
      <c r="B134" s="45" t="s">
        <v>34</v>
      </c>
      <c r="C134" s="45" t="s">
        <v>94</v>
      </c>
      <c r="D134" s="46">
        <v>201306</v>
      </c>
      <c r="E134" s="45" t="s">
        <v>95</v>
      </c>
      <c r="F134" s="45" t="s">
        <v>117</v>
      </c>
      <c r="G134" s="45" t="s">
        <v>106</v>
      </c>
      <c r="H134" s="45" t="s">
        <v>39</v>
      </c>
      <c r="I134" s="48">
        <v>1036.56</v>
      </c>
    </row>
    <row r="135" spans="1:9" ht="15.75">
      <c r="A135" s="45" t="s">
        <v>33</v>
      </c>
      <c r="B135" s="45" t="s">
        <v>34</v>
      </c>
      <c r="C135" s="45" t="s">
        <v>94</v>
      </c>
      <c r="D135" s="46">
        <v>201311</v>
      </c>
      <c r="E135" s="45" t="s">
        <v>95</v>
      </c>
      <c r="F135" s="45" t="s">
        <v>200</v>
      </c>
      <c r="G135" s="45" t="s">
        <v>201</v>
      </c>
      <c r="H135" s="45" t="s">
        <v>39</v>
      </c>
      <c r="I135" s="48">
        <v>24.68</v>
      </c>
    </row>
    <row r="136" spans="1:9" ht="15.75">
      <c r="A136" s="45" t="s">
        <v>33</v>
      </c>
      <c r="B136" s="45" t="s">
        <v>34</v>
      </c>
      <c r="C136" s="45" t="s">
        <v>57</v>
      </c>
      <c r="D136" s="46">
        <v>201311</v>
      </c>
      <c r="E136" s="45" t="s">
        <v>204</v>
      </c>
      <c r="F136" s="45" t="s">
        <v>205</v>
      </c>
      <c r="G136" s="45" t="s">
        <v>206</v>
      </c>
      <c r="H136" s="45" t="s">
        <v>207</v>
      </c>
      <c r="I136" s="48">
        <v>321.8</v>
      </c>
    </row>
    <row r="137" spans="1:9" ht="15.75">
      <c r="A137" s="45" t="s">
        <v>33</v>
      </c>
      <c r="B137" s="45" t="s">
        <v>34</v>
      </c>
      <c r="C137" s="45" t="s">
        <v>57</v>
      </c>
      <c r="D137" s="46">
        <v>201311</v>
      </c>
      <c r="E137" s="45" t="s">
        <v>204</v>
      </c>
      <c r="F137" s="45" t="s">
        <v>212</v>
      </c>
      <c r="G137" s="45" t="s">
        <v>213</v>
      </c>
      <c r="H137" s="45" t="s">
        <v>214</v>
      </c>
      <c r="I137" s="48">
        <v>692.3</v>
      </c>
    </row>
    <row r="138" spans="1:9" ht="15.75">
      <c r="A138" s="45" t="s">
        <v>33</v>
      </c>
      <c r="B138" s="45" t="s">
        <v>34</v>
      </c>
      <c r="C138" s="45" t="s">
        <v>63</v>
      </c>
      <c r="D138" s="46">
        <v>201311</v>
      </c>
      <c r="E138" s="45" t="s">
        <v>204</v>
      </c>
      <c r="F138" s="45" t="s">
        <v>212</v>
      </c>
      <c r="G138" s="45" t="s">
        <v>213</v>
      </c>
      <c r="H138" s="45" t="s">
        <v>228</v>
      </c>
      <c r="I138" s="48">
        <v>18.350000000000001</v>
      </c>
    </row>
    <row r="139" spans="1:9" ht="15.75">
      <c r="A139" s="45" t="s">
        <v>33</v>
      </c>
      <c r="B139" s="45" t="s">
        <v>34</v>
      </c>
      <c r="C139" s="45" t="s">
        <v>57</v>
      </c>
      <c r="D139" s="46">
        <v>201401</v>
      </c>
      <c r="E139" s="45" t="s">
        <v>204</v>
      </c>
      <c r="F139" s="45" t="s">
        <v>339</v>
      </c>
      <c r="G139" s="45" t="s">
        <v>340</v>
      </c>
      <c r="H139" s="45" t="s">
        <v>341</v>
      </c>
      <c r="I139" s="48">
        <v>2001.82</v>
      </c>
    </row>
    <row r="140" spans="1:9" ht="15.75">
      <c r="A140" s="45" t="s">
        <v>33</v>
      </c>
      <c r="B140" s="45" t="s">
        <v>34</v>
      </c>
      <c r="C140" s="45" t="s">
        <v>57</v>
      </c>
      <c r="D140" s="46">
        <v>201402</v>
      </c>
      <c r="E140" s="45" t="s">
        <v>204</v>
      </c>
      <c r="F140" s="45" t="s">
        <v>382</v>
      </c>
      <c r="G140" s="45" t="s">
        <v>383</v>
      </c>
      <c r="H140" s="45" t="s">
        <v>384</v>
      </c>
      <c r="I140" s="48">
        <v>120.26</v>
      </c>
    </row>
    <row r="141" spans="1:9" ht="15.75">
      <c r="A141" s="45" t="s">
        <v>33</v>
      </c>
      <c r="B141" s="45" t="s">
        <v>34</v>
      </c>
      <c r="C141" s="45" t="s">
        <v>63</v>
      </c>
      <c r="D141" s="46">
        <v>201402</v>
      </c>
      <c r="E141" s="45" t="s">
        <v>204</v>
      </c>
      <c r="F141" s="45" t="s">
        <v>382</v>
      </c>
      <c r="G141" s="45" t="s">
        <v>383</v>
      </c>
      <c r="H141" s="45" t="s">
        <v>394</v>
      </c>
      <c r="I141" s="48">
        <v>9.9499999999999993</v>
      </c>
    </row>
    <row r="142" spans="1:9" ht="15.75">
      <c r="A142" s="45" t="s">
        <v>33</v>
      </c>
      <c r="B142" s="45" t="s">
        <v>34</v>
      </c>
      <c r="C142" s="45" t="s">
        <v>59</v>
      </c>
      <c r="D142" s="46">
        <v>201402</v>
      </c>
      <c r="E142" s="45" t="s">
        <v>204</v>
      </c>
      <c r="F142" s="45" t="s">
        <v>382</v>
      </c>
      <c r="G142" s="45" t="s">
        <v>383</v>
      </c>
      <c r="H142" s="45" t="s">
        <v>400</v>
      </c>
      <c r="I142" s="48">
        <v>406.32</v>
      </c>
    </row>
    <row r="143" spans="1:9" ht="15.75">
      <c r="A143" s="45" t="s">
        <v>33</v>
      </c>
      <c r="B143" s="45" t="s">
        <v>34</v>
      </c>
      <c r="C143" s="45" t="s">
        <v>59</v>
      </c>
      <c r="D143" s="46">
        <v>201402</v>
      </c>
      <c r="E143" s="45" t="s">
        <v>397</v>
      </c>
      <c r="F143" s="45" t="s">
        <v>398</v>
      </c>
      <c r="G143" s="45" t="s">
        <v>383</v>
      </c>
      <c r="H143" s="45" t="s">
        <v>399</v>
      </c>
      <c r="I143" s="48">
        <v>336.87</v>
      </c>
    </row>
    <row r="144" spans="1:9" ht="15.75">
      <c r="A144" s="45" t="s">
        <v>33</v>
      </c>
      <c r="B144" s="45" t="s">
        <v>34</v>
      </c>
      <c r="C144" s="45" t="s">
        <v>94</v>
      </c>
      <c r="D144" s="46">
        <v>201306</v>
      </c>
      <c r="E144" s="45" t="s">
        <v>104</v>
      </c>
      <c r="F144" s="45" t="s">
        <v>105</v>
      </c>
      <c r="G144" s="45" t="s">
        <v>106</v>
      </c>
      <c r="H144" s="45" t="s">
        <v>39</v>
      </c>
      <c r="I144" s="48">
        <v>3124.28</v>
      </c>
    </row>
    <row r="145" spans="1:9" ht="15.75">
      <c r="A145" s="45" t="s">
        <v>33</v>
      </c>
      <c r="B145" s="45" t="s">
        <v>34</v>
      </c>
      <c r="C145" s="45" t="s">
        <v>94</v>
      </c>
      <c r="D145" s="46">
        <v>201312</v>
      </c>
      <c r="E145" s="45" t="s">
        <v>104</v>
      </c>
      <c r="F145" s="45" t="s">
        <v>306</v>
      </c>
      <c r="G145" s="45" t="s">
        <v>307</v>
      </c>
      <c r="H145" s="45" t="s">
        <v>39</v>
      </c>
      <c r="I145" s="48">
        <v>27.42</v>
      </c>
    </row>
    <row r="146" spans="1:9" ht="15.75">
      <c r="A146" s="45" t="s">
        <v>33</v>
      </c>
      <c r="B146" s="45" t="s">
        <v>34</v>
      </c>
      <c r="C146" s="45" t="s">
        <v>94</v>
      </c>
      <c r="D146" s="46">
        <v>201306</v>
      </c>
      <c r="E146" s="45" t="s">
        <v>109</v>
      </c>
      <c r="F146" s="45" t="s">
        <v>110</v>
      </c>
      <c r="G146" s="45" t="s">
        <v>111</v>
      </c>
      <c r="H146" s="45" t="s">
        <v>39</v>
      </c>
      <c r="I146" s="48">
        <v>10858.05</v>
      </c>
    </row>
    <row r="147" spans="1:9" ht="15.75">
      <c r="A147" s="45" t="s">
        <v>33</v>
      </c>
      <c r="B147" s="45" t="s">
        <v>34</v>
      </c>
      <c r="C147" s="45" t="s">
        <v>94</v>
      </c>
      <c r="D147" s="46">
        <v>201312</v>
      </c>
      <c r="E147" s="45" t="s">
        <v>109</v>
      </c>
      <c r="F147" s="45" t="s">
        <v>305</v>
      </c>
      <c r="G147" s="45" t="s">
        <v>277</v>
      </c>
      <c r="H147" s="45" t="s">
        <v>39</v>
      </c>
      <c r="I147" s="48">
        <v>68.94</v>
      </c>
    </row>
    <row r="148" spans="1:9" ht="15.75">
      <c r="A148" s="45" t="s">
        <v>33</v>
      </c>
      <c r="B148" s="45" t="s">
        <v>34</v>
      </c>
      <c r="C148" s="45" t="s">
        <v>94</v>
      </c>
      <c r="D148" s="46">
        <v>201306</v>
      </c>
      <c r="E148" s="45" t="s">
        <v>118</v>
      </c>
      <c r="F148" s="45" t="s">
        <v>119</v>
      </c>
      <c r="G148" s="45" t="s">
        <v>111</v>
      </c>
      <c r="H148" s="45" t="s">
        <v>39</v>
      </c>
      <c r="I148" s="48">
        <v>7128</v>
      </c>
    </row>
    <row r="149" spans="1:9" ht="15.75">
      <c r="A149" s="45" t="s">
        <v>33</v>
      </c>
      <c r="B149" s="45" t="s">
        <v>34</v>
      </c>
      <c r="C149" s="45" t="s">
        <v>94</v>
      </c>
      <c r="D149" s="46">
        <v>201312</v>
      </c>
      <c r="E149" s="45" t="s">
        <v>118</v>
      </c>
      <c r="F149" s="45" t="s">
        <v>304</v>
      </c>
      <c r="G149" s="45" t="s">
        <v>277</v>
      </c>
      <c r="H149" s="45" t="s">
        <v>39</v>
      </c>
      <c r="I149" s="48">
        <v>72.28</v>
      </c>
    </row>
    <row r="150" spans="1:9" ht="15.75">
      <c r="A150" s="45" t="s">
        <v>33</v>
      </c>
      <c r="B150" s="45" t="s">
        <v>34</v>
      </c>
      <c r="C150" s="45" t="s">
        <v>94</v>
      </c>
      <c r="D150" s="46">
        <v>201312</v>
      </c>
      <c r="E150" s="45" t="s">
        <v>301</v>
      </c>
      <c r="F150" s="45" t="s">
        <v>302</v>
      </c>
      <c r="G150" s="45" t="s">
        <v>303</v>
      </c>
      <c r="H150" s="45" t="s">
        <v>39</v>
      </c>
      <c r="I150" s="48">
        <v>147.62</v>
      </c>
    </row>
    <row r="151" spans="1:9" ht="15.75">
      <c r="A151" s="45" t="s">
        <v>33</v>
      </c>
      <c r="B151" s="45" t="s">
        <v>34</v>
      </c>
      <c r="C151" s="45" t="s">
        <v>59</v>
      </c>
      <c r="D151" s="46">
        <v>201401</v>
      </c>
      <c r="E151" s="45" t="s">
        <v>318</v>
      </c>
      <c r="F151" s="45" t="s">
        <v>319</v>
      </c>
      <c r="G151" s="45" t="s">
        <v>320</v>
      </c>
      <c r="H151" s="45" t="s">
        <v>321</v>
      </c>
      <c r="I151" s="48">
        <v>224.58</v>
      </c>
    </row>
    <row r="152" spans="1:9" ht="15.75">
      <c r="A152" s="45" t="s">
        <v>33</v>
      </c>
      <c r="B152" s="45" t="s">
        <v>34</v>
      </c>
      <c r="C152" s="45" t="s">
        <v>57</v>
      </c>
      <c r="D152" s="46">
        <v>201401</v>
      </c>
      <c r="E152" s="45" t="s">
        <v>318</v>
      </c>
      <c r="F152" s="45" t="s">
        <v>319</v>
      </c>
      <c r="G152" s="45" t="s">
        <v>320</v>
      </c>
      <c r="H152" s="45" t="s">
        <v>338</v>
      </c>
      <c r="I152" s="48">
        <v>931.08</v>
      </c>
    </row>
    <row r="153" spans="1:9" ht="15.75">
      <c r="A153" s="45" t="s">
        <v>33</v>
      </c>
      <c r="B153" s="45" t="s">
        <v>34</v>
      </c>
      <c r="C153" s="45" t="s">
        <v>41</v>
      </c>
      <c r="D153" s="46">
        <v>201401</v>
      </c>
      <c r="E153" s="45" t="s">
        <v>318</v>
      </c>
      <c r="F153" s="45" t="s">
        <v>319</v>
      </c>
      <c r="G153" s="45" t="s">
        <v>320</v>
      </c>
      <c r="H153" s="45" t="s">
        <v>354</v>
      </c>
      <c r="I153" s="48">
        <v>12.59</v>
      </c>
    </row>
    <row r="154" spans="1:9" ht="15.75">
      <c r="A154" s="45" t="s">
        <v>33</v>
      </c>
      <c r="B154" s="45" t="s">
        <v>34</v>
      </c>
      <c r="C154" s="45" t="s">
        <v>41</v>
      </c>
      <c r="D154" s="46">
        <v>201312</v>
      </c>
      <c r="E154" s="45" t="s">
        <v>272</v>
      </c>
      <c r="F154" s="45" t="s">
        <v>273</v>
      </c>
      <c r="G154" s="45" t="s">
        <v>274</v>
      </c>
      <c r="H154" s="45" t="s">
        <v>275</v>
      </c>
      <c r="I154" s="48">
        <v>497.75</v>
      </c>
    </row>
    <row r="155" spans="1:9" ht="15.75">
      <c r="A155" s="45" t="s">
        <v>33</v>
      </c>
      <c r="B155" s="45" t="s">
        <v>34</v>
      </c>
      <c r="C155" s="45" t="s">
        <v>63</v>
      </c>
      <c r="D155" s="46">
        <v>201312</v>
      </c>
      <c r="E155" s="45" t="s">
        <v>272</v>
      </c>
      <c r="F155" s="45" t="s">
        <v>273</v>
      </c>
      <c r="G155" s="45" t="s">
        <v>274</v>
      </c>
      <c r="H155" s="45" t="s">
        <v>294</v>
      </c>
      <c r="I155" s="48">
        <v>401.68</v>
      </c>
    </row>
    <row r="156" spans="1:9" ht="15.75">
      <c r="A156" s="45" t="s">
        <v>33</v>
      </c>
      <c r="B156" s="45" t="s">
        <v>34</v>
      </c>
      <c r="C156" s="45" t="s">
        <v>41</v>
      </c>
      <c r="D156" s="46">
        <v>201401</v>
      </c>
      <c r="E156" s="45" t="s">
        <v>272</v>
      </c>
      <c r="F156" s="45" t="s">
        <v>351</v>
      </c>
      <c r="G156" s="45" t="s">
        <v>352</v>
      </c>
      <c r="H156" s="45" t="s">
        <v>353</v>
      </c>
      <c r="I156" s="48">
        <v>563.55999999999995</v>
      </c>
    </row>
    <row r="157" spans="1:9" ht="15.75">
      <c r="A157" s="45" t="s">
        <v>33</v>
      </c>
      <c r="B157" s="45" t="s">
        <v>34</v>
      </c>
      <c r="C157" s="45" t="s">
        <v>35</v>
      </c>
      <c r="D157" s="46">
        <v>201305</v>
      </c>
      <c r="E157" s="45" t="s">
        <v>98</v>
      </c>
      <c r="F157" s="45" t="s">
        <v>99</v>
      </c>
      <c r="G157" s="45" t="s">
        <v>100</v>
      </c>
      <c r="H157" s="45" t="s">
        <v>39</v>
      </c>
      <c r="I157" s="48">
        <v>5015</v>
      </c>
    </row>
    <row r="158" spans="1:9" ht="15.75">
      <c r="A158" s="45" t="s">
        <v>33</v>
      </c>
      <c r="B158" s="45" t="s">
        <v>34</v>
      </c>
      <c r="C158" s="45" t="s">
        <v>35</v>
      </c>
      <c r="D158" s="46">
        <v>201306</v>
      </c>
      <c r="E158" s="45" t="s">
        <v>98</v>
      </c>
      <c r="F158" s="45" t="s">
        <v>123</v>
      </c>
      <c r="G158" s="45" t="s">
        <v>124</v>
      </c>
      <c r="H158" s="45" t="s">
        <v>39</v>
      </c>
      <c r="I158" s="48">
        <v>6490</v>
      </c>
    </row>
    <row r="159" spans="1:9" ht="15.75">
      <c r="A159" s="45" t="s">
        <v>33</v>
      </c>
      <c r="B159" s="45" t="s">
        <v>34</v>
      </c>
      <c r="C159" s="45" t="s">
        <v>35</v>
      </c>
      <c r="D159" s="46">
        <v>201309</v>
      </c>
      <c r="E159" s="45" t="s">
        <v>98</v>
      </c>
      <c r="F159" s="45" t="s">
        <v>169</v>
      </c>
      <c r="G159" s="45" t="s">
        <v>170</v>
      </c>
      <c r="H159" s="45" t="s">
        <v>39</v>
      </c>
      <c r="I159" s="48">
        <v>1802</v>
      </c>
    </row>
    <row r="160" spans="1:9" ht="15.75">
      <c r="A160" s="45" t="s">
        <v>33</v>
      </c>
      <c r="B160" s="45" t="s">
        <v>34</v>
      </c>
      <c r="C160" s="45" t="s">
        <v>35</v>
      </c>
      <c r="D160" s="46">
        <v>201310</v>
      </c>
      <c r="E160" s="45" t="s">
        <v>98</v>
      </c>
      <c r="F160" s="45" t="s">
        <v>193</v>
      </c>
      <c r="G160" s="45" t="s">
        <v>194</v>
      </c>
      <c r="H160" s="45" t="s">
        <v>39</v>
      </c>
      <c r="I160" s="48">
        <v>1211</v>
      </c>
    </row>
    <row r="161" spans="1:9" ht="15.75">
      <c r="A161" s="45" t="s">
        <v>33</v>
      </c>
      <c r="B161" s="45" t="s">
        <v>34</v>
      </c>
      <c r="C161" s="45" t="s">
        <v>35</v>
      </c>
      <c r="D161" s="46">
        <v>201311</v>
      </c>
      <c r="E161" s="45" t="s">
        <v>98</v>
      </c>
      <c r="F161" s="45" t="s">
        <v>226</v>
      </c>
      <c r="G161" s="45" t="s">
        <v>227</v>
      </c>
      <c r="H161" s="45" t="s">
        <v>39</v>
      </c>
      <c r="I161" s="48">
        <v>2655</v>
      </c>
    </row>
    <row r="162" spans="1:9" ht="15.75">
      <c r="A162" s="45" t="s">
        <v>33</v>
      </c>
      <c r="B162" s="45" t="s">
        <v>34</v>
      </c>
      <c r="C162" s="45" t="s">
        <v>35</v>
      </c>
      <c r="D162" s="46">
        <v>201312</v>
      </c>
      <c r="E162" s="45" t="s">
        <v>98</v>
      </c>
      <c r="F162" s="45" t="s">
        <v>276</v>
      </c>
      <c r="G162" s="45" t="s">
        <v>277</v>
      </c>
      <c r="H162" s="45" t="s">
        <v>39</v>
      </c>
      <c r="I162" s="48">
        <v>11831</v>
      </c>
    </row>
    <row r="163" spans="1:9" ht="15.75">
      <c r="A163" s="45" t="s">
        <v>33</v>
      </c>
      <c r="B163" s="45" t="s">
        <v>34</v>
      </c>
      <c r="C163" s="45" t="s">
        <v>35</v>
      </c>
      <c r="D163" s="46">
        <v>201402</v>
      </c>
      <c r="E163" s="45" t="s">
        <v>98</v>
      </c>
      <c r="F163" s="45" t="s">
        <v>392</v>
      </c>
      <c r="G163" s="45" t="s">
        <v>376</v>
      </c>
      <c r="H163" s="45" t="s">
        <v>393</v>
      </c>
      <c r="I163" s="48">
        <v>8492</v>
      </c>
    </row>
    <row r="164" spans="1:9" ht="15.75">
      <c r="A164" s="45" t="s">
        <v>33</v>
      </c>
      <c r="B164" s="45" t="s">
        <v>34</v>
      </c>
      <c r="C164" s="45" t="s">
        <v>57</v>
      </c>
      <c r="D164" s="46">
        <v>201311</v>
      </c>
      <c r="E164" s="45" t="s">
        <v>221</v>
      </c>
      <c r="F164" s="45" t="s">
        <v>222</v>
      </c>
      <c r="G164" s="45" t="s">
        <v>223</v>
      </c>
      <c r="H164" s="45" t="s">
        <v>224</v>
      </c>
      <c r="I164" s="48">
        <v>796.1</v>
      </c>
    </row>
    <row r="165" spans="1:9" ht="15.75">
      <c r="A165" s="45" t="s">
        <v>33</v>
      </c>
      <c r="B165" s="45" t="s">
        <v>34</v>
      </c>
      <c r="C165" s="45" t="s">
        <v>59</v>
      </c>
      <c r="D165" s="46">
        <v>201312</v>
      </c>
      <c r="E165" s="45" t="s">
        <v>221</v>
      </c>
      <c r="F165" s="45" t="s">
        <v>234</v>
      </c>
      <c r="G165" s="45" t="s">
        <v>235</v>
      </c>
      <c r="H165" s="45" t="s">
        <v>236</v>
      </c>
      <c r="I165" s="48">
        <v>151.47</v>
      </c>
    </row>
    <row r="166" spans="1:9" ht="15.75">
      <c r="A166" s="45" t="s">
        <v>33</v>
      </c>
      <c r="B166" s="45" t="s">
        <v>34</v>
      </c>
      <c r="C166" s="45" t="s">
        <v>57</v>
      </c>
      <c r="D166" s="46">
        <v>201312</v>
      </c>
      <c r="E166" s="45" t="s">
        <v>221</v>
      </c>
      <c r="F166" s="45" t="s">
        <v>234</v>
      </c>
      <c r="G166" s="45" t="s">
        <v>235</v>
      </c>
      <c r="H166" s="45" t="s">
        <v>246</v>
      </c>
      <c r="I166" s="48">
        <v>232.64</v>
      </c>
    </row>
    <row r="167" spans="1:9" ht="15.75">
      <c r="A167" s="45" t="s">
        <v>33</v>
      </c>
      <c r="B167" s="45" t="s">
        <v>34</v>
      </c>
      <c r="C167" s="45" t="s">
        <v>41</v>
      </c>
      <c r="D167" s="46">
        <v>201312</v>
      </c>
      <c r="E167" s="45" t="s">
        <v>221</v>
      </c>
      <c r="F167" s="45" t="s">
        <v>234</v>
      </c>
      <c r="G167" s="45" t="s">
        <v>235</v>
      </c>
      <c r="H167" s="45" t="s">
        <v>271</v>
      </c>
      <c r="I167" s="48">
        <v>12.65</v>
      </c>
    </row>
    <row r="168" spans="1:9" ht="15.75">
      <c r="A168" s="45" t="s">
        <v>33</v>
      </c>
      <c r="B168" s="45" t="s">
        <v>34</v>
      </c>
      <c r="C168" s="45" t="s">
        <v>57</v>
      </c>
      <c r="D168" s="46">
        <v>201312</v>
      </c>
      <c r="E168" s="45" t="s">
        <v>221</v>
      </c>
      <c r="F168" s="45" t="s">
        <v>297</v>
      </c>
      <c r="G168" s="45" t="s">
        <v>298</v>
      </c>
      <c r="H168" s="45" t="s">
        <v>299</v>
      </c>
      <c r="I168" s="48">
        <v>750.3</v>
      </c>
    </row>
    <row r="169" spans="1:9" ht="15.75">
      <c r="A169" s="45" t="s">
        <v>33</v>
      </c>
      <c r="B169" s="45" t="s">
        <v>34</v>
      </c>
      <c r="C169" s="45" t="s">
        <v>59</v>
      </c>
      <c r="D169" s="46">
        <v>201401</v>
      </c>
      <c r="E169" s="45" t="s">
        <v>221</v>
      </c>
      <c r="F169" s="45" t="s">
        <v>316</v>
      </c>
      <c r="G169" s="45" t="s">
        <v>312</v>
      </c>
      <c r="H169" s="45" t="s">
        <v>317</v>
      </c>
      <c r="I169" s="48">
        <v>224.58</v>
      </c>
    </row>
    <row r="170" spans="1:9" ht="15.75">
      <c r="A170" s="45" t="s">
        <v>33</v>
      </c>
      <c r="B170" s="45" t="s">
        <v>34</v>
      </c>
      <c r="C170" s="45" t="s">
        <v>41</v>
      </c>
      <c r="D170" s="46">
        <v>201401</v>
      </c>
      <c r="E170" s="45" t="s">
        <v>221</v>
      </c>
      <c r="F170" s="45" t="s">
        <v>316</v>
      </c>
      <c r="G170" s="45" t="s">
        <v>312</v>
      </c>
      <c r="H170" s="45" t="s">
        <v>349</v>
      </c>
      <c r="I170" s="48">
        <v>15.66</v>
      </c>
    </row>
    <row r="171" spans="1:9" ht="15.75">
      <c r="A171" s="45" t="s">
        <v>33</v>
      </c>
      <c r="B171" s="45" t="s">
        <v>34</v>
      </c>
      <c r="C171" s="45" t="s">
        <v>57</v>
      </c>
      <c r="D171" s="46">
        <v>201401</v>
      </c>
      <c r="E171" s="45" t="s">
        <v>221</v>
      </c>
      <c r="F171" s="45" t="s">
        <v>316</v>
      </c>
      <c r="G171" s="45" t="s">
        <v>312</v>
      </c>
      <c r="H171" s="45" t="s">
        <v>350</v>
      </c>
      <c r="I171" s="48">
        <v>200</v>
      </c>
    </row>
    <row r="172" spans="1:9" ht="15.75">
      <c r="A172" s="45" t="s">
        <v>33</v>
      </c>
      <c r="B172" s="45" t="s">
        <v>34</v>
      </c>
      <c r="C172" s="45" t="s">
        <v>94</v>
      </c>
      <c r="D172" s="46">
        <v>201306</v>
      </c>
      <c r="E172" s="45" t="s">
        <v>107</v>
      </c>
      <c r="F172" s="45" t="s">
        <v>108</v>
      </c>
      <c r="G172" s="45" t="s">
        <v>106</v>
      </c>
      <c r="H172" s="45" t="s">
        <v>39</v>
      </c>
      <c r="I172" s="48">
        <v>2039.4</v>
      </c>
    </row>
    <row r="173" spans="1:9" ht="15.75">
      <c r="A173" s="45" t="s">
        <v>33</v>
      </c>
      <c r="B173" s="45" t="s">
        <v>34</v>
      </c>
      <c r="C173" s="45" t="s">
        <v>41</v>
      </c>
      <c r="D173" s="46">
        <v>201303</v>
      </c>
      <c r="E173" s="45" t="s">
        <v>42</v>
      </c>
      <c r="F173" s="45" t="s">
        <v>43</v>
      </c>
      <c r="G173" s="45" t="s">
        <v>44</v>
      </c>
      <c r="H173" s="45" t="s">
        <v>45</v>
      </c>
      <c r="I173" s="48">
        <v>195.89</v>
      </c>
    </row>
    <row r="174" spans="1:9" ht="15.75">
      <c r="A174" s="45" t="s">
        <v>33</v>
      </c>
      <c r="B174" s="45" t="s">
        <v>34</v>
      </c>
      <c r="C174" s="45" t="s">
        <v>57</v>
      </c>
      <c r="D174" s="46">
        <v>201311</v>
      </c>
      <c r="E174" s="45" t="s">
        <v>208</v>
      </c>
      <c r="F174" s="45" t="s">
        <v>209</v>
      </c>
      <c r="G174" s="45" t="s">
        <v>210</v>
      </c>
      <c r="H174" s="45" t="s">
        <v>211</v>
      </c>
      <c r="I174" s="48">
        <v>1213.26</v>
      </c>
    </row>
    <row r="175" spans="1:9" ht="15.75">
      <c r="A175" s="45" t="s">
        <v>33</v>
      </c>
      <c r="B175" s="45" t="s">
        <v>34</v>
      </c>
      <c r="C175" s="45" t="s">
        <v>59</v>
      </c>
      <c r="D175" s="46">
        <v>201311</v>
      </c>
      <c r="E175" s="45" t="s">
        <v>208</v>
      </c>
      <c r="F175" s="45" t="s">
        <v>218</v>
      </c>
      <c r="G175" s="45" t="s">
        <v>198</v>
      </c>
      <c r="H175" s="45" t="s">
        <v>219</v>
      </c>
      <c r="I175" s="48">
        <v>151.47</v>
      </c>
    </row>
    <row r="176" spans="1:9" ht="15.75">
      <c r="A176" s="45" t="s">
        <v>33</v>
      </c>
      <c r="B176" s="45" t="s">
        <v>34</v>
      </c>
      <c r="C176" s="45" t="s">
        <v>59</v>
      </c>
      <c r="D176" s="46">
        <v>201311</v>
      </c>
      <c r="E176" s="45" t="s">
        <v>208</v>
      </c>
      <c r="F176" s="45" t="s">
        <v>209</v>
      </c>
      <c r="G176" s="45" t="s">
        <v>210</v>
      </c>
      <c r="H176" s="45" t="s">
        <v>220</v>
      </c>
      <c r="I176" s="48">
        <v>163.88</v>
      </c>
    </row>
    <row r="177" spans="1:9" ht="15.75">
      <c r="A177" s="45" t="s">
        <v>33</v>
      </c>
      <c r="B177" s="45" t="s">
        <v>34</v>
      </c>
      <c r="C177" s="45" t="s">
        <v>41</v>
      </c>
      <c r="D177" s="46">
        <v>201311</v>
      </c>
      <c r="E177" s="45" t="s">
        <v>208</v>
      </c>
      <c r="F177" s="45" t="s">
        <v>218</v>
      </c>
      <c r="G177" s="45" t="s">
        <v>198</v>
      </c>
      <c r="H177" s="45" t="s">
        <v>225</v>
      </c>
      <c r="I177" s="48">
        <v>21.44</v>
      </c>
    </row>
    <row r="178" spans="1:9" ht="15.75">
      <c r="A178" s="45" t="s">
        <v>33</v>
      </c>
      <c r="B178" s="45" t="s">
        <v>34</v>
      </c>
      <c r="C178" s="45" t="s">
        <v>57</v>
      </c>
      <c r="D178" s="46">
        <v>201311</v>
      </c>
      <c r="E178" s="45" t="s">
        <v>208</v>
      </c>
      <c r="F178" s="45" t="s">
        <v>218</v>
      </c>
      <c r="G178" s="45" t="s">
        <v>198</v>
      </c>
      <c r="H178" s="45" t="s">
        <v>229</v>
      </c>
      <c r="I178" s="48">
        <v>882.8</v>
      </c>
    </row>
    <row r="179" spans="1:9" ht="15.75">
      <c r="A179" s="45" t="s">
        <v>33</v>
      </c>
      <c r="B179" s="45" t="s">
        <v>34</v>
      </c>
      <c r="C179" s="45" t="s">
        <v>57</v>
      </c>
      <c r="D179" s="46">
        <v>201312</v>
      </c>
      <c r="E179" s="45" t="s">
        <v>208</v>
      </c>
      <c r="F179" s="45" t="s">
        <v>243</v>
      </c>
      <c r="G179" s="45" t="s">
        <v>244</v>
      </c>
      <c r="H179" s="45" t="s">
        <v>245</v>
      </c>
      <c r="I179" s="48">
        <v>963.58</v>
      </c>
    </row>
    <row r="180" spans="1:9" ht="15.75">
      <c r="A180" s="45" t="s">
        <v>33</v>
      </c>
      <c r="B180" s="45" t="s">
        <v>34</v>
      </c>
      <c r="C180" s="45" t="s">
        <v>59</v>
      </c>
      <c r="D180" s="46">
        <v>201312</v>
      </c>
      <c r="E180" s="45" t="s">
        <v>208</v>
      </c>
      <c r="F180" s="45" t="s">
        <v>243</v>
      </c>
      <c r="G180" s="45" t="s">
        <v>244</v>
      </c>
      <c r="H180" s="45" t="s">
        <v>255</v>
      </c>
      <c r="I180" s="48">
        <v>174.7</v>
      </c>
    </row>
    <row r="181" spans="1:9" ht="15.75">
      <c r="A181" s="45" t="s">
        <v>33</v>
      </c>
      <c r="B181" s="45" t="s">
        <v>34</v>
      </c>
      <c r="C181" s="45" t="s">
        <v>41</v>
      </c>
      <c r="D181" s="46">
        <v>201312</v>
      </c>
      <c r="E181" s="45" t="s">
        <v>208</v>
      </c>
      <c r="F181" s="45" t="s">
        <v>243</v>
      </c>
      <c r="G181" s="45" t="s">
        <v>244</v>
      </c>
      <c r="H181" s="45" t="s">
        <v>269</v>
      </c>
      <c r="I181" s="48">
        <v>7.42</v>
      </c>
    </row>
    <row r="182" spans="1:9" ht="15.75">
      <c r="A182" s="45" t="s">
        <v>33</v>
      </c>
      <c r="B182" s="45" t="s">
        <v>34</v>
      </c>
      <c r="C182" s="45" t="s">
        <v>59</v>
      </c>
      <c r="D182" s="46">
        <v>201401</v>
      </c>
      <c r="E182" s="45" t="s">
        <v>208</v>
      </c>
      <c r="F182" s="45" t="s">
        <v>314</v>
      </c>
      <c r="G182" s="45" t="s">
        <v>312</v>
      </c>
      <c r="H182" s="45" t="s">
        <v>315</v>
      </c>
      <c r="I182" s="48">
        <v>686.27</v>
      </c>
    </row>
    <row r="183" spans="1:9" ht="15.75">
      <c r="A183" s="45" t="s">
        <v>33</v>
      </c>
      <c r="B183" s="45" t="s">
        <v>34</v>
      </c>
      <c r="C183" s="45" t="s">
        <v>57</v>
      </c>
      <c r="D183" s="46">
        <v>201401</v>
      </c>
      <c r="E183" s="45" t="s">
        <v>208</v>
      </c>
      <c r="F183" s="45" t="s">
        <v>314</v>
      </c>
      <c r="G183" s="45" t="s">
        <v>312</v>
      </c>
      <c r="H183" s="45" t="s">
        <v>337</v>
      </c>
      <c r="I183" s="48">
        <v>1409.77</v>
      </c>
    </row>
    <row r="184" spans="1:9" ht="15.75">
      <c r="A184" s="45" t="s">
        <v>33</v>
      </c>
      <c r="B184" s="45" t="s">
        <v>34</v>
      </c>
      <c r="C184" s="45" t="s">
        <v>41</v>
      </c>
      <c r="D184" s="46">
        <v>201401</v>
      </c>
      <c r="E184" s="45" t="s">
        <v>208</v>
      </c>
      <c r="F184" s="45" t="s">
        <v>314</v>
      </c>
      <c r="G184" s="45" t="s">
        <v>312</v>
      </c>
      <c r="H184" s="45" t="s">
        <v>348</v>
      </c>
      <c r="I184" s="48">
        <v>122.41</v>
      </c>
    </row>
    <row r="185" spans="1:9" ht="15.75">
      <c r="A185" s="45" t="s">
        <v>33</v>
      </c>
      <c r="B185" s="45" t="s">
        <v>34</v>
      </c>
      <c r="C185" s="45" t="s">
        <v>57</v>
      </c>
      <c r="D185" s="46">
        <v>201402</v>
      </c>
      <c r="E185" s="45" t="s">
        <v>208</v>
      </c>
      <c r="F185" s="45" t="s">
        <v>380</v>
      </c>
      <c r="G185" s="45" t="s">
        <v>320</v>
      </c>
      <c r="H185" s="45" t="s">
        <v>381</v>
      </c>
      <c r="I185" s="48">
        <v>40.31</v>
      </c>
    </row>
    <row r="186" spans="1:9" ht="15.75">
      <c r="A186" s="45" t="s">
        <v>33</v>
      </c>
      <c r="B186" s="45" t="s">
        <v>34</v>
      </c>
      <c r="C186" s="45" t="s">
        <v>59</v>
      </c>
      <c r="D186" s="46">
        <v>201311</v>
      </c>
      <c r="E186" s="45" t="s">
        <v>215</v>
      </c>
      <c r="F186" s="45" t="s">
        <v>216</v>
      </c>
      <c r="G186" s="45" t="s">
        <v>198</v>
      </c>
      <c r="H186" s="45" t="s">
        <v>217</v>
      </c>
      <c r="I186" s="48">
        <v>151.47</v>
      </c>
    </row>
    <row r="187" spans="1:9" ht="15.75">
      <c r="A187" s="45" t="s">
        <v>33</v>
      </c>
      <c r="B187" s="45" t="s">
        <v>34</v>
      </c>
      <c r="C187" s="45" t="s">
        <v>59</v>
      </c>
      <c r="D187" s="46">
        <v>201401</v>
      </c>
      <c r="E187" s="45" t="s">
        <v>215</v>
      </c>
      <c r="F187" s="45" t="s">
        <v>311</v>
      </c>
      <c r="G187" s="45" t="s">
        <v>312</v>
      </c>
      <c r="H187" s="45" t="s">
        <v>313</v>
      </c>
      <c r="I187" s="48">
        <v>336.87</v>
      </c>
    </row>
    <row r="188" spans="1:9" ht="15.75">
      <c r="A188" s="45" t="s">
        <v>33</v>
      </c>
      <c r="B188" s="45" t="s">
        <v>34</v>
      </c>
      <c r="C188" s="45" t="s">
        <v>41</v>
      </c>
      <c r="D188" s="46">
        <v>201401</v>
      </c>
      <c r="E188" s="45" t="s">
        <v>215</v>
      </c>
      <c r="F188" s="45" t="s">
        <v>311</v>
      </c>
      <c r="G188" s="45" t="s">
        <v>312</v>
      </c>
      <c r="H188" s="45" t="s">
        <v>347</v>
      </c>
      <c r="I188" s="48">
        <v>19.38</v>
      </c>
    </row>
    <row r="189" spans="1:9" ht="15.75">
      <c r="A189" s="45" t="s">
        <v>33</v>
      </c>
      <c r="B189" s="45" t="s">
        <v>34</v>
      </c>
      <c r="C189" s="45" t="s">
        <v>61</v>
      </c>
      <c r="D189" s="46">
        <v>201401</v>
      </c>
      <c r="E189" s="45" t="s">
        <v>215</v>
      </c>
      <c r="F189" s="45" t="s">
        <v>311</v>
      </c>
      <c r="G189" s="45" t="s">
        <v>312</v>
      </c>
      <c r="H189" s="45" t="s">
        <v>363</v>
      </c>
      <c r="I189" s="48">
        <v>274.39999999999998</v>
      </c>
    </row>
    <row r="190" spans="1:9" ht="15.75">
      <c r="A190" s="45" t="s">
        <v>33</v>
      </c>
      <c r="B190" s="45" t="s">
        <v>34</v>
      </c>
      <c r="C190" s="45" t="s">
        <v>94</v>
      </c>
      <c r="D190" s="46">
        <v>201306</v>
      </c>
      <c r="E190" s="45" t="s">
        <v>120</v>
      </c>
      <c r="F190" s="45" t="s">
        <v>121</v>
      </c>
      <c r="G190" s="45" t="s">
        <v>106</v>
      </c>
      <c r="H190" s="45" t="s">
        <v>39</v>
      </c>
      <c r="I190" s="48">
        <v>911.5</v>
      </c>
    </row>
    <row r="191" spans="1:9" ht="15.75">
      <c r="A191" s="45" t="s">
        <v>33</v>
      </c>
      <c r="B191" s="45" t="s">
        <v>34</v>
      </c>
      <c r="C191" s="45" t="s">
        <v>94</v>
      </c>
      <c r="D191" s="46">
        <v>201312</v>
      </c>
      <c r="E191" s="45" t="s">
        <v>120</v>
      </c>
      <c r="F191" s="45" t="s">
        <v>300</v>
      </c>
      <c r="G191" s="45" t="s">
        <v>231</v>
      </c>
      <c r="H191" s="45" t="s">
        <v>39</v>
      </c>
      <c r="I191" s="48">
        <v>10.8</v>
      </c>
    </row>
    <row r="192" spans="1:9" ht="15.75">
      <c r="A192" s="45" t="s">
        <v>33</v>
      </c>
      <c r="B192" s="45" t="s">
        <v>34</v>
      </c>
      <c r="C192" s="45" t="s">
        <v>35</v>
      </c>
      <c r="D192" s="46">
        <v>201306</v>
      </c>
      <c r="E192" s="45" t="s">
        <v>128</v>
      </c>
      <c r="F192" s="45" t="s">
        <v>129</v>
      </c>
      <c r="G192" s="45" t="s">
        <v>130</v>
      </c>
      <c r="H192" s="45" t="s">
        <v>39</v>
      </c>
      <c r="I192" s="48">
        <v>15087.5</v>
      </c>
    </row>
    <row r="193" spans="1:9" ht="15.75">
      <c r="A193" s="45" t="s">
        <v>33</v>
      </c>
      <c r="B193" s="45" t="s">
        <v>34</v>
      </c>
      <c r="C193" s="45" t="s">
        <v>35</v>
      </c>
      <c r="D193" s="46">
        <v>201401</v>
      </c>
      <c r="E193" s="45" t="s">
        <v>128</v>
      </c>
      <c r="F193" s="45" t="s">
        <v>362</v>
      </c>
      <c r="G193" s="45" t="s">
        <v>312</v>
      </c>
      <c r="H193" s="45" t="s">
        <v>39</v>
      </c>
      <c r="I193" s="48">
        <v>21337.82</v>
      </c>
    </row>
    <row r="194" spans="1:9" ht="15.75">
      <c r="A194" s="45" t="s">
        <v>33</v>
      </c>
      <c r="B194" s="45" t="s">
        <v>34</v>
      </c>
      <c r="C194" s="45" t="s">
        <v>57</v>
      </c>
      <c r="D194" s="46">
        <v>201312</v>
      </c>
      <c r="E194" s="45" t="s">
        <v>239</v>
      </c>
      <c r="F194" s="45" t="s">
        <v>240</v>
      </c>
      <c r="G194" s="45" t="s">
        <v>241</v>
      </c>
      <c r="H194" s="45" t="s">
        <v>242</v>
      </c>
      <c r="I194" s="48">
        <v>816.8</v>
      </c>
    </row>
    <row r="195" spans="1:9" ht="15.75">
      <c r="A195" s="45" t="s">
        <v>33</v>
      </c>
      <c r="B195" s="45" t="s">
        <v>34</v>
      </c>
      <c r="C195" s="45" t="s">
        <v>59</v>
      </c>
      <c r="D195" s="46">
        <v>201312</v>
      </c>
      <c r="E195" s="45" t="s">
        <v>239</v>
      </c>
      <c r="F195" s="45" t="s">
        <v>240</v>
      </c>
      <c r="G195" s="45" t="s">
        <v>241</v>
      </c>
      <c r="H195" s="45" t="s">
        <v>251</v>
      </c>
      <c r="I195" s="48">
        <v>174.7</v>
      </c>
    </row>
    <row r="196" spans="1:9" ht="15.75">
      <c r="A196" s="45" t="s">
        <v>33</v>
      </c>
      <c r="B196" s="45" t="s">
        <v>34</v>
      </c>
      <c r="C196" s="45" t="s">
        <v>59</v>
      </c>
      <c r="D196" s="46">
        <v>201312</v>
      </c>
      <c r="E196" s="45" t="s">
        <v>239</v>
      </c>
      <c r="F196" s="45" t="s">
        <v>252</v>
      </c>
      <c r="G196" s="45" t="s">
        <v>253</v>
      </c>
      <c r="H196" s="45" t="s">
        <v>254</v>
      </c>
      <c r="I196" s="48">
        <v>151.47</v>
      </c>
    </row>
    <row r="197" spans="1:9" ht="15.75">
      <c r="A197" s="45" t="s">
        <v>33</v>
      </c>
      <c r="B197" s="45" t="s">
        <v>34</v>
      </c>
      <c r="C197" s="45" t="s">
        <v>41</v>
      </c>
      <c r="D197" s="46">
        <v>201312</v>
      </c>
      <c r="E197" s="45" t="s">
        <v>239</v>
      </c>
      <c r="F197" s="45" t="s">
        <v>240</v>
      </c>
      <c r="G197" s="45" t="s">
        <v>241</v>
      </c>
      <c r="H197" s="45" t="s">
        <v>266</v>
      </c>
      <c r="I197" s="48">
        <v>2.71</v>
      </c>
    </row>
    <row r="198" spans="1:9" ht="15.75">
      <c r="A198" s="45" t="s">
        <v>33</v>
      </c>
      <c r="B198" s="45" t="s">
        <v>34</v>
      </c>
      <c r="C198" s="45" t="s">
        <v>41</v>
      </c>
      <c r="D198" s="46">
        <v>201312</v>
      </c>
      <c r="E198" s="45" t="s">
        <v>239</v>
      </c>
      <c r="F198" s="45" t="s">
        <v>252</v>
      </c>
      <c r="G198" s="45" t="s">
        <v>253</v>
      </c>
      <c r="H198" s="45" t="s">
        <v>268</v>
      </c>
      <c r="I198" s="48">
        <v>11.07</v>
      </c>
    </row>
    <row r="199" spans="1:9" ht="15.75">
      <c r="A199" s="45" t="s">
        <v>33</v>
      </c>
      <c r="B199" s="45" t="s">
        <v>34</v>
      </c>
      <c r="C199" s="45" t="s">
        <v>57</v>
      </c>
      <c r="D199" s="46">
        <v>201312</v>
      </c>
      <c r="E199" s="45" t="s">
        <v>239</v>
      </c>
      <c r="F199" s="45" t="s">
        <v>252</v>
      </c>
      <c r="G199" s="45" t="s">
        <v>253</v>
      </c>
      <c r="H199" s="45" t="s">
        <v>308</v>
      </c>
      <c r="I199" s="48">
        <v>917.1</v>
      </c>
    </row>
    <row r="200" spans="1:9" ht="15.75">
      <c r="A200" s="45" t="s">
        <v>33</v>
      </c>
      <c r="B200" s="45" t="s">
        <v>34</v>
      </c>
      <c r="C200" s="45" t="s">
        <v>57</v>
      </c>
      <c r="D200" s="46">
        <v>201401</v>
      </c>
      <c r="E200" s="45" t="s">
        <v>239</v>
      </c>
      <c r="F200" s="45" t="s">
        <v>334</v>
      </c>
      <c r="G200" s="45" t="s">
        <v>335</v>
      </c>
      <c r="H200" s="45" t="s">
        <v>336</v>
      </c>
      <c r="I200" s="48">
        <v>54</v>
      </c>
    </row>
    <row r="201" spans="1:9" ht="15.75">
      <c r="A201" s="45" t="s">
        <v>33</v>
      </c>
      <c r="B201" s="45" t="s">
        <v>34</v>
      </c>
      <c r="C201" s="45" t="s">
        <v>41</v>
      </c>
      <c r="D201" s="46">
        <v>201401</v>
      </c>
      <c r="E201" s="45" t="s">
        <v>239</v>
      </c>
      <c r="F201" s="45" t="s">
        <v>334</v>
      </c>
      <c r="G201" s="45" t="s">
        <v>335</v>
      </c>
      <c r="H201" s="45" t="s">
        <v>346</v>
      </c>
      <c r="I201" s="48">
        <v>2.71</v>
      </c>
    </row>
    <row r="202" spans="1:9" ht="15.75">
      <c r="A202" s="45" t="s">
        <v>33</v>
      </c>
      <c r="B202" s="45" t="s">
        <v>34</v>
      </c>
      <c r="C202" s="45" t="s">
        <v>59</v>
      </c>
      <c r="D202" s="46">
        <v>201401</v>
      </c>
      <c r="E202" s="45" t="s">
        <v>239</v>
      </c>
      <c r="F202" s="45" t="s">
        <v>334</v>
      </c>
      <c r="G202" s="45" t="s">
        <v>335</v>
      </c>
      <c r="H202" s="45" t="s">
        <v>374</v>
      </c>
      <c r="I202" s="48">
        <v>349.4</v>
      </c>
    </row>
    <row r="203" spans="1:9" ht="15.75">
      <c r="A203" s="45" t="s">
        <v>33</v>
      </c>
      <c r="B203" s="45" t="s">
        <v>34</v>
      </c>
      <c r="C203" s="45" t="s">
        <v>41</v>
      </c>
      <c r="D203" s="46">
        <v>201402</v>
      </c>
      <c r="E203" s="45" t="s">
        <v>239</v>
      </c>
      <c r="F203" s="45" t="s">
        <v>385</v>
      </c>
      <c r="G203" s="45" t="s">
        <v>320</v>
      </c>
      <c r="H203" s="45" t="s">
        <v>386</v>
      </c>
      <c r="I203" s="48">
        <v>223.99</v>
      </c>
    </row>
    <row r="204" spans="1:9" ht="15.75">
      <c r="A204" s="45" t="s">
        <v>33</v>
      </c>
      <c r="B204" s="45" t="s">
        <v>34</v>
      </c>
      <c r="C204" s="45" t="s">
        <v>59</v>
      </c>
      <c r="D204" s="46">
        <v>201402</v>
      </c>
      <c r="E204" s="45" t="s">
        <v>239</v>
      </c>
      <c r="F204" s="45" t="s">
        <v>385</v>
      </c>
      <c r="G204" s="45" t="s">
        <v>320</v>
      </c>
      <c r="H204" s="45" t="s">
        <v>396</v>
      </c>
      <c r="I204" s="48">
        <v>336.87</v>
      </c>
    </row>
    <row r="205" spans="1:9" ht="15.75">
      <c r="A205" s="45" t="s">
        <v>33</v>
      </c>
      <c r="B205" s="45" t="s">
        <v>34</v>
      </c>
      <c r="C205" s="45" t="s">
        <v>142</v>
      </c>
      <c r="D205" s="46">
        <v>201402</v>
      </c>
      <c r="E205" s="45" t="s">
        <v>401</v>
      </c>
      <c r="F205" s="45" t="s">
        <v>402</v>
      </c>
      <c r="G205" s="45" t="s">
        <v>379</v>
      </c>
      <c r="H205" s="45" t="s">
        <v>39</v>
      </c>
      <c r="I205" s="48">
        <v>81902.23</v>
      </c>
    </row>
    <row r="206" spans="1:9" ht="15.75">
      <c r="A206" s="45" t="s">
        <v>33</v>
      </c>
      <c r="B206" s="45" t="s">
        <v>34</v>
      </c>
      <c r="C206" s="45" t="s">
        <v>142</v>
      </c>
      <c r="D206" s="46">
        <v>201405</v>
      </c>
      <c r="E206" s="45" t="s">
        <v>401</v>
      </c>
      <c r="F206" s="45" t="s">
        <v>410</v>
      </c>
      <c r="G206" s="45" t="s">
        <v>411</v>
      </c>
      <c r="H206" s="45" t="s">
        <v>39</v>
      </c>
      <c r="I206" s="48">
        <v>5225</v>
      </c>
    </row>
    <row r="207" spans="1:9" ht="15.75">
      <c r="I207" s="50">
        <f>SUM(I2:I206)</f>
        <v>468909.57000000007</v>
      </c>
    </row>
  </sheetData>
  <sortState ref="A2:I226">
    <sortCondition ref="E2:E226"/>
  </sortState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F.6</vt:lpstr>
      <vt:lpstr>2013 Rate Case Expenses</vt:lpstr>
      <vt:lpstr>F.6!Print_Area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2015-12-02T21:58:42Z</cp:lastPrinted>
  <dcterms:created xsi:type="dcterms:W3CDTF">2015-09-10T20:11:33Z</dcterms:created>
  <dcterms:modified xsi:type="dcterms:W3CDTF">2015-12-02T21:58:47Z</dcterms:modified>
</cp:coreProperties>
</file>