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  <sheet name="4B STD" sheetId="2" r:id="rId2"/>
  </sheets>
  <externalReferences>
    <externalReference r:id="rId5"/>
  </externalReferences>
  <definedNames>
    <definedName name="\0">'[1]Utility STD Jan 08'!#REF!</definedName>
    <definedName name="\b">'[1]Utility STD Jan 08'!#REF!</definedName>
    <definedName name="\d">'[1]Utility STD Jan 08'!#REF!</definedName>
    <definedName name="\e">'[1]Utility STD Jan 08'!#REF!</definedName>
    <definedName name="\i">#N/A</definedName>
    <definedName name="\m">'[1]Utility STD Jan 08'!#REF!</definedName>
    <definedName name="\n">'[1]Utility STD Jan 08'!#REF!</definedName>
    <definedName name="\p">'[1]Utility STD Jan 08'!#REF!</definedName>
    <definedName name="\q">'[1]Utility STD Jan 08'!#REF!</definedName>
    <definedName name="_Fill" hidden="1">'[1]Utility STD Jan 08'!#REF!</definedName>
    <definedName name="BEGINNING">'[1]Utility STD Jan 08'!#REF!</definedName>
    <definedName name="CRITERIA2">'[1]Utility STD Jan 08'!#REF!</definedName>
    <definedName name="INPUT2">'[1]Utility STD Jan 08'!#REF!</definedName>
    <definedName name="INVESTMENTS">'[1]Utility STD Jan 08'!#REF!</definedName>
    <definedName name="OUTPUT2">'[1]Utility STD Jan 08'!#REF!</definedName>
    <definedName name="OVERNIGHT_BOR">'[1]Utility STD Jan 08'!#REF!</definedName>
    <definedName name="PAGE_6">#REF!</definedName>
    <definedName name="PAGE_7">#N/A</definedName>
    <definedName name="_xlnm.Print_Area" localSheetId="0">'Sheet1'!$A$1:$T$21</definedName>
    <definedName name="_xlnm.Print_Titles" localSheetId="1">'4B STD'!$1:$7</definedName>
    <definedName name="_xlnm.Print_Titles" localSheetId="0">'Sheet1'!$A:$A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<sst xmlns="http://schemas.openxmlformats.org/spreadsheetml/2006/main" count="418" uniqueCount="40">
  <si>
    <t>STD Outstanding</t>
  </si>
  <si>
    <t>Int. Rate</t>
  </si>
  <si>
    <t>Amarillo National</t>
  </si>
  <si>
    <t>Atmos Energy Corporation</t>
  </si>
  <si>
    <t>Commercial Paper(2)(5)</t>
  </si>
  <si>
    <t>Interest</t>
  </si>
  <si>
    <t>Fees</t>
  </si>
  <si>
    <t>Atmos Energy Corp.</t>
  </si>
  <si>
    <t>Schedule of Short Term Debt</t>
  </si>
  <si>
    <t>Type of Debt Instrument</t>
  </si>
  <si>
    <t>Date of Issue</t>
  </si>
  <si>
    <t>Date of Maturity</t>
  </si>
  <si>
    <t>Amount Outstanding</t>
  </si>
  <si>
    <t>Nominal Interest Rate</t>
  </si>
  <si>
    <t>Effective Interest Rate</t>
  </si>
  <si>
    <t>Annualized Interest Cost</t>
  </si>
  <si>
    <t>(a)</t>
  </si>
  <si>
    <t>(b)</t>
  </si>
  <si>
    <t>(c)</t>
  </si>
  <si>
    <t>(d)</t>
  </si>
  <si>
    <t>(e)</t>
  </si>
  <si>
    <t>(f)</t>
  </si>
  <si>
    <t>(g)</t>
  </si>
  <si>
    <t>Commercial Paper</t>
  </si>
  <si>
    <t>Atmos Energy Corp.; Kentucky/Mid-States Division</t>
  </si>
  <si>
    <t>$25MM Line of Credit</t>
  </si>
  <si>
    <t>$200MM Revolver(4)</t>
  </si>
  <si>
    <t>Short term loan</t>
  </si>
  <si>
    <t xml:space="preserve">$260MM </t>
  </si>
  <si>
    <t>Starting in Sep 2012 the amortization of set up fees for the credit</t>
  </si>
  <si>
    <t>facility is included in fees</t>
  </si>
  <si>
    <t xml:space="preserve">In Sep 2012 all remaining set up fees </t>
  </si>
  <si>
    <t>for this facility were expensed</t>
  </si>
  <si>
    <t>Closed effective Dec 5,2012</t>
  </si>
  <si>
    <t>Increased to $950MM Dec 7, 2012</t>
  </si>
  <si>
    <t>Short Term Debt - January 2014 through December 2014</t>
  </si>
  <si>
    <t>$950MM Revolver(2)(3)</t>
  </si>
  <si>
    <t>Increased to $1.25B Aug 22.2014</t>
  </si>
  <si>
    <t>$950MM- $1.25B</t>
  </si>
  <si>
    <t>For 12 Months Ended December 31, 2014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</si>
</sst>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0.0%"/>
    <numFmt numFmtId="167" formatCode="_(* #,##0.0_);_(* \(#,##0.0\);_(* &quot;-&quot;??_);_(@_)"/>
    <numFmt numFmtId="168" formatCode="_(* #,##0_);_(* \(#,##0\);_(* &quot;-&quot;??_);_(@_)"/>
    <numFmt numFmtId="169" formatCode="0.000%"/>
    <numFmt numFmtId="170" formatCode="#,##0.00_);\-#,##0.00"/>
    <numFmt numFmtId="171" formatCode="0.0000%"/>
    <numFmt numFmtId="172" formatCode="0.00000%"/>
    <numFmt numFmtId="173" formatCode="dd\-mmm\-yy_)"/>
    <numFmt numFmtId="174" formatCode="0.000000%"/>
    <numFmt numFmtId="175" formatCode="mm/dd/yy"/>
    <numFmt numFmtId="176" formatCode="_(&quot;$&quot;* #,##0_);_(&quot;$&quot;* \(#,##0\);_(&quot;$&quot;* &quot;-&quot;??_);_(@_)"/>
    <numFmt numFmtId="177" formatCode="0.0000000000%"/>
    <numFmt numFmtId="178" formatCode="0.0000000%"/>
    <numFmt numFmtId="179" formatCode="0.00000000%"/>
    <numFmt numFmtId="180" formatCode="_(&quot;$&quot;* #,##0.0_);_(&quot;$&quot;* \(#,##0.0\);_(&quot;$&quot;* &quot;-&quot;??_);_(@_)"/>
    <numFmt numFmtId="181" formatCode="[$-409]d\-mmm\-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0"/>
    <numFmt numFmtId="187" formatCode="#,##0.000_);\(#,##0.000\)"/>
    <numFmt numFmtId="188" formatCode="#,##0.0_);\(#,##0.0\)"/>
    <numFmt numFmtId="189" formatCode="#,##0.000"/>
    <numFmt numFmtId="190" formatCode="_-* #,##0.00_-;\-* #,##0.00_-;_-* &quot;-&quot;??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&quot;£&quot;* #,##0_-;\-&quot;£&quot;* #,##0_-;_-&quot;£&quot;* &quot;-&quot;_-;_-@_-"/>
    <numFmt numFmtId="194" formatCode="&quot;$&quot;#,##0.00"/>
    <numFmt numFmtId="195" formatCode="mmm\-yyyy"/>
    <numFmt numFmtId="196" formatCode="0.0"/>
    <numFmt numFmtId="197" formatCode="0.0000"/>
    <numFmt numFmtId="198" formatCode="0.00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Tms Rmn"/>
      <family val="0"/>
    </font>
    <font>
      <b/>
      <sz val="12"/>
      <name val="Arial"/>
      <family val="2"/>
    </font>
    <font>
      <sz val="7"/>
      <name val="Small Fonts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8" applyNumberFormat="0" applyFill="0" applyAlignment="0" applyProtection="0"/>
    <xf numFmtId="0" fontId="40" fillId="31" borderId="0" applyNumberFormat="0" applyBorder="0" applyAlignment="0" applyProtection="0"/>
    <xf numFmtId="37" fontId="7" fillId="0" borderId="0">
      <alignment/>
      <protection/>
    </xf>
    <xf numFmtId="177" fontId="8" fillId="0" borderId="0">
      <alignment/>
      <protection/>
    </xf>
    <xf numFmtId="0" fontId="9" fillId="0" borderId="0">
      <alignment/>
      <protection/>
    </xf>
    <xf numFmtId="0" fontId="0" fillId="32" borderId="9" applyNumberFormat="0" applyFont="0" applyAlignment="0" applyProtection="0"/>
    <xf numFmtId="0" fontId="41" fillId="27" borderId="10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65" fontId="0" fillId="0" borderId="0" xfId="0" applyNumberFormat="1" applyAlignment="1">
      <alignment/>
    </xf>
    <xf numFmtId="10" fontId="0" fillId="0" borderId="0" xfId="65" applyNumberFormat="1" applyFont="1" applyAlignment="1">
      <alignment/>
    </xf>
    <xf numFmtId="168" fontId="0" fillId="0" borderId="12" xfId="43" applyNumberFormat="1" applyFont="1" applyBorder="1" applyAlignment="1">
      <alignment/>
    </xf>
    <xf numFmtId="168" fontId="0" fillId="0" borderId="13" xfId="43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10" fontId="0" fillId="0" borderId="0" xfId="65" applyNumberFormat="1" applyFont="1" applyBorder="1" applyAlignment="1">
      <alignment/>
    </xf>
    <xf numFmtId="10" fontId="0" fillId="0" borderId="14" xfId="65" applyNumberFormat="1" applyFont="1" applyBorder="1" applyAlignment="1">
      <alignment/>
    </xf>
    <xf numFmtId="43" fontId="0" fillId="0" borderId="0" xfId="43" applyFont="1" applyBorder="1" applyAlignment="1">
      <alignment/>
    </xf>
    <xf numFmtId="43" fontId="0" fillId="0" borderId="15" xfId="43" applyFont="1" applyBorder="1" applyAlignment="1">
      <alignment/>
    </xf>
    <xf numFmtId="43" fontId="0" fillId="0" borderId="14" xfId="43" applyFont="1" applyBorder="1" applyAlignment="1">
      <alignment/>
    </xf>
    <xf numFmtId="43" fontId="0" fillId="0" borderId="16" xfId="43" applyFont="1" applyBorder="1" applyAlignment="1">
      <alignment/>
    </xf>
    <xf numFmtId="43" fontId="0" fillId="0" borderId="0" xfId="43" applyFont="1" applyAlignment="1">
      <alignment/>
    </xf>
    <xf numFmtId="43" fontId="0" fillId="0" borderId="0" xfId="43" applyFont="1" applyAlignment="1">
      <alignment horizontal="center"/>
    </xf>
    <xf numFmtId="43" fontId="0" fillId="0" borderId="0" xfId="43" applyFont="1" applyFill="1" applyAlignment="1">
      <alignment/>
    </xf>
    <xf numFmtId="43" fontId="0" fillId="0" borderId="15" xfId="43" applyFont="1" applyFill="1" applyBorder="1" applyAlignment="1">
      <alignment/>
    </xf>
    <xf numFmtId="43" fontId="0" fillId="0" borderId="16" xfId="43" applyFont="1" applyFill="1" applyBorder="1" applyAlignment="1">
      <alignment/>
    </xf>
    <xf numFmtId="10" fontId="0" fillId="0" borderId="0" xfId="0" applyNumberFormat="1" applyFont="1" applyAlignment="1" applyProtection="1">
      <alignment/>
      <protection/>
    </xf>
    <xf numFmtId="10" fontId="0" fillId="0" borderId="0" xfId="65" applyNumberFormat="1" applyFont="1" applyBorder="1" applyAlignment="1">
      <alignment/>
    </xf>
    <xf numFmtId="10" fontId="0" fillId="0" borderId="14" xfId="0" applyNumberFormat="1" applyFont="1" applyBorder="1" applyAlignment="1" applyProtection="1">
      <alignment/>
      <protection/>
    </xf>
    <xf numFmtId="168" fontId="0" fillId="0" borderId="0" xfId="43" applyNumberFormat="1" applyFont="1" applyBorder="1" applyAlignment="1">
      <alignment/>
    </xf>
    <xf numFmtId="10" fontId="0" fillId="0" borderId="0" xfId="0" applyNumberFormat="1" applyFont="1" applyBorder="1" applyAlignment="1" applyProtection="1">
      <alignment/>
      <protection/>
    </xf>
    <xf numFmtId="43" fontId="0" fillId="0" borderId="0" xfId="43" applyFont="1" applyFill="1" applyBorder="1" applyAlignment="1">
      <alignment/>
    </xf>
    <xf numFmtId="0" fontId="0" fillId="0" borderId="14" xfId="0" applyBorder="1" applyAlignment="1">
      <alignment/>
    </xf>
    <xf numFmtId="43" fontId="0" fillId="0" borderId="14" xfId="43" applyFont="1" applyBorder="1" applyAlignment="1">
      <alignment horizontal="center"/>
    </xf>
    <xf numFmtId="43" fontId="0" fillId="0" borderId="14" xfId="43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43" applyNumberFormat="1" applyFont="1" applyBorder="1" applyAlignment="1">
      <alignment/>
    </xf>
    <xf numFmtId="14" fontId="0" fillId="0" borderId="0" xfId="0" applyNumberFormat="1" applyFont="1" applyAlignment="1">
      <alignment/>
    </xf>
    <xf numFmtId="43" fontId="0" fillId="0" borderId="0" xfId="43" applyFont="1" applyFill="1" applyAlignment="1">
      <alignment/>
    </xf>
    <xf numFmtId="0" fontId="0" fillId="0" borderId="0" xfId="0" applyFont="1" applyAlignment="1">
      <alignment/>
    </xf>
    <xf numFmtId="43" fontId="0" fillId="0" borderId="0" xfId="43" applyFont="1" applyFill="1" applyBorder="1" applyAlignment="1">
      <alignment horizontal="center"/>
    </xf>
    <xf numFmtId="168" fontId="0" fillId="0" borderId="0" xfId="43" applyNumberFormat="1" applyFont="1" applyFill="1" applyBorder="1" applyAlignment="1">
      <alignment/>
    </xf>
    <xf numFmtId="168" fontId="0" fillId="0" borderId="15" xfId="43" applyNumberFormat="1" applyFont="1" applyBorder="1" applyAlignment="1">
      <alignment/>
    </xf>
    <xf numFmtId="14" fontId="0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/>
    </xf>
    <xf numFmtId="43" fontId="0" fillId="0" borderId="0" xfId="43" applyFont="1" applyAlignment="1">
      <alignment/>
    </xf>
    <xf numFmtId="170" fontId="27" fillId="0" borderId="17" xfId="62" applyNumberFormat="1" applyFont="1" applyBorder="1" applyAlignment="1">
      <alignment horizontal="right" vertical="center"/>
      <protection/>
    </xf>
    <xf numFmtId="10" fontId="27" fillId="0" borderId="0" xfId="62" applyNumberFormat="1" applyFont="1" applyBorder="1" applyAlignment="1">
      <alignment horizontal="center" vertical="center"/>
      <protection/>
    </xf>
    <xf numFmtId="10" fontId="27" fillId="0" borderId="17" xfId="62" applyNumberFormat="1" applyFont="1" applyBorder="1" applyAlignment="1">
      <alignment horizontal="center" vertical="center"/>
      <protection/>
    </xf>
    <xf numFmtId="43" fontId="27" fillId="0" borderId="17" xfId="43" applyFont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 dec" xfId="60"/>
    <cellStyle name="Normal - Style1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oyce\AppData\Local\Microsoft\Windows\Temporary%20Internet%20Files\Content.Outlook\Z8IIMS92\Documents%20and%20Settings\harring\Local%20Settings\Temporary%20Internet%20Files\OLK6\Schedule%204a%20and%204b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A LTD"/>
      <sheetName val="4B STD"/>
      <sheetName val="Utility STD Jan 08"/>
      <sheetName val="Utility STD Feb 08"/>
      <sheetName val="Utility STD Mar 08"/>
      <sheetName val="Utility STD Apr 08"/>
      <sheetName val="Utility STD May 08"/>
      <sheetName val="Utility STD Jun 08"/>
      <sheetName val="Utility STD Jul 08"/>
      <sheetName val="Utility STD Aug 08"/>
      <sheetName val="Utility STD Sep 08"/>
      <sheetName val="Utility STD Oct 08"/>
      <sheetName val="Utility STD Nov08"/>
      <sheetName val="Utility STD Dec 08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8.421875" style="0" bestFit="1" customWidth="1"/>
    <col min="3" max="3" width="9.140625" style="2" bestFit="1" customWidth="1"/>
    <col min="4" max="4" width="19.140625" style="0" bestFit="1" customWidth="1"/>
    <col min="5" max="5" width="8.8515625" style="2" bestFit="1" customWidth="1"/>
    <col min="6" max="6" width="11.28125" style="2" bestFit="1" customWidth="1"/>
    <col min="7" max="7" width="12.140625" style="2" customWidth="1"/>
    <col min="8" max="8" width="19.140625" style="0" bestFit="1" customWidth="1"/>
    <col min="9" max="9" width="9.57421875" style="2" customWidth="1"/>
    <col min="10" max="10" width="12.140625" style="13" customWidth="1"/>
    <col min="11" max="11" width="21.140625" style="0" bestFit="1" customWidth="1"/>
    <col min="12" max="12" width="8.28125" style="2" bestFit="1" customWidth="1"/>
    <col min="13" max="13" width="14.57421875" style="13" bestFit="1" customWidth="1"/>
    <col min="14" max="14" width="20.8515625" style="0" bestFit="1" customWidth="1"/>
    <col min="15" max="15" width="8.140625" style="2" bestFit="1" customWidth="1"/>
    <col min="16" max="16" width="13.8515625" style="13" bestFit="1" customWidth="1"/>
    <col min="17" max="17" width="16.7109375" style="13" customWidth="1"/>
    <col min="18" max="18" width="15.28125" style="0" bestFit="1" customWidth="1"/>
    <col min="19" max="19" width="8.00390625" style="2" bestFit="1" customWidth="1"/>
    <col min="20" max="20" width="13.8515625" style="15" bestFit="1" customWidth="1"/>
    <col min="21" max="21" width="11.28125" style="0" bestFit="1" customWidth="1"/>
  </cols>
  <sheetData>
    <row r="1" ht="12.75">
      <c r="B1" s="31" t="s">
        <v>3</v>
      </c>
    </row>
    <row r="2" ht="12.75">
      <c r="B2" s="31" t="s">
        <v>35</v>
      </c>
    </row>
    <row r="3" ht="12.75">
      <c r="B3" s="5"/>
    </row>
    <row r="4" ht="12.75">
      <c r="B4" s="5"/>
    </row>
    <row r="5" ht="12.75">
      <c r="A5" s="5"/>
    </row>
    <row r="6" spans="2:21" ht="12.75">
      <c r="B6" t="s">
        <v>7</v>
      </c>
      <c r="D6" s="6" t="s">
        <v>2</v>
      </c>
      <c r="E6" s="6"/>
      <c r="F6" s="6"/>
      <c r="G6" s="6"/>
      <c r="H6" s="27" t="s">
        <v>27</v>
      </c>
      <c r="I6" s="6"/>
      <c r="J6" s="14"/>
      <c r="K6" s="6" t="s">
        <v>4</v>
      </c>
      <c r="L6" s="6"/>
      <c r="M6" s="14"/>
      <c r="N6" s="6"/>
      <c r="O6" s="6"/>
      <c r="P6" s="14"/>
      <c r="Q6" s="14"/>
      <c r="R6" s="38"/>
      <c r="S6" s="38"/>
      <c r="U6" s="31"/>
    </row>
    <row r="7" spans="4:21" ht="12.75">
      <c r="D7" s="27" t="s">
        <v>25</v>
      </c>
      <c r="E7" s="6"/>
      <c r="F7" s="6"/>
      <c r="G7" s="6"/>
      <c r="H7" s="27" t="s">
        <v>28</v>
      </c>
      <c r="I7" s="6"/>
      <c r="J7" s="14"/>
      <c r="K7" s="27" t="s">
        <v>38</v>
      </c>
      <c r="L7" s="6"/>
      <c r="M7" s="14"/>
      <c r="N7" s="27" t="s">
        <v>36</v>
      </c>
      <c r="O7" s="6"/>
      <c r="P7" s="14"/>
      <c r="Q7" s="14"/>
      <c r="R7" s="37" t="s">
        <v>26</v>
      </c>
      <c r="S7" s="38"/>
      <c r="T7" s="30"/>
      <c r="U7" s="31"/>
    </row>
    <row r="8" spans="2:21" ht="12.75">
      <c r="B8" s="24" t="s">
        <v>0</v>
      </c>
      <c r="C8" s="8" t="s">
        <v>1</v>
      </c>
      <c r="D8" s="24" t="s">
        <v>0</v>
      </c>
      <c r="E8" s="8" t="s">
        <v>1</v>
      </c>
      <c r="F8" s="8" t="s">
        <v>5</v>
      </c>
      <c r="G8" s="8" t="s">
        <v>6</v>
      </c>
      <c r="H8" s="24"/>
      <c r="I8" s="8" t="s">
        <v>1</v>
      </c>
      <c r="J8" s="25" t="s">
        <v>5</v>
      </c>
      <c r="K8" s="24" t="s">
        <v>0</v>
      </c>
      <c r="L8" s="8" t="s">
        <v>1</v>
      </c>
      <c r="M8" s="25" t="s">
        <v>5</v>
      </c>
      <c r="N8" s="24" t="s">
        <v>0</v>
      </c>
      <c r="O8" s="8" t="s">
        <v>1</v>
      </c>
      <c r="P8" s="25" t="s">
        <v>5</v>
      </c>
      <c r="Q8" s="25" t="s">
        <v>6</v>
      </c>
      <c r="R8" s="24" t="s">
        <v>0</v>
      </c>
      <c r="S8" s="8" t="s">
        <v>1</v>
      </c>
      <c r="T8" s="26" t="s">
        <v>6</v>
      </c>
      <c r="U8" s="32"/>
    </row>
    <row r="9" spans="1:21" ht="12.75">
      <c r="A9" s="1">
        <v>41653</v>
      </c>
      <c r="B9" s="3">
        <f>D9+H9+K9+N9</f>
        <v>560322580.65</v>
      </c>
      <c r="C9" s="7">
        <f>(+F9+G9+J9+M9+P9+Q9+T9)/B9*365/31</f>
        <v>0.007037618350223882</v>
      </c>
      <c r="D9" s="3">
        <v>0</v>
      </c>
      <c r="E9" s="18"/>
      <c r="F9" s="9"/>
      <c r="G9" s="10">
        <v>2653.91</v>
      </c>
      <c r="H9" s="3">
        <v>0</v>
      </c>
      <c r="I9" s="7"/>
      <c r="J9" s="10"/>
      <c r="K9" s="3">
        <v>560322580.65</v>
      </c>
      <c r="L9" s="7">
        <f>(+M9/K9)*365/31</f>
        <v>0.0030966805929496543</v>
      </c>
      <c r="M9" s="10">
        <v>147368.06</v>
      </c>
      <c r="N9" s="3">
        <v>0</v>
      </c>
      <c r="O9" s="7">
        <v>0</v>
      </c>
      <c r="P9" s="9"/>
      <c r="Q9" s="10">
        <f>121388.888888889+63502.65</f>
        <v>184891.53888888902</v>
      </c>
      <c r="R9" s="3"/>
      <c r="S9" s="7"/>
      <c r="T9" s="16">
        <v>0</v>
      </c>
      <c r="U9" s="13"/>
    </row>
    <row r="10" spans="1:20" ht="12.75">
      <c r="A10" s="1">
        <v>41684</v>
      </c>
      <c r="B10" s="3">
        <f>D10+H10+K10+N10</f>
        <v>343214285.71</v>
      </c>
      <c r="C10" s="7">
        <f>(+F10+G10+J10+M10+P10+Q10+T10)/B10*365/28</f>
        <v>0.009113964542257408</v>
      </c>
      <c r="D10" s="3">
        <v>0</v>
      </c>
      <c r="E10" s="19"/>
      <c r="F10" s="9">
        <v>0</v>
      </c>
      <c r="G10" s="10">
        <v>2397.08</v>
      </c>
      <c r="H10" s="3">
        <v>0</v>
      </c>
      <c r="I10" s="7"/>
      <c r="J10" s="10"/>
      <c r="K10" s="3">
        <v>343214285.71</v>
      </c>
      <c r="L10" s="7">
        <f>(+M10/K10)*365/29</f>
        <v>0.0029960163414920744</v>
      </c>
      <c r="M10" s="10">
        <v>81698.61</v>
      </c>
      <c r="N10" s="3">
        <v>0</v>
      </c>
      <c r="O10" s="7">
        <v>0</v>
      </c>
      <c r="P10" s="9"/>
      <c r="Q10" s="10">
        <f>92361.11+63502.65</f>
        <v>155863.76</v>
      </c>
      <c r="R10" s="3"/>
      <c r="S10" s="7"/>
      <c r="T10" s="16">
        <v>0</v>
      </c>
    </row>
    <row r="11" spans="1:20" ht="12.75">
      <c r="A11" s="1">
        <v>41712</v>
      </c>
      <c r="B11" s="3">
        <f>D11+H11+K11+N11</f>
        <v>14903225.81</v>
      </c>
      <c r="C11" s="7">
        <f>(+F11+G11+J11+M11+P11+Q11+T11)/B11*365/31</f>
        <v>0.1360784862230116</v>
      </c>
      <c r="D11" s="3">
        <v>0</v>
      </c>
      <c r="E11" s="19"/>
      <c r="F11" s="9">
        <v>0</v>
      </c>
      <c r="G11" s="10">
        <v>2653.91</v>
      </c>
      <c r="H11" s="3"/>
      <c r="I11" s="7"/>
      <c r="J11" s="10"/>
      <c r="K11" s="3">
        <v>14903225.81</v>
      </c>
      <c r="L11" s="7">
        <f>(+M11/K11)*365/31</f>
        <v>0.0030245543282841967</v>
      </c>
      <c r="M11" s="10">
        <v>3828.34</v>
      </c>
      <c r="N11" s="3">
        <v>0</v>
      </c>
      <c r="O11" s="7">
        <v>0</v>
      </c>
      <c r="P11" s="9"/>
      <c r="Q11" s="10">
        <f>102256.91+63502.65</f>
        <v>165759.56</v>
      </c>
      <c r="R11" s="3"/>
      <c r="S11" s="7"/>
      <c r="T11" s="16">
        <v>0</v>
      </c>
    </row>
    <row r="12" spans="1:20" ht="12.75">
      <c r="A12" s="1">
        <v>41743</v>
      </c>
      <c r="B12" s="3">
        <f>D12+H12+K12+N12</f>
        <v>0</v>
      </c>
      <c r="C12" s="34">
        <v>0</v>
      </c>
      <c r="D12" s="3">
        <v>0</v>
      </c>
      <c r="E12" s="19"/>
      <c r="F12" s="9">
        <v>0</v>
      </c>
      <c r="G12" s="9">
        <v>2568.3</v>
      </c>
      <c r="H12" s="3"/>
      <c r="I12" s="7"/>
      <c r="J12" s="9"/>
      <c r="K12" s="3">
        <v>0</v>
      </c>
      <c r="L12" s="21">
        <v>0</v>
      </c>
      <c r="M12" s="9">
        <v>0</v>
      </c>
      <c r="N12" s="3">
        <v>0</v>
      </c>
      <c r="O12" s="7">
        <v>0</v>
      </c>
      <c r="P12" s="9"/>
      <c r="Q12" s="10">
        <f>98958.33+63502.65</f>
        <v>162460.98</v>
      </c>
      <c r="R12" s="3"/>
      <c r="S12" s="7"/>
      <c r="T12" s="16">
        <v>0</v>
      </c>
    </row>
    <row r="13" spans="1:20" ht="12.75">
      <c r="A13" s="1">
        <v>41773</v>
      </c>
      <c r="B13" s="3">
        <f>D13+H13+K13+N13</f>
        <v>0</v>
      </c>
      <c r="C13" s="34">
        <v>0</v>
      </c>
      <c r="D13" s="3">
        <v>0</v>
      </c>
      <c r="E13" s="19"/>
      <c r="F13" s="9">
        <v>0</v>
      </c>
      <c r="G13" s="9">
        <v>2653.91</v>
      </c>
      <c r="H13" s="3"/>
      <c r="I13" s="7"/>
      <c r="J13" s="9"/>
      <c r="K13" s="3">
        <v>0</v>
      </c>
      <c r="L13" s="21">
        <v>0</v>
      </c>
      <c r="M13" s="9">
        <v>0</v>
      </c>
      <c r="N13" s="3">
        <v>0</v>
      </c>
      <c r="O13" s="7">
        <v>0</v>
      </c>
      <c r="P13" s="9"/>
      <c r="Q13" s="10">
        <f>102256.94+63502.65</f>
        <v>165759.59</v>
      </c>
      <c r="R13" s="3"/>
      <c r="S13" s="7"/>
      <c r="T13" s="16">
        <v>0</v>
      </c>
    </row>
    <row r="14" spans="1:20" ht="12.75">
      <c r="A14" s="1">
        <v>41804</v>
      </c>
      <c r="B14" s="3">
        <f aca="true" t="shared" si="0" ref="B14:B20">D14+H14+K14+N14</f>
        <v>1333333.33</v>
      </c>
      <c r="C14" s="7">
        <f>(+F14+G14+J14+M14+P14+Q14+T14)/B14*365/30</f>
        <v>1.5080213200200534</v>
      </c>
      <c r="D14" s="3">
        <v>0</v>
      </c>
      <c r="E14" s="22"/>
      <c r="F14" s="9">
        <v>0</v>
      </c>
      <c r="G14" s="9">
        <v>2568.3</v>
      </c>
      <c r="H14" s="3"/>
      <c r="I14" s="7"/>
      <c r="J14" s="9"/>
      <c r="K14" s="3">
        <v>1333333.33</v>
      </c>
      <c r="L14" s="7">
        <f>(+M14/K14)*365/30</f>
        <v>0.002129136255322841</v>
      </c>
      <c r="M14" s="9">
        <v>233.33</v>
      </c>
      <c r="N14" s="3">
        <v>0</v>
      </c>
      <c r="O14" s="7">
        <v>0</v>
      </c>
      <c r="P14" s="9"/>
      <c r="Q14" s="10">
        <f>98958.33+63502.65</f>
        <v>162460.98</v>
      </c>
      <c r="R14" s="3"/>
      <c r="S14" s="7"/>
      <c r="T14" s="16">
        <v>0</v>
      </c>
    </row>
    <row r="15" spans="1:20" ht="12.75">
      <c r="A15" s="1">
        <v>41834</v>
      </c>
      <c r="B15" s="3">
        <f t="shared" si="0"/>
        <v>11935483.87</v>
      </c>
      <c r="C15" s="7">
        <f>(+F15+G15+J15+M15+P15+Q15+T15)/B15*365/31</f>
        <v>0.16816541420282421</v>
      </c>
      <c r="D15" s="3">
        <v>0</v>
      </c>
      <c r="E15" s="19"/>
      <c r="F15" s="9">
        <v>0</v>
      </c>
      <c r="G15" s="9">
        <v>2653.91</v>
      </c>
      <c r="H15" s="3"/>
      <c r="I15" s="7"/>
      <c r="J15" s="9"/>
      <c r="K15" s="3">
        <v>11935483.87</v>
      </c>
      <c r="L15" s="7">
        <f>(+M15/K15)*365/31</f>
        <v>0.0020277722974617112</v>
      </c>
      <c r="M15" s="9">
        <v>2055.55</v>
      </c>
      <c r="N15" s="3">
        <v>0</v>
      </c>
      <c r="O15" s="7">
        <v>0</v>
      </c>
      <c r="P15" s="9"/>
      <c r="Q15" s="10">
        <f>102256.94+63502.65</f>
        <v>165759.59</v>
      </c>
      <c r="R15" s="3"/>
      <c r="S15" s="7"/>
      <c r="T15" s="16">
        <v>0</v>
      </c>
    </row>
    <row r="16" spans="1:20" ht="12.75">
      <c r="A16" s="1">
        <v>41865</v>
      </c>
      <c r="B16" s="3">
        <f t="shared" si="0"/>
        <v>62290322.58</v>
      </c>
      <c r="C16" s="7">
        <f>(+F16+G16+J16+M16+P16+Q16+T16)/B16*365/31</f>
        <v>0.036236578120520314</v>
      </c>
      <c r="D16" s="3">
        <v>0</v>
      </c>
      <c r="E16" s="19"/>
      <c r="F16" s="9">
        <v>0</v>
      </c>
      <c r="G16" s="9">
        <v>2653.91</v>
      </c>
      <c r="H16" s="3"/>
      <c r="I16" s="7"/>
      <c r="J16" s="9"/>
      <c r="K16" s="3">
        <v>62290322.58</v>
      </c>
      <c r="L16" s="7">
        <f>(+M16/K16)*365/31</f>
        <v>0.0021104806577121747</v>
      </c>
      <c r="M16" s="9">
        <v>11165.31</v>
      </c>
      <c r="N16" s="3">
        <v>0</v>
      </c>
      <c r="O16" s="7">
        <v>0</v>
      </c>
      <c r="P16" s="9"/>
      <c r="Q16" s="10">
        <f>103993.06+73894.11</f>
        <v>177887.16999999998</v>
      </c>
      <c r="R16" s="3"/>
      <c r="S16" s="7"/>
      <c r="T16" s="16">
        <v>0</v>
      </c>
    </row>
    <row r="17" spans="1:20" ht="12.75">
      <c r="A17" s="1">
        <v>41896</v>
      </c>
      <c r="B17" s="3">
        <f t="shared" si="0"/>
        <v>153720000</v>
      </c>
      <c r="C17" s="7">
        <f>(+F17+G17+J17+M17+P17+Q17+T17)/B17*365/30</f>
        <v>0.018294454397606033</v>
      </c>
      <c r="D17" s="3">
        <v>0</v>
      </c>
      <c r="E17" s="19"/>
      <c r="F17" s="9">
        <v>0</v>
      </c>
      <c r="G17" s="9">
        <v>2568.3</v>
      </c>
      <c r="H17" s="3"/>
      <c r="I17" s="7"/>
      <c r="J17" s="9"/>
      <c r="K17" s="3">
        <v>153720000</v>
      </c>
      <c r="L17" s="7">
        <f>(+M17/K17)*365/30</f>
        <v>0.002270802432995056</v>
      </c>
      <c r="M17" s="9">
        <v>28690.5</v>
      </c>
      <c r="N17" s="3">
        <v>0</v>
      </c>
      <c r="O17" s="7">
        <v>0</v>
      </c>
      <c r="P17" s="9"/>
      <c r="Q17" s="10">
        <f>104166.67+95716.19</f>
        <v>199882.86</v>
      </c>
      <c r="R17" s="3"/>
      <c r="S17" s="7"/>
      <c r="T17" s="16">
        <v>0</v>
      </c>
    </row>
    <row r="18" spans="1:20" ht="12.75">
      <c r="A18" s="1">
        <v>41926</v>
      </c>
      <c r="B18" s="3">
        <f>D18+H18+K18+N18</f>
        <v>198135483.87</v>
      </c>
      <c r="C18" s="7">
        <f>(+F18+G18+J18+M18+P18+Q18+T18)/B18*365/31</f>
        <v>0.013531365072841316</v>
      </c>
      <c r="D18" s="3">
        <v>0</v>
      </c>
      <c r="E18" s="19"/>
      <c r="F18" s="9">
        <v>0</v>
      </c>
      <c r="G18" s="9">
        <v>2653.91</v>
      </c>
      <c r="H18" s="3"/>
      <c r="I18" s="7"/>
      <c r="J18" s="9"/>
      <c r="K18" s="3">
        <v>198135483.87</v>
      </c>
      <c r="L18" s="7">
        <f>(+M18/K18)*365/31</f>
        <v>0.002387258189259812</v>
      </c>
      <c r="M18" s="9">
        <v>40172.65</v>
      </c>
      <c r="N18" s="3">
        <v>0</v>
      </c>
      <c r="O18" s="7">
        <v>0</v>
      </c>
      <c r="P18" s="9"/>
      <c r="Q18" s="10">
        <f>107638.89+77239.62</f>
        <v>184878.51</v>
      </c>
      <c r="R18" s="3"/>
      <c r="S18" s="7"/>
      <c r="T18" s="16">
        <v>0</v>
      </c>
    </row>
    <row r="19" spans="1:20" ht="12.75">
      <c r="A19" s="1">
        <v>41957</v>
      </c>
      <c r="B19" s="3">
        <f t="shared" si="0"/>
        <v>298400000</v>
      </c>
      <c r="C19" s="7">
        <f>(+F19+G19+J19+M19+P19+Q19+T19)/B19*365/30</f>
        <v>0.010400021000893656</v>
      </c>
      <c r="D19" s="3">
        <v>0</v>
      </c>
      <c r="E19" s="19"/>
      <c r="F19" s="9">
        <v>0</v>
      </c>
      <c r="G19" s="9">
        <v>2568.3</v>
      </c>
      <c r="H19" s="3"/>
      <c r="I19" s="7"/>
      <c r="J19" s="9"/>
      <c r="K19" s="3">
        <v>298400000</v>
      </c>
      <c r="L19" s="7">
        <f>(+M19/K19)*365/30</f>
        <v>0.002898825759606792</v>
      </c>
      <c r="M19" s="9">
        <v>71096.68</v>
      </c>
      <c r="N19" s="3">
        <v>0</v>
      </c>
      <c r="O19" s="7">
        <v>0</v>
      </c>
      <c r="P19" s="9"/>
      <c r="Q19" s="10">
        <f>104166.6+77239.62</f>
        <v>181406.22</v>
      </c>
      <c r="R19" s="3"/>
      <c r="S19" s="7"/>
      <c r="T19" s="16">
        <v>0</v>
      </c>
    </row>
    <row r="20" spans="1:20" ht="12.75">
      <c r="A20" s="1">
        <v>41987</v>
      </c>
      <c r="B20" s="3">
        <f t="shared" si="0"/>
        <v>478161290.32</v>
      </c>
      <c r="C20" s="7">
        <f>(+F20+G20+J20+M20+P20+Q20+T20)/B20*365/31</f>
        <v>0.008440871115879057</v>
      </c>
      <c r="D20" s="3">
        <v>0</v>
      </c>
      <c r="E20" s="19"/>
      <c r="F20" s="9">
        <v>0</v>
      </c>
      <c r="G20" s="9">
        <v>2653.91</v>
      </c>
      <c r="H20" s="3"/>
      <c r="I20" s="7"/>
      <c r="J20" s="9"/>
      <c r="K20" s="3">
        <v>478161290.32</v>
      </c>
      <c r="L20" s="7">
        <f>(+M20/K20)*365/31</f>
        <v>0.003823092440822091</v>
      </c>
      <c r="M20" s="9">
        <v>155259.45</v>
      </c>
      <c r="N20" s="3">
        <v>0</v>
      </c>
      <c r="O20" s="7">
        <v>0</v>
      </c>
      <c r="P20" s="9"/>
      <c r="Q20" s="10">
        <f>107638.89+77239.62</f>
        <v>184878.51</v>
      </c>
      <c r="R20" s="3"/>
      <c r="S20" s="7"/>
      <c r="T20" s="16">
        <v>0</v>
      </c>
    </row>
    <row r="21" spans="1:20" ht="12.75">
      <c r="A21" s="1"/>
      <c r="B21" s="4"/>
      <c r="C21" s="8"/>
      <c r="D21" s="4"/>
      <c r="E21" s="20"/>
      <c r="F21" s="11"/>
      <c r="G21" s="11"/>
      <c r="H21" s="4"/>
      <c r="I21" s="8"/>
      <c r="J21" s="11"/>
      <c r="K21" s="4"/>
      <c r="L21" s="8"/>
      <c r="M21" s="11"/>
      <c r="N21" s="4"/>
      <c r="O21" s="8"/>
      <c r="P21" s="11"/>
      <c r="Q21" s="12"/>
      <c r="R21" s="4"/>
      <c r="S21" s="8"/>
      <c r="T21" s="17"/>
    </row>
    <row r="22" spans="1:20" ht="12.75">
      <c r="A22" s="1"/>
      <c r="B22" s="21"/>
      <c r="C22" s="7"/>
      <c r="D22" s="21"/>
      <c r="E22" s="22"/>
      <c r="F22" s="9"/>
      <c r="G22" s="9"/>
      <c r="H22" s="28"/>
      <c r="I22" s="7"/>
      <c r="J22" s="9"/>
      <c r="K22" s="21"/>
      <c r="L22" s="7"/>
      <c r="M22" s="9"/>
      <c r="N22" s="21" t="s">
        <v>29</v>
      </c>
      <c r="O22" s="7"/>
      <c r="P22" s="9"/>
      <c r="Q22" s="9"/>
      <c r="R22" s="21" t="s">
        <v>31</v>
      </c>
      <c r="S22" s="7"/>
      <c r="T22" s="23"/>
    </row>
    <row r="23" spans="8:18" ht="12.75">
      <c r="H23" s="29"/>
      <c r="N23" t="s">
        <v>30</v>
      </c>
      <c r="R23" t="s">
        <v>32</v>
      </c>
    </row>
    <row r="24" spans="14:18" ht="12.75">
      <c r="N24" t="s">
        <v>34</v>
      </c>
      <c r="R24" t="s">
        <v>33</v>
      </c>
    </row>
    <row r="25" ht="12.75">
      <c r="N25" s="33" t="s">
        <v>37</v>
      </c>
    </row>
  </sheetData>
  <sheetProtection/>
  <mergeCells count="2">
    <mergeCell ref="R7:S7"/>
    <mergeCell ref="R6:S6"/>
  </mergeCells>
  <printOptions horizontalCentered="1"/>
  <pageMargins left="0.2" right="0.17" top="1" bottom="0.71" header="0.5" footer="0.5"/>
  <pageSetup horizontalDpi="600" verticalDpi="600" orientation="landscape" scale="47" r:id="rId1"/>
  <headerFooter alignWithMargins="0">
    <oddHeader>&amp;RCASE NO. 2015-00343
ATTACHMENT 2
TO STAFF DR NO. 1-04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72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41.8515625" style="31" bestFit="1" customWidth="1"/>
    <col min="2" max="2" width="13.7109375" style="31" customWidth="1"/>
    <col min="3" max="3" width="14.28125" style="31" bestFit="1" customWidth="1"/>
    <col min="4" max="4" width="18.28125" style="31" bestFit="1" customWidth="1"/>
    <col min="5" max="5" width="21.57421875" style="31" bestFit="1" customWidth="1"/>
    <col min="6" max="6" width="19.7109375" style="31" bestFit="1" customWidth="1"/>
    <col min="7" max="7" width="21.8515625" style="31" bestFit="1" customWidth="1"/>
    <col min="8" max="8" width="13.8515625" style="31" bestFit="1" customWidth="1"/>
    <col min="9" max="16384" width="9.140625" style="31" customWidth="1"/>
  </cols>
  <sheetData>
    <row r="1" spans="1:7" ht="12.75">
      <c r="A1" s="36" t="s">
        <v>24</v>
      </c>
      <c r="B1" s="39"/>
      <c r="C1" s="39"/>
      <c r="D1" s="39"/>
      <c r="E1" s="39"/>
      <c r="F1" s="39"/>
      <c r="G1" s="39"/>
    </row>
    <row r="2" spans="1:7" ht="12.75">
      <c r="A2" s="36" t="s">
        <v>8</v>
      </c>
      <c r="B2" s="36"/>
      <c r="C2" s="36"/>
      <c r="D2" s="36"/>
      <c r="E2" s="36"/>
      <c r="F2" s="36"/>
      <c r="G2" s="36"/>
    </row>
    <row r="3" spans="1:7" ht="12.75">
      <c r="A3" s="36" t="s">
        <v>39</v>
      </c>
      <c r="B3" s="36"/>
      <c r="C3" s="36"/>
      <c r="D3" s="36"/>
      <c r="E3" s="36"/>
      <c r="F3" s="36"/>
      <c r="G3" s="36"/>
    </row>
    <row r="4" spans="2:7" ht="12.75">
      <c r="B4" s="36"/>
      <c r="C4" s="36"/>
      <c r="D4" s="36"/>
      <c r="E4" s="36"/>
      <c r="F4" s="36"/>
      <c r="G4" s="36"/>
    </row>
    <row r="6" spans="1:7" ht="12.75">
      <c r="A6" s="40" t="s">
        <v>9</v>
      </c>
      <c r="B6" s="41" t="s">
        <v>10</v>
      </c>
      <c r="C6" s="40" t="s">
        <v>11</v>
      </c>
      <c r="D6" s="41" t="s">
        <v>12</v>
      </c>
      <c r="E6" s="40" t="s">
        <v>13</v>
      </c>
      <c r="F6" s="41" t="s">
        <v>14</v>
      </c>
      <c r="G6" s="41" t="s">
        <v>15</v>
      </c>
    </row>
    <row r="7" spans="1:7" ht="12.75">
      <c r="A7" s="42" t="s">
        <v>16</v>
      </c>
      <c r="B7" s="43" t="s">
        <v>17</v>
      </c>
      <c r="C7" s="42" t="s">
        <v>18</v>
      </c>
      <c r="D7" s="43" t="s">
        <v>19</v>
      </c>
      <c r="E7" s="42" t="s">
        <v>20</v>
      </c>
      <c r="F7" s="43" t="s">
        <v>21</v>
      </c>
      <c r="G7" s="43" t="s">
        <v>22</v>
      </c>
    </row>
    <row r="8" spans="1:7" ht="12.75">
      <c r="A8" s="44" t="s">
        <v>23</v>
      </c>
      <c r="B8" s="35">
        <v>41640</v>
      </c>
      <c r="C8" s="35">
        <f>B8+1</f>
        <v>41641</v>
      </c>
      <c r="D8" s="46">
        <v>690000000</v>
      </c>
      <c r="E8" s="47">
        <f>G8/D8*360</f>
        <v>0.0030905791304347823</v>
      </c>
      <c r="F8" s="48">
        <f aca="true" t="shared" si="0" ref="F8:F51">E8</f>
        <v>0.0030905791304347823</v>
      </c>
      <c r="G8" s="49">
        <v>5923.61</v>
      </c>
    </row>
    <row r="9" spans="1:7" ht="12.75">
      <c r="A9" s="44" t="s">
        <v>23</v>
      </c>
      <c r="B9" s="35">
        <v>41641</v>
      </c>
      <c r="C9" s="35">
        <f>B9+1</f>
        <v>41642</v>
      </c>
      <c r="D9" s="46">
        <v>690000000</v>
      </c>
      <c r="E9" s="47">
        <f aca="true" t="shared" si="1" ref="E9:E71">G9/D9*360</f>
        <v>0.0030905791304347823</v>
      </c>
      <c r="F9" s="48">
        <f t="shared" si="0"/>
        <v>0.0030905791304347823</v>
      </c>
      <c r="G9" s="49">
        <v>5923.61</v>
      </c>
    </row>
    <row r="10" spans="1:7" ht="12.75">
      <c r="A10" s="44" t="s">
        <v>23</v>
      </c>
      <c r="B10" s="35">
        <v>41642</v>
      </c>
      <c r="C10" s="35">
        <f aca="true" t="shared" si="2" ref="C10:C73">B10+1</f>
        <v>41643</v>
      </c>
      <c r="D10" s="46">
        <v>690000000</v>
      </c>
      <c r="E10" s="47">
        <f t="shared" si="1"/>
        <v>0.0030905791304347823</v>
      </c>
      <c r="F10" s="48">
        <f t="shared" si="0"/>
        <v>0.0030905791304347823</v>
      </c>
      <c r="G10" s="49">
        <v>5923.61</v>
      </c>
    </row>
    <row r="11" spans="1:7" ht="12.75">
      <c r="A11" s="44" t="s">
        <v>23</v>
      </c>
      <c r="B11" s="35">
        <v>41643</v>
      </c>
      <c r="C11" s="35">
        <f t="shared" si="2"/>
        <v>41644</v>
      </c>
      <c r="D11" s="46">
        <v>690000000</v>
      </c>
      <c r="E11" s="47">
        <f t="shared" si="1"/>
        <v>0.0030905791304347823</v>
      </c>
      <c r="F11" s="48">
        <f t="shared" si="0"/>
        <v>0.0030905791304347823</v>
      </c>
      <c r="G11" s="49">
        <v>5923.61</v>
      </c>
    </row>
    <row r="12" spans="1:7" ht="12.75">
      <c r="A12" s="44" t="s">
        <v>23</v>
      </c>
      <c r="B12" s="35">
        <v>41644</v>
      </c>
      <c r="C12" s="35">
        <f t="shared" si="2"/>
        <v>41645</v>
      </c>
      <c r="D12" s="46">
        <v>690000000</v>
      </c>
      <c r="E12" s="47">
        <f t="shared" si="1"/>
        <v>0.0030905791304347823</v>
      </c>
      <c r="F12" s="48">
        <f t="shared" si="0"/>
        <v>0.0030905791304347823</v>
      </c>
      <c r="G12" s="49">
        <v>5923.61</v>
      </c>
    </row>
    <row r="13" spans="1:7" ht="12.75">
      <c r="A13" s="44" t="s">
        <v>23</v>
      </c>
      <c r="B13" s="35">
        <v>41645</v>
      </c>
      <c r="C13" s="35">
        <f t="shared" si="2"/>
        <v>41646</v>
      </c>
      <c r="D13" s="46">
        <v>640000000</v>
      </c>
      <c r="E13" s="47">
        <f t="shared" si="1"/>
        <v>0.0031132799999999995</v>
      </c>
      <c r="F13" s="48">
        <f t="shared" si="0"/>
        <v>0.0031132799999999995</v>
      </c>
      <c r="G13" s="49">
        <v>5534.719999999999</v>
      </c>
    </row>
    <row r="14" spans="1:7" ht="12.75">
      <c r="A14" s="44" t="s">
        <v>23</v>
      </c>
      <c r="B14" s="35">
        <v>41646</v>
      </c>
      <c r="C14" s="35">
        <f t="shared" si="2"/>
        <v>41647</v>
      </c>
      <c r="D14" s="46">
        <v>615000000</v>
      </c>
      <c r="E14" s="47">
        <f t="shared" si="1"/>
        <v>0.0031260175609756097</v>
      </c>
      <c r="F14" s="48">
        <f t="shared" si="0"/>
        <v>0.0031260175609756097</v>
      </c>
      <c r="G14" s="49">
        <v>5340.28</v>
      </c>
    </row>
    <row r="15" spans="1:7" ht="12.75">
      <c r="A15" s="44" t="s">
        <v>23</v>
      </c>
      <c r="B15" s="35">
        <v>41647</v>
      </c>
      <c r="C15" s="35">
        <f t="shared" si="2"/>
        <v>41648</v>
      </c>
      <c r="D15" s="46">
        <v>595000000</v>
      </c>
      <c r="E15" s="47">
        <f t="shared" si="1"/>
        <v>0.0031403374789915972</v>
      </c>
      <c r="F15" s="48">
        <f t="shared" si="0"/>
        <v>0.0031403374789915972</v>
      </c>
      <c r="G15" s="49">
        <v>5190.280000000001</v>
      </c>
    </row>
    <row r="16" spans="1:7" ht="12.75">
      <c r="A16" s="44" t="s">
        <v>23</v>
      </c>
      <c r="B16" s="35">
        <v>41648</v>
      </c>
      <c r="C16" s="35">
        <f t="shared" si="2"/>
        <v>41649</v>
      </c>
      <c r="D16" s="46">
        <v>575000000</v>
      </c>
      <c r="E16" s="47">
        <f t="shared" si="1"/>
        <v>0.0031556535652173916</v>
      </c>
      <c r="F16" s="48">
        <f t="shared" si="0"/>
        <v>0.0031556535652173916</v>
      </c>
      <c r="G16" s="49">
        <v>5040.280000000001</v>
      </c>
    </row>
    <row r="17" spans="1:7" ht="12.75">
      <c r="A17" s="44" t="s">
        <v>23</v>
      </c>
      <c r="B17" s="35">
        <v>41649</v>
      </c>
      <c r="C17" s="35">
        <f t="shared" si="2"/>
        <v>41650</v>
      </c>
      <c r="D17" s="46">
        <v>555000000</v>
      </c>
      <c r="E17" s="47">
        <f t="shared" si="1"/>
        <v>0.0031576605405405408</v>
      </c>
      <c r="F17" s="48">
        <f t="shared" si="0"/>
        <v>0.0031576605405405408</v>
      </c>
      <c r="G17" s="49">
        <v>4868.06</v>
      </c>
    </row>
    <row r="18" spans="1:7" ht="12.75">
      <c r="A18" s="44" t="s">
        <v>23</v>
      </c>
      <c r="B18" s="35">
        <v>41650</v>
      </c>
      <c r="C18" s="35">
        <f t="shared" si="2"/>
        <v>41651</v>
      </c>
      <c r="D18" s="46">
        <v>555000000</v>
      </c>
      <c r="E18" s="47">
        <f t="shared" si="1"/>
        <v>0.0031576605405405408</v>
      </c>
      <c r="F18" s="48">
        <f t="shared" si="0"/>
        <v>0.0031576605405405408</v>
      </c>
      <c r="G18" s="49">
        <v>4868.06</v>
      </c>
    </row>
    <row r="19" spans="1:7" ht="12.75">
      <c r="A19" s="44" t="s">
        <v>23</v>
      </c>
      <c r="B19" s="35">
        <v>41651</v>
      </c>
      <c r="C19" s="35">
        <f t="shared" si="2"/>
        <v>41652</v>
      </c>
      <c r="D19" s="46">
        <v>555000000</v>
      </c>
      <c r="E19" s="47">
        <f t="shared" si="1"/>
        <v>0.0031576605405405408</v>
      </c>
      <c r="F19" s="48">
        <f t="shared" si="0"/>
        <v>0.0031576605405405408</v>
      </c>
      <c r="G19" s="49">
        <v>4868.06</v>
      </c>
    </row>
    <row r="20" spans="1:7" ht="12.75">
      <c r="A20" s="44" t="s">
        <v>23</v>
      </c>
      <c r="B20" s="35">
        <v>41652</v>
      </c>
      <c r="C20" s="35">
        <f t="shared" si="2"/>
        <v>41653</v>
      </c>
      <c r="D20" s="46">
        <v>525000000</v>
      </c>
      <c r="E20" s="47">
        <f t="shared" si="1"/>
        <v>0.003183812571428572</v>
      </c>
      <c r="F20" s="48">
        <f t="shared" si="0"/>
        <v>0.003183812571428572</v>
      </c>
      <c r="G20" s="49">
        <v>4643.06</v>
      </c>
    </row>
    <row r="21" spans="1:7" ht="12.75">
      <c r="A21" s="44" t="s">
        <v>23</v>
      </c>
      <c r="B21" s="35">
        <v>41653</v>
      </c>
      <c r="C21" s="35">
        <f t="shared" si="2"/>
        <v>41654</v>
      </c>
      <c r="D21" s="46">
        <v>525000000</v>
      </c>
      <c r="E21" s="47">
        <f t="shared" si="1"/>
        <v>0.0031419017142857142</v>
      </c>
      <c r="F21" s="48">
        <f t="shared" si="0"/>
        <v>0.0031419017142857142</v>
      </c>
      <c r="G21" s="49">
        <v>4581.9400000000005</v>
      </c>
    </row>
    <row r="22" spans="1:7" ht="12.75">
      <c r="A22" s="44" t="s">
        <v>23</v>
      </c>
      <c r="B22" s="35">
        <v>41654</v>
      </c>
      <c r="C22" s="35">
        <f t="shared" si="2"/>
        <v>41655</v>
      </c>
      <c r="D22" s="46">
        <v>515000000</v>
      </c>
      <c r="E22" s="47">
        <f t="shared" si="1"/>
        <v>0.0031407798058252423</v>
      </c>
      <c r="F22" s="48">
        <f t="shared" si="0"/>
        <v>0.0031407798058252423</v>
      </c>
      <c r="G22" s="49">
        <v>4493.0599999999995</v>
      </c>
    </row>
    <row r="23" spans="1:7" ht="12.75">
      <c r="A23" s="44" t="s">
        <v>23</v>
      </c>
      <c r="B23" s="35">
        <v>41655</v>
      </c>
      <c r="C23" s="35">
        <f t="shared" si="2"/>
        <v>41656</v>
      </c>
      <c r="D23" s="46">
        <v>490000000</v>
      </c>
      <c r="E23" s="47">
        <f t="shared" si="1"/>
        <v>0.0031499999999999996</v>
      </c>
      <c r="F23" s="48">
        <f t="shared" si="0"/>
        <v>0.0031499999999999996</v>
      </c>
      <c r="G23" s="49">
        <v>4287.5</v>
      </c>
    </row>
    <row r="24" spans="1:7" ht="12.75">
      <c r="A24" s="44" t="s">
        <v>23</v>
      </c>
      <c r="B24" s="35">
        <v>41656</v>
      </c>
      <c r="C24" s="35">
        <f t="shared" si="2"/>
        <v>41657</v>
      </c>
      <c r="D24" s="46">
        <v>490000000</v>
      </c>
      <c r="E24" s="47">
        <f t="shared" si="1"/>
        <v>0.0031540848979591833</v>
      </c>
      <c r="F24" s="48">
        <f t="shared" si="0"/>
        <v>0.0031540848979591833</v>
      </c>
      <c r="G24" s="49">
        <v>4293.0599999999995</v>
      </c>
    </row>
    <row r="25" spans="1:7" ht="12.75">
      <c r="A25" s="44" t="s">
        <v>23</v>
      </c>
      <c r="B25" s="35">
        <v>41657</v>
      </c>
      <c r="C25" s="35">
        <f t="shared" si="2"/>
        <v>41658</v>
      </c>
      <c r="D25" s="46">
        <v>490000000</v>
      </c>
      <c r="E25" s="47">
        <f t="shared" si="1"/>
        <v>0.0031540848979591833</v>
      </c>
      <c r="F25" s="48">
        <f t="shared" si="0"/>
        <v>0.0031540848979591833</v>
      </c>
      <c r="G25" s="49">
        <v>4293.0599999999995</v>
      </c>
    </row>
    <row r="26" spans="1:7" ht="12.75">
      <c r="A26" s="44" t="s">
        <v>23</v>
      </c>
      <c r="B26" s="35">
        <v>41658</v>
      </c>
      <c r="C26" s="35">
        <f t="shared" si="2"/>
        <v>41659</v>
      </c>
      <c r="D26" s="46">
        <v>490000000</v>
      </c>
      <c r="E26" s="47">
        <f t="shared" si="1"/>
        <v>0.0031540848979591833</v>
      </c>
      <c r="F26" s="48">
        <f t="shared" si="0"/>
        <v>0.0031540848979591833</v>
      </c>
      <c r="G26" s="49">
        <v>4293.0599999999995</v>
      </c>
    </row>
    <row r="27" spans="1:7" ht="12.75">
      <c r="A27" s="44" t="s">
        <v>23</v>
      </c>
      <c r="B27" s="35">
        <v>41659</v>
      </c>
      <c r="C27" s="35">
        <f t="shared" si="2"/>
        <v>41660</v>
      </c>
      <c r="D27" s="46">
        <v>490000000</v>
      </c>
      <c r="E27" s="47">
        <f t="shared" si="1"/>
        <v>0.0031540848979591833</v>
      </c>
      <c r="F27" s="48">
        <f t="shared" si="0"/>
        <v>0.0031540848979591833</v>
      </c>
      <c r="G27" s="49">
        <v>4293.0599999999995</v>
      </c>
    </row>
    <row r="28" spans="1:7" ht="12.75">
      <c r="A28" s="44" t="s">
        <v>23</v>
      </c>
      <c r="B28" s="35">
        <v>41660</v>
      </c>
      <c r="C28" s="35">
        <f t="shared" si="2"/>
        <v>41661</v>
      </c>
      <c r="D28" s="46">
        <v>490000000</v>
      </c>
      <c r="E28" s="47">
        <f t="shared" si="1"/>
        <v>0.003081629387755102</v>
      </c>
      <c r="F28" s="48">
        <f t="shared" si="0"/>
        <v>0.003081629387755102</v>
      </c>
      <c r="G28" s="49">
        <v>4194.4400000000005</v>
      </c>
    </row>
    <row r="29" spans="1:7" ht="12.75">
      <c r="A29" s="44" t="s">
        <v>23</v>
      </c>
      <c r="B29" s="35">
        <v>41661</v>
      </c>
      <c r="C29" s="35">
        <f t="shared" si="2"/>
        <v>41662</v>
      </c>
      <c r="D29" s="46">
        <v>465000000</v>
      </c>
      <c r="E29" s="47">
        <f t="shared" si="1"/>
        <v>0.002994624</v>
      </c>
      <c r="F29" s="48">
        <f t="shared" si="0"/>
        <v>0.002994624</v>
      </c>
      <c r="G29" s="49">
        <v>3868.0559999999996</v>
      </c>
    </row>
    <row r="30" spans="1:7" ht="12.75">
      <c r="A30" s="44" t="s">
        <v>23</v>
      </c>
      <c r="B30" s="35">
        <v>41662</v>
      </c>
      <c r="C30" s="35">
        <f t="shared" si="2"/>
        <v>41663</v>
      </c>
      <c r="D30" s="46">
        <v>465000000</v>
      </c>
      <c r="E30" s="47">
        <f t="shared" si="1"/>
        <v>0.002994624</v>
      </c>
      <c r="F30" s="48">
        <f t="shared" si="0"/>
        <v>0.002994624</v>
      </c>
      <c r="G30" s="49">
        <v>3868.0559999999996</v>
      </c>
    </row>
    <row r="31" spans="1:7" ht="12.75">
      <c r="A31" s="44" t="s">
        <v>23</v>
      </c>
      <c r="B31" s="35">
        <v>41663</v>
      </c>
      <c r="C31" s="35">
        <f t="shared" si="2"/>
        <v>41664</v>
      </c>
      <c r="D31" s="46">
        <v>455000000</v>
      </c>
      <c r="E31" s="47">
        <f t="shared" si="1"/>
        <v>0.003014283956043956</v>
      </c>
      <c r="F31" s="48">
        <f t="shared" si="0"/>
        <v>0.003014283956043956</v>
      </c>
      <c r="G31" s="49">
        <v>3809.72</v>
      </c>
    </row>
    <row r="32" spans="1:7" ht="12.75">
      <c r="A32" s="44" t="s">
        <v>23</v>
      </c>
      <c r="B32" s="35">
        <v>41664</v>
      </c>
      <c r="C32" s="35">
        <f t="shared" si="2"/>
        <v>41665</v>
      </c>
      <c r="D32" s="46">
        <v>455000000</v>
      </c>
      <c r="E32" s="47">
        <f t="shared" si="1"/>
        <v>0.003014283956043956</v>
      </c>
      <c r="F32" s="48">
        <f t="shared" si="0"/>
        <v>0.003014283956043956</v>
      </c>
      <c r="G32" s="49">
        <v>3809.72</v>
      </c>
    </row>
    <row r="33" spans="1:7" ht="12.75">
      <c r="A33" s="44" t="s">
        <v>23</v>
      </c>
      <c r="B33" s="35">
        <v>41665</v>
      </c>
      <c r="C33" s="35">
        <f t="shared" si="2"/>
        <v>41666</v>
      </c>
      <c r="D33" s="46">
        <v>455000000</v>
      </c>
      <c r="E33" s="47">
        <f t="shared" si="1"/>
        <v>0.003014283956043956</v>
      </c>
      <c r="F33" s="48">
        <f t="shared" si="0"/>
        <v>0.003014283956043956</v>
      </c>
      <c r="G33" s="49">
        <v>3809.72</v>
      </c>
    </row>
    <row r="34" spans="1:7" ht="12.75">
      <c r="A34" s="44" t="s">
        <v>23</v>
      </c>
      <c r="B34" s="35">
        <v>41666</v>
      </c>
      <c r="C34" s="35">
        <f t="shared" si="2"/>
        <v>41667</v>
      </c>
      <c r="D34" s="46">
        <v>630000000</v>
      </c>
      <c r="E34" s="47">
        <f t="shared" si="1"/>
        <v>0.0027682537142857135</v>
      </c>
      <c r="F34" s="48">
        <f t="shared" si="0"/>
        <v>0.0027682537142857135</v>
      </c>
      <c r="G34" s="49">
        <v>4844.4439999999995</v>
      </c>
    </row>
    <row r="35" spans="1:7" ht="12.75">
      <c r="A35" s="44" t="s">
        <v>23</v>
      </c>
      <c r="B35" s="35">
        <v>41667</v>
      </c>
      <c r="C35" s="35">
        <f t="shared" si="2"/>
        <v>41668</v>
      </c>
      <c r="D35" s="46">
        <v>620000000</v>
      </c>
      <c r="E35" s="47">
        <f t="shared" si="1"/>
        <v>0.0027774197419354837</v>
      </c>
      <c r="F35" s="48">
        <f t="shared" si="0"/>
        <v>0.0027774197419354837</v>
      </c>
      <c r="G35" s="49">
        <v>4783.334</v>
      </c>
    </row>
    <row r="36" spans="1:7" ht="12.75">
      <c r="A36" s="44" t="s">
        <v>23</v>
      </c>
      <c r="B36" s="35">
        <v>41668</v>
      </c>
      <c r="C36" s="35">
        <f t="shared" si="2"/>
        <v>41669</v>
      </c>
      <c r="D36" s="46">
        <v>610000000</v>
      </c>
      <c r="E36" s="47">
        <f t="shared" si="1"/>
        <v>0.0027868839344262295</v>
      </c>
      <c r="F36" s="48">
        <f t="shared" si="0"/>
        <v>0.0027868839344262295</v>
      </c>
      <c r="G36" s="49">
        <v>4722.22</v>
      </c>
    </row>
    <row r="37" spans="1:7" ht="12.75">
      <c r="A37" s="44" t="s">
        <v>23</v>
      </c>
      <c r="B37" s="35">
        <v>41669</v>
      </c>
      <c r="C37" s="35">
        <f t="shared" si="2"/>
        <v>41670</v>
      </c>
      <c r="D37" s="46">
        <v>585000000</v>
      </c>
      <c r="E37" s="47">
        <f t="shared" si="1"/>
        <v>0.00281624</v>
      </c>
      <c r="F37" s="48">
        <f t="shared" si="0"/>
        <v>0.00281624</v>
      </c>
      <c r="G37" s="49">
        <v>4576.39</v>
      </c>
    </row>
    <row r="38" spans="1:7" ht="12.75">
      <c r="A38" s="44" t="s">
        <v>23</v>
      </c>
      <c r="B38" s="35">
        <v>41670</v>
      </c>
      <c r="C38" s="35">
        <f t="shared" si="2"/>
        <v>41671</v>
      </c>
      <c r="D38" s="46">
        <v>585000000</v>
      </c>
      <c r="E38" s="47">
        <f t="shared" si="1"/>
        <v>0.00281624</v>
      </c>
      <c r="F38" s="48">
        <f t="shared" si="0"/>
        <v>0.00281624</v>
      </c>
      <c r="G38" s="49">
        <v>4576.39</v>
      </c>
    </row>
    <row r="39" spans="1:7" ht="12.75">
      <c r="A39" s="44" t="s">
        <v>23</v>
      </c>
      <c r="B39" s="35">
        <v>41671</v>
      </c>
      <c r="C39" s="35">
        <f t="shared" si="2"/>
        <v>41672</v>
      </c>
      <c r="D39" s="46">
        <v>585000000</v>
      </c>
      <c r="E39" s="47">
        <f t="shared" si="1"/>
        <v>0.00281624</v>
      </c>
      <c r="F39" s="48">
        <f t="shared" si="0"/>
        <v>0.00281624</v>
      </c>
      <c r="G39" s="49">
        <v>4576.39</v>
      </c>
    </row>
    <row r="40" spans="1:7" ht="12.75">
      <c r="A40" s="44" t="s">
        <v>23</v>
      </c>
      <c r="B40" s="35">
        <v>41672</v>
      </c>
      <c r="C40" s="35">
        <f t="shared" si="2"/>
        <v>41673</v>
      </c>
      <c r="D40" s="46">
        <v>585000000</v>
      </c>
      <c r="E40" s="47">
        <f t="shared" si="1"/>
        <v>0.00281624</v>
      </c>
      <c r="F40" s="48">
        <f t="shared" si="0"/>
        <v>0.00281624</v>
      </c>
      <c r="G40" s="49">
        <v>4576.39</v>
      </c>
    </row>
    <row r="41" spans="1:7" ht="12.75">
      <c r="A41" s="44" t="s">
        <v>23</v>
      </c>
      <c r="B41" s="35">
        <v>41673</v>
      </c>
      <c r="C41" s="35">
        <f t="shared" si="2"/>
        <v>41674</v>
      </c>
      <c r="D41" s="46">
        <v>525000000</v>
      </c>
      <c r="E41" s="47">
        <f t="shared" si="1"/>
        <v>0.0028961897142857147</v>
      </c>
      <c r="F41" s="48">
        <f t="shared" si="0"/>
        <v>0.0028961897142857147</v>
      </c>
      <c r="G41" s="49">
        <v>4223.610000000001</v>
      </c>
    </row>
    <row r="42" spans="1:7" ht="12.75">
      <c r="A42" s="44" t="s">
        <v>23</v>
      </c>
      <c r="B42" s="35">
        <v>41674</v>
      </c>
      <c r="C42" s="35">
        <f t="shared" si="2"/>
        <v>41675</v>
      </c>
      <c r="D42" s="46">
        <v>525000000</v>
      </c>
      <c r="E42" s="47">
        <f t="shared" si="1"/>
        <v>0.0028828566857142857</v>
      </c>
      <c r="F42" s="48">
        <f t="shared" si="0"/>
        <v>0.0028828566857142857</v>
      </c>
      <c r="G42" s="49">
        <v>4204.166</v>
      </c>
    </row>
    <row r="43" spans="1:7" ht="12.75">
      <c r="A43" s="44" t="s">
        <v>23</v>
      </c>
      <c r="B43" s="35">
        <v>41675</v>
      </c>
      <c r="C43" s="35">
        <f t="shared" si="2"/>
        <v>41676</v>
      </c>
      <c r="D43" s="46">
        <v>475000000</v>
      </c>
      <c r="E43" s="47">
        <f t="shared" si="1"/>
        <v>0.002965263157894737</v>
      </c>
      <c r="F43" s="48">
        <f t="shared" si="0"/>
        <v>0.002965263157894737</v>
      </c>
      <c r="G43" s="49">
        <v>3912.5</v>
      </c>
    </row>
    <row r="44" spans="1:7" ht="12.75">
      <c r="A44" s="44" t="s">
        <v>23</v>
      </c>
      <c r="B44" s="35">
        <v>41676</v>
      </c>
      <c r="C44" s="35">
        <f t="shared" si="2"/>
        <v>41677</v>
      </c>
      <c r="D44" s="46">
        <v>475000000</v>
      </c>
      <c r="E44" s="47">
        <f t="shared" si="1"/>
        <v>0.002970522947368421</v>
      </c>
      <c r="F44" s="48">
        <f t="shared" si="0"/>
        <v>0.002970522947368421</v>
      </c>
      <c r="G44" s="49">
        <v>3919.44</v>
      </c>
    </row>
    <row r="45" spans="1:7" ht="12.75">
      <c r="A45" s="44" t="s">
        <v>23</v>
      </c>
      <c r="B45" s="35">
        <v>41677</v>
      </c>
      <c r="C45" s="35">
        <f t="shared" si="2"/>
        <v>41678</v>
      </c>
      <c r="D45" s="46">
        <v>450000000</v>
      </c>
      <c r="E45" s="47">
        <f t="shared" si="1"/>
        <v>0.0030133359999999997</v>
      </c>
      <c r="F45" s="48">
        <f t="shared" si="0"/>
        <v>0.0030133359999999997</v>
      </c>
      <c r="G45" s="49">
        <v>3766.67</v>
      </c>
    </row>
    <row r="46" spans="1:7" ht="12.75">
      <c r="A46" s="44" t="s">
        <v>23</v>
      </c>
      <c r="B46" s="35">
        <v>41678</v>
      </c>
      <c r="C46" s="35">
        <f t="shared" si="2"/>
        <v>41679</v>
      </c>
      <c r="D46" s="46">
        <v>450000000</v>
      </c>
      <c r="E46" s="47">
        <f t="shared" si="1"/>
        <v>0.0030133359999999997</v>
      </c>
      <c r="F46" s="48">
        <f t="shared" si="0"/>
        <v>0.0030133359999999997</v>
      </c>
      <c r="G46" s="49">
        <v>3766.67</v>
      </c>
    </row>
    <row r="47" spans="1:7" ht="12.75">
      <c r="A47" s="44" t="s">
        <v>23</v>
      </c>
      <c r="B47" s="35">
        <v>41679</v>
      </c>
      <c r="C47" s="35">
        <f t="shared" si="2"/>
        <v>41680</v>
      </c>
      <c r="D47" s="46">
        <v>450000000</v>
      </c>
      <c r="E47" s="47">
        <f t="shared" si="1"/>
        <v>0.0030133359999999997</v>
      </c>
      <c r="F47" s="48">
        <f t="shared" si="0"/>
        <v>0.0030133359999999997</v>
      </c>
      <c r="G47" s="49">
        <v>3766.67</v>
      </c>
    </row>
    <row r="48" spans="1:7" ht="12.75">
      <c r="A48" s="44" t="s">
        <v>23</v>
      </c>
      <c r="B48" s="35">
        <v>41680</v>
      </c>
      <c r="C48" s="35">
        <f t="shared" si="2"/>
        <v>41681</v>
      </c>
      <c r="D48" s="46">
        <v>450000000</v>
      </c>
      <c r="E48" s="47">
        <f t="shared" si="1"/>
        <v>0.003018888</v>
      </c>
      <c r="F48" s="48">
        <f t="shared" si="0"/>
        <v>0.003018888</v>
      </c>
      <c r="G48" s="49">
        <v>3773.61</v>
      </c>
    </row>
    <row r="49" spans="1:7" ht="12.75">
      <c r="A49" s="44" t="s">
        <v>23</v>
      </c>
      <c r="B49" s="35">
        <v>41681</v>
      </c>
      <c r="C49" s="35">
        <f t="shared" si="2"/>
        <v>41682</v>
      </c>
      <c r="D49" s="46">
        <v>420000000</v>
      </c>
      <c r="E49" s="47">
        <f t="shared" si="1"/>
        <v>0.003020237142857143</v>
      </c>
      <c r="F49" s="48">
        <f t="shared" si="0"/>
        <v>0.003020237142857143</v>
      </c>
      <c r="G49" s="49">
        <v>3523.61</v>
      </c>
    </row>
    <row r="50" spans="1:7" ht="12.75">
      <c r="A50" s="44" t="s">
        <v>23</v>
      </c>
      <c r="B50" s="35">
        <v>41682</v>
      </c>
      <c r="C50" s="35">
        <f t="shared" si="2"/>
        <v>41683</v>
      </c>
      <c r="D50" s="46">
        <v>400000000</v>
      </c>
      <c r="E50" s="47">
        <f t="shared" si="1"/>
        <v>0.0030212459999999996</v>
      </c>
      <c r="F50" s="48">
        <f t="shared" si="0"/>
        <v>0.0030212459999999996</v>
      </c>
      <c r="G50" s="49">
        <v>3356.94</v>
      </c>
    </row>
    <row r="51" spans="1:7" ht="12.75">
      <c r="A51" s="44" t="s">
        <v>23</v>
      </c>
      <c r="B51" s="35">
        <v>41683</v>
      </c>
      <c r="C51" s="35">
        <f t="shared" si="2"/>
        <v>41684</v>
      </c>
      <c r="D51" s="46">
        <v>355000000</v>
      </c>
      <c r="E51" s="47">
        <f t="shared" si="1"/>
        <v>0.0031253476056338028</v>
      </c>
      <c r="F51" s="48">
        <f t="shared" si="0"/>
        <v>0.0031253476056338028</v>
      </c>
      <c r="G51" s="49">
        <v>3081.94</v>
      </c>
    </row>
    <row r="52" spans="1:7" ht="12.75">
      <c r="A52" s="44" t="s">
        <v>23</v>
      </c>
      <c r="B52" s="35">
        <v>41684</v>
      </c>
      <c r="C52" s="35">
        <f t="shared" si="2"/>
        <v>41685</v>
      </c>
      <c r="D52" s="46">
        <v>355000000</v>
      </c>
      <c r="E52" s="47">
        <f t="shared" si="1"/>
        <v>0.003040843943661972</v>
      </c>
      <c r="F52" s="48">
        <f aca="true" t="shared" si="3" ref="F52:F57">E52</f>
        <v>0.003040843943661972</v>
      </c>
      <c r="G52" s="49">
        <v>2998.61</v>
      </c>
    </row>
    <row r="53" spans="1:7" ht="12.75">
      <c r="A53" s="44" t="s">
        <v>23</v>
      </c>
      <c r="B53" s="35">
        <v>41685</v>
      </c>
      <c r="C53" s="35">
        <f t="shared" si="2"/>
        <v>41686</v>
      </c>
      <c r="D53" s="46">
        <v>355000000</v>
      </c>
      <c r="E53" s="47">
        <f t="shared" si="1"/>
        <v>0.003040843943661972</v>
      </c>
      <c r="F53" s="48">
        <f t="shared" si="3"/>
        <v>0.003040843943661972</v>
      </c>
      <c r="G53" s="49">
        <v>2998.61</v>
      </c>
    </row>
    <row r="54" spans="1:7" ht="12.75">
      <c r="A54" s="44" t="s">
        <v>23</v>
      </c>
      <c r="B54" s="35">
        <v>41686</v>
      </c>
      <c r="C54" s="35">
        <f t="shared" si="2"/>
        <v>41687</v>
      </c>
      <c r="D54" s="46">
        <v>355000000</v>
      </c>
      <c r="E54" s="47">
        <f t="shared" si="1"/>
        <v>0.003040843943661972</v>
      </c>
      <c r="F54" s="48">
        <f t="shared" si="3"/>
        <v>0.003040843943661972</v>
      </c>
      <c r="G54" s="49">
        <v>2998.61</v>
      </c>
    </row>
    <row r="55" spans="1:7" ht="12.75">
      <c r="A55" s="44" t="s">
        <v>23</v>
      </c>
      <c r="B55" s="35">
        <v>41687</v>
      </c>
      <c r="C55" s="35">
        <f t="shared" si="2"/>
        <v>41688</v>
      </c>
      <c r="D55" s="46">
        <v>355000000</v>
      </c>
      <c r="E55" s="47">
        <f t="shared" si="1"/>
        <v>0.003040843943661972</v>
      </c>
      <c r="F55" s="48">
        <f t="shared" si="3"/>
        <v>0.003040843943661972</v>
      </c>
      <c r="G55" s="49">
        <v>2998.61</v>
      </c>
    </row>
    <row r="56" spans="1:7" ht="12.75">
      <c r="A56" s="44" t="s">
        <v>23</v>
      </c>
      <c r="B56" s="35">
        <v>41688</v>
      </c>
      <c r="C56" s="35">
        <f t="shared" si="2"/>
        <v>41689</v>
      </c>
      <c r="D56" s="46">
        <v>295000000</v>
      </c>
      <c r="E56" s="47">
        <f t="shared" si="1"/>
        <v>0.003227113220338983</v>
      </c>
      <c r="F56" s="48">
        <f t="shared" si="3"/>
        <v>0.003227113220338983</v>
      </c>
      <c r="G56" s="49">
        <v>2644.44</v>
      </c>
    </row>
    <row r="57" spans="1:7" ht="12.75">
      <c r="A57" s="44" t="s">
        <v>23</v>
      </c>
      <c r="B57" s="35">
        <v>41689</v>
      </c>
      <c r="C57" s="35">
        <f t="shared" si="2"/>
        <v>41690</v>
      </c>
      <c r="D57" s="46">
        <v>245000000</v>
      </c>
      <c r="E57" s="47">
        <f t="shared" si="1"/>
        <v>0.003363266938775511</v>
      </c>
      <c r="F57" s="48">
        <f t="shared" si="3"/>
        <v>0.003363266938775511</v>
      </c>
      <c r="G57" s="49">
        <v>2288.8900000000003</v>
      </c>
    </row>
    <row r="58" spans="1:7" ht="12.75">
      <c r="A58" s="44" t="s">
        <v>23</v>
      </c>
      <c r="B58" s="35">
        <v>41690</v>
      </c>
      <c r="C58" s="35">
        <f t="shared" si="2"/>
        <v>41691</v>
      </c>
      <c r="D58" s="46">
        <v>245000000</v>
      </c>
      <c r="E58" s="47">
        <f t="shared" si="1"/>
        <v>0.003363266938775511</v>
      </c>
      <c r="F58" s="48">
        <f aca="true" t="shared" si="4" ref="F58:F94">E58</f>
        <v>0.003363266938775511</v>
      </c>
      <c r="G58" s="49">
        <v>2288.8900000000003</v>
      </c>
    </row>
    <row r="59" spans="1:7" ht="12.75">
      <c r="A59" s="44" t="s">
        <v>23</v>
      </c>
      <c r="B59" s="35">
        <v>41691</v>
      </c>
      <c r="C59" s="35">
        <f t="shared" si="2"/>
        <v>41692</v>
      </c>
      <c r="D59" s="46">
        <v>195000000</v>
      </c>
      <c r="E59" s="47">
        <f t="shared" si="1"/>
        <v>0.003353852307692308</v>
      </c>
      <c r="F59" s="48">
        <f t="shared" si="4"/>
        <v>0.003353852307692308</v>
      </c>
      <c r="G59" s="49">
        <v>1816.67</v>
      </c>
    </row>
    <row r="60" spans="1:7" ht="12.75">
      <c r="A60" s="44" t="s">
        <v>23</v>
      </c>
      <c r="B60" s="35">
        <v>41692</v>
      </c>
      <c r="C60" s="35">
        <f t="shared" si="2"/>
        <v>41693</v>
      </c>
      <c r="D60" s="46">
        <v>195000000</v>
      </c>
      <c r="E60" s="47">
        <f t="shared" si="1"/>
        <v>0.003353852307692308</v>
      </c>
      <c r="F60" s="48">
        <f t="shared" si="4"/>
        <v>0.003353852307692308</v>
      </c>
      <c r="G60" s="49">
        <v>1816.67</v>
      </c>
    </row>
    <row r="61" spans="1:7" ht="12.75">
      <c r="A61" s="44" t="s">
        <v>23</v>
      </c>
      <c r="B61" s="35">
        <v>41693</v>
      </c>
      <c r="C61" s="35">
        <f t="shared" si="2"/>
        <v>41694</v>
      </c>
      <c r="D61" s="46">
        <v>195000000</v>
      </c>
      <c r="E61" s="47">
        <f t="shared" si="1"/>
        <v>0.003353852307692308</v>
      </c>
      <c r="F61" s="48">
        <f t="shared" si="4"/>
        <v>0.003353852307692308</v>
      </c>
      <c r="G61" s="49">
        <v>1816.67</v>
      </c>
    </row>
    <row r="62" spans="1:7" ht="12.75">
      <c r="A62" s="44" t="s">
        <v>23</v>
      </c>
      <c r="B62" s="35">
        <v>41694</v>
      </c>
      <c r="C62" s="35">
        <f t="shared" si="2"/>
        <v>41695</v>
      </c>
      <c r="D62" s="46">
        <v>195000000</v>
      </c>
      <c r="E62" s="47">
        <f t="shared" si="1"/>
        <v>0.003353852307692308</v>
      </c>
      <c r="F62" s="48">
        <f t="shared" si="4"/>
        <v>0.003353852307692308</v>
      </c>
      <c r="G62" s="49">
        <v>1816.67</v>
      </c>
    </row>
    <row r="63" spans="1:7" ht="12.75">
      <c r="A63" s="44" t="s">
        <v>23</v>
      </c>
      <c r="B63" s="35">
        <v>41695</v>
      </c>
      <c r="C63" s="35">
        <f t="shared" si="2"/>
        <v>41696</v>
      </c>
      <c r="D63" s="46">
        <v>145000000</v>
      </c>
      <c r="E63" s="47">
        <f t="shared" si="1"/>
        <v>0.003475862068965517</v>
      </c>
      <c r="F63" s="48">
        <f t="shared" si="4"/>
        <v>0.003475862068965517</v>
      </c>
      <c r="G63" s="49">
        <v>1400</v>
      </c>
    </row>
    <row r="64" spans="1:7" ht="12.75">
      <c r="A64" s="44" t="s">
        <v>23</v>
      </c>
      <c r="B64" s="35">
        <v>41696</v>
      </c>
      <c r="C64" s="35">
        <f t="shared" si="2"/>
        <v>41697</v>
      </c>
      <c r="D64" s="46">
        <v>145000000</v>
      </c>
      <c r="E64" s="47">
        <f t="shared" si="1"/>
        <v>0.003475862068965517</v>
      </c>
      <c r="F64" s="48">
        <f t="shared" si="4"/>
        <v>0.003475862068965517</v>
      </c>
      <c r="G64" s="49">
        <v>1400</v>
      </c>
    </row>
    <row r="65" spans="1:7" ht="12.75">
      <c r="A65" s="44" t="s">
        <v>23</v>
      </c>
      <c r="B65" s="35">
        <v>41697</v>
      </c>
      <c r="C65" s="35">
        <f t="shared" si="2"/>
        <v>41698</v>
      </c>
      <c r="D65" s="46">
        <v>95000000</v>
      </c>
      <c r="E65" s="47">
        <f t="shared" si="1"/>
        <v>0.003726303157894737</v>
      </c>
      <c r="F65" s="48">
        <f t="shared" si="4"/>
        <v>0.003726303157894737</v>
      </c>
      <c r="G65" s="49">
        <v>983.33</v>
      </c>
    </row>
    <row r="66" spans="1:7" ht="12.75">
      <c r="A66" s="44" t="s">
        <v>23</v>
      </c>
      <c r="B66" s="35">
        <v>41698</v>
      </c>
      <c r="C66" s="35">
        <f t="shared" si="2"/>
        <v>41699</v>
      </c>
      <c r="D66" s="46">
        <v>95000000</v>
      </c>
      <c r="E66" s="47">
        <f t="shared" si="1"/>
        <v>0.003726303157894737</v>
      </c>
      <c r="F66" s="48">
        <f t="shared" si="4"/>
        <v>0.003726303157894737</v>
      </c>
      <c r="G66" s="49">
        <v>983.33</v>
      </c>
    </row>
    <row r="67" spans="1:7" ht="12.75">
      <c r="A67" s="44" t="s">
        <v>23</v>
      </c>
      <c r="B67" s="35">
        <v>41699</v>
      </c>
      <c r="C67" s="35">
        <f t="shared" si="2"/>
        <v>41700</v>
      </c>
      <c r="D67" s="46">
        <v>95000000</v>
      </c>
      <c r="E67" s="47">
        <f t="shared" si="1"/>
        <v>0.003726303157894737</v>
      </c>
      <c r="F67" s="48">
        <f t="shared" si="4"/>
        <v>0.003726303157894737</v>
      </c>
      <c r="G67" s="49">
        <v>983.33</v>
      </c>
    </row>
    <row r="68" spans="1:7" ht="12.75">
      <c r="A68" s="44" t="s">
        <v>23</v>
      </c>
      <c r="B68" s="35">
        <v>41700</v>
      </c>
      <c r="C68" s="35">
        <f t="shared" si="2"/>
        <v>41701</v>
      </c>
      <c r="D68" s="46">
        <v>95000000</v>
      </c>
      <c r="E68" s="47">
        <f t="shared" si="1"/>
        <v>0.003726303157894737</v>
      </c>
      <c r="F68" s="48">
        <f t="shared" si="4"/>
        <v>0.003726303157894737</v>
      </c>
      <c r="G68" s="49">
        <v>983.33</v>
      </c>
    </row>
    <row r="69" spans="1:7" ht="12.75">
      <c r="A69" s="44" t="s">
        <v>23</v>
      </c>
      <c r="B69" s="35">
        <v>41701</v>
      </c>
      <c r="C69" s="35">
        <f t="shared" si="2"/>
        <v>41702</v>
      </c>
      <c r="D69" s="46">
        <v>45000000</v>
      </c>
      <c r="E69" s="47">
        <f t="shared" si="1"/>
        <v>0.0037555199999999996</v>
      </c>
      <c r="F69" s="48">
        <f t="shared" si="4"/>
        <v>0.0037555199999999996</v>
      </c>
      <c r="G69" s="49">
        <v>469.44</v>
      </c>
    </row>
    <row r="70" spans="1:7" ht="12.75">
      <c r="A70" s="44" t="s">
        <v>23</v>
      </c>
      <c r="B70" s="35">
        <v>41702</v>
      </c>
      <c r="C70" s="35">
        <f t="shared" si="2"/>
        <v>41703</v>
      </c>
      <c r="D70" s="46">
        <v>25000000</v>
      </c>
      <c r="E70" s="47">
        <f t="shared" si="1"/>
        <v>0.003800016</v>
      </c>
      <c r="F70" s="48">
        <f t="shared" si="4"/>
        <v>0.003800016</v>
      </c>
      <c r="G70" s="49">
        <v>263.89</v>
      </c>
    </row>
    <row r="71" spans="1:7" ht="12.75">
      <c r="A71" s="44" t="s">
        <v>23</v>
      </c>
      <c r="B71" s="35">
        <v>41703</v>
      </c>
      <c r="C71" s="35">
        <f t="shared" si="2"/>
        <v>41704</v>
      </c>
      <c r="D71" s="46">
        <v>0</v>
      </c>
      <c r="E71" s="47" t="e">
        <f t="shared" si="1"/>
        <v>#DIV/0!</v>
      </c>
      <c r="F71" s="48" t="e">
        <f t="shared" si="4"/>
        <v>#DIV/0!</v>
      </c>
      <c r="G71" s="49">
        <v>0</v>
      </c>
    </row>
    <row r="72" spans="1:7" ht="12.75">
      <c r="A72" s="44" t="s">
        <v>23</v>
      </c>
      <c r="B72" s="35">
        <v>41704</v>
      </c>
      <c r="C72" s="35">
        <f t="shared" si="2"/>
        <v>41705</v>
      </c>
      <c r="D72" s="46">
        <v>0</v>
      </c>
      <c r="E72" s="47" t="e">
        <f aca="true" t="shared" si="5" ref="E72:E135">G72/D72*360</f>
        <v>#DIV/0!</v>
      </c>
      <c r="F72" s="48" t="e">
        <f t="shared" si="4"/>
        <v>#DIV/0!</v>
      </c>
      <c r="G72" s="49">
        <v>0</v>
      </c>
    </row>
    <row r="73" spans="1:7" ht="12.75">
      <c r="A73" s="44" t="s">
        <v>23</v>
      </c>
      <c r="B73" s="35">
        <v>41705</v>
      </c>
      <c r="C73" s="35">
        <f t="shared" si="2"/>
        <v>41706</v>
      </c>
      <c r="D73" s="46">
        <v>0</v>
      </c>
      <c r="E73" s="47" t="e">
        <f t="shared" si="5"/>
        <v>#DIV/0!</v>
      </c>
      <c r="F73" s="48" t="e">
        <f t="shared" si="4"/>
        <v>#DIV/0!</v>
      </c>
      <c r="G73" s="49">
        <v>0</v>
      </c>
    </row>
    <row r="74" spans="1:7" ht="12.75">
      <c r="A74" s="44" t="s">
        <v>23</v>
      </c>
      <c r="B74" s="35">
        <v>41706</v>
      </c>
      <c r="C74" s="35">
        <f aca="true" t="shared" si="6" ref="C74:C137">B74+1</f>
        <v>41707</v>
      </c>
      <c r="D74" s="46">
        <v>0</v>
      </c>
      <c r="E74" s="47" t="e">
        <f t="shared" si="5"/>
        <v>#DIV/0!</v>
      </c>
      <c r="F74" s="48" t="e">
        <f t="shared" si="4"/>
        <v>#DIV/0!</v>
      </c>
      <c r="G74" s="49">
        <v>0</v>
      </c>
    </row>
    <row r="75" spans="1:7" ht="12.75">
      <c r="A75" s="44" t="s">
        <v>23</v>
      </c>
      <c r="B75" s="35">
        <v>41707</v>
      </c>
      <c r="C75" s="35">
        <f t="shared" si="6"/>
        <v>41708</v>
      </c>
      <c r="D75" s="46">
        <v>0</v>
      </c>
      <c r="E75" s="47" t="e">
        <f t="shared" si="5"/>
        <v>#DIV/0!</v>
      </c>
      <c r="F75" s="48" t="e">
        <f t="shared" si="4"/>
        <v>#DIV/0!</v>
      </c>
      <c r="G75" s="49">
        <v>0</v>
      </c>
    </row>
    <row r="76" spans="1:7" ht="12.75">
      <c r="A76" s="44" t="s">
        <v>23</v>
      </c>
      <c r="B76" s="35">
        <v>41708</v>
      </c>
      <c r="C76" s="35">
        <f t="shared" si="6"/>
        <v>41709</v>
      </c>
      <c r="D76" s="46">
        <v>0</v>
      </c>
      <c r="E76" s="47" t="e">
        <f t="shared" si="5"/>
        <v>#DIV/0!</v>
      </c>
      <c r="F76" s="48" t="e">
        <f t="shared" si="4"/>
        <v>#DIV/0!</v>
      </c>
      <c r="G76" s="49">
        <v>0</v>
      </c>
    </row>
    <row r="77" spans="1:7" ht="12.75">
      <c r="A77" s="44" t="s">
        <v>23</v>
      </c>
      <c r="B77" s="35">
        <v>41709</v>
      </c>
      <c r="C77" s="35">
        <f t="shared" si="6"/>
        <v>41710</v>
      </c>
      <c r="D77" s="46">
        <v>0</v>
      </c>
      <c r="E77" s="47" t="e">
        <f t="shared" si="5"/>
        <v>#DIV/0!</v>
      </c>
      <c r="F77" s="48" t="e">
        <f t="shared" si="4"/>
        <v>#DIV/0!</v>
      </c>
      <c r="G77" s="49">
        <v>0</v>
      </c>
    </row>
    <row r="78" spans="1:7" ht="12.75">
      <c r="A78" s="44" t="s">
        <v>23</v>
      </c>
      <c r="B78" s="35">
        <v>41710</v>
      </c>
      <c r="C78" s="35">
        <f t="shared" si="6"/>
        <v>41711</v>
      </c>
      <c r="D78" s="46">
        <v>0</v>
      </c>
      <c r="E78" s="47" t="e">
        <f t="shared" si="5"/>
        <v>#DIV/0!</v>
      </c>
      <c r="F78" s="48" t="e">
        <f t="shared" si="4"/>
        <v>#DIV/0!</v>
      </c>
      <c r="G78" s="49">
        <v>0</v>
      </c>
    </row>
    <row r="79" spans="1:7" ht="12.75">
      <c r="A79" s="44" t="s">
        <v>23</v>
      </c>
      <c r="B79" s="35">
        <v>41711</v>
      </c>
      <c r="C79" s="35">
        <f t="shared" si="6"/>
        <v>41712</v>
      </c>
      <c r="D79" s="46">
        <v>0</v>
      </c>
      <c r="E79" s="47" t="e">
        <f t="shared" si="5"/>
        <v>#DIV/0!</v>
      </c>
      <c r="F79" s="48" t="e">
        <f t="shared" si="4"/>
        <v>#DIV/0!</v>
      </c>
      <c r="G79" s="49">
        <v>0</v>
      </c>
    </row>
    <row r="80" spans="1:7" ht="12.75">
      <c r="A80" s="44" t="s">
        <v>23</v>
      </c>
      <c r="B80" s="35">
        <v>41712</v>
      </c>
      <c r="C80" s="35">
        <f t="shared" si="6"/>
        <v>41713</v>
      </c>
      <c r="D80" s="46">
        <v>0</v>
      </c>
      <c r="E80" s="47" t="e">
        <f t="shared" si="5"/>
        <v>#DIV/0!</v>
      </c>
      <c r="F80" s="48" t="e">
        <f t="shared" si="4"/>
        <v>#DIV/0!</v>
      </c>
      <c r="G80" s="49">
        <v>0</v>
      </c>
    </row>
    <row r="81" spans="1:7" ht="12.75">
      <c r="A81" s="44" t="s">
        <v>23</v>
      </c>
      <c r="B81" s="35">
        <v>41713</v>
      </c>
      <c r="C81" s="35">
        <f t="shared" si="6"/>
        <v>41714</v>
      </c>
      <c r="D81" s="46">
        <v>0</v>
      </c>
      <c r="E81" s="47" t="e">
        <f t="shared" si="5"/>
        <v>#DIV/0!</v>
      </c>
      <c r="F81" s="48" t="e">
        <f t="shared" si="4"/>
        <v>#DIV/0!</v>
      </c>
      <c r="G81" s="49">
        <v>0</v>
      </c>
    </row>
    <row r="82" spans="1:7" ht="12.75">
      <c r="A82" s="44" t="s">
        <v>23</v>
      </c>
      <c r="B82" s="35">
        <v>41714</v>
      </c>
      <c r="C82" s="35">
        <f t="shared" si="6"/>
        <v>41715</v>
      </c>
      <c r="D82" s="46">
        <v>0</v>
      </c>
      <c r="E82" s="47" t="e">
        <f t="shared" si="5"/>
        <v>#DIV/0!</v>
      </c>
      <c r="F82" s="48" t="e">
        <f t="shared" si="4"/>
        <v>#DIV/0!</v>
      </c>
      <c r="G82" s="49">
        <v>0</v>
      </c>
    </row>
    <row r="83" spans="1:7" ht="12.75">
      <c r="A83" s="44" t="s">
        <v>23</v>
      </c>
      <c r="B83" s="35">
        <v>41715</v>
      </c>
      <c r="C83" s="35">
        <f t="shared" si="6"/>
        <v>41716</v>
      </c>
      <c r="D83" s="46">
        <v>0</v>
      </c>
      <c r="E83" s="47" t="e">
        <f t="shared" si="5"/>
        <v>#DIV/0!</v>
      </c>
      <c r="F83" s="48" t="e">
        <f t="shared" si="4"/>
        <v>#DIV/0!</v>
      </c>
      <c r="G83" s="49">
        <v>0</v>
      </c>
    </row>
    <row r="84" spans="1:7" ht="12.75">
      <c r="A84" s="44" t="s">
        <v>23</v>
      </c>
      <c r="B84" s="35">
        <v>41716</v>
      </c>
      <c r="C84" s="35">
        <f t="shared" si="6"/>
        <v>41717</v>
      </c>
      <c r="D84" s="46">
        <v>0</v>
      </c>
      <c r="E84" s="47" t="e">
        <f t="shared" si="5"/>
        <v>#DIV/0!</v>
      </c>
      <c r="F84" s="48" t="e">
        <f t="shared" si="4"/>
        <v>#DIV/0!</v>
      </c>
      <c r="G84" s="49">
        <v>0</v>
      </c>
    </row>
    <row r="85" spans="1:7" ht="12.75">
      <c r="A85" s="44" t="s">
        <v>23</v>
      </c>
      <c r="B85" s="35">
        <v>41717</v>
      </c>
      <c r="C85" s="35">
        <f t="shared" si="6"/>
        <v>41718</v>
      </c>
      <c r="D85" s="46">
        <v>0</v>
      </c>
      <c r="E85" s="47" t="e">
        <f t="shared" si="5"/>
        <v>#DIV/0!</v>
      </c>
      <c r="F85" s="48" t="e">
        <f t="shared" si="4"/>
        <v>#DIV/0!</v>
      </c>
      <c r="G85" s="49">
        <v>0</v>
      </c>
    </row>
    <row r="86" spans="1:7" ht="12.75">
      <c r="A86" s="44" t="s">
        <v>23</v>
      </c>
      <c r="B86" s="35">
        <v>41718</v>
      </c>
      <c r="C86" s="35">
        <f t="shared" si="6"/>
        <v>41719</v>
      </c>
      <c r="D86" s="46">
        <v>0</v>
      </c>
      <c r="E86" s="47" t="e">
        <f t="shared" si="5"/>
        <v>#DIV/0!</v>
      </c>
      <c r="F86" s="48" t="e">
        <f t="shared" si="4"/>
        <v>#DIV/0!</v>
      </c>
      <c r="G86" s="49">
        <v>0</v>
      </c>
    </row>
    <row r="87" spans="1:7" ht="12.75">
      <c r="A87" s="44" t="s">
        <v>23</v>
      </c>
      <c r="B87" s="35">
        <v>41719</v>
      </c>
      <c r="C87" s="35">
        <f t="shared" si="6"/>
        <v>41720</v>
      </c>
      <c r="D87" s="46">
        <v>0</v>
      </c>
      <c r="E87" s="47" t="e">
        <f t="shared" si="5"/>
        <v>#DIV/0!</v>
      </c>
      <c r="F87" s="48" t="e">
        <f t="shared" si="4"/>
        <v>#DIV/0!</v>
      </c>
      <c r="G87" s="49">
        <v>0</v>
      </c>
    </row>
    <row r="88" spans="1:7" ht="12.75">
      <c r="A88" s="44" t="s">
        <v>23</v>
      </c>
      <c r="B88" s="35">
        <v>41720</v>
      </c>
      <c r="C88" s="35">
        <f t="shared" si="6"/>
        <v>41721</v>
      </c>
      <c r="D88" s="46">
        <v>0</v>
      </c>
      <c r="E88" s="47" t="e">
        <f t="shared" si="5"/>
        <v>#DIV/0!</v>
      </c>
      <c r="F88" s="48" t="e">
        <f t="shared" si="4"/>
        <v>#DIV/0!</v>
      </c>
      <c r="G88" s="49">
        <v>0</v>
      </c>
    </row>
    <row r="89" spans="1:7" ht="12.75">
      <c r="A89" s="44" t="s">
        <v>23</v>
      </c>
      <c r="B89" s="35">
        <v>41721</v>
      </c>
      <c r="C89" s="35">
        <f t="shared" si="6"/>
        <v>41722</v>
      </c>
      <c r="D89" s="46">
        <v>0</v>
      </c>
      <c r="E89" s="47" t="e">
        <f t="shared" si="5"/>
        <v>#DIV/0!</v>
      </c>
      <c r="F89" s="48" t="e">
        <f t="shared" si="4"/>
        <v>#DIV/0!</v>
      </c>
      <c r="G89" s="49">
        <v>0</v>
      </c>
    </row>
    <row r="90" spans="1:7" ht="12.75">
      <c r="A90" s="44" t="s">
        <v>23</v>
      </c>
      <c r="B90" s="35">
        <v>41722</v>
      </c>
      <c r="C90" s="35">
        <f t="shared" si="6"/>
        <v>41723</v>
      </c>
      <c r="D90" s="46">
        <v>0</v>
      </c>
      <c r="E90" s="47" t="e">
        <f t="shared" si="5"/>
        <v>#DIV/0!</v>
      </c>
      <c r="F90" s="48" t="e">
        <f t="shared" si="4"/>
        <v>#DIV/0!</v>
      </c>
      <c r="G90" s="49">
        <v>0</v>
      </c>
    </row>
    <row r="91" spans="1:7" ht="12.75">
      <c r="A91" s="44" t="s">
        <v>23</v>
      </c>
      <c r="B91" s="35">
        <v>41723</v>
      </c>
      <c r="C91" s="35">
        <f t="shared" si="6"/>
        <v>41724</v>
      </c>
      <c r="D91" s="46">
        <v>120000000</v>
      </c>
      <c r="E91" s="47">
        <f t="shared" si="5"/>
        <v>0.001999998</v>
      </c>
      <c r="F91" s="48">
        <f t="shared" si="4"/>
        <v>0.001999998</v>
      </c>
      <c r="G91" s="49">
        <v>666.6659999999999</v>
      </c>
    </row>
    <row r="92" spans="1:7" ht="12.75">
      <c r="A92" s="44" t="s">
        <v>23</v>
      </c>
      <c r="B92" s="35">
        <v>41724</v>
      </c>
      <c r="C92" s="35">
        <f t="shared" si="6"/>
        <v>41725</v>
      </c>
      <c r="D92" s="46">
        <v>60000000</v>
      </c>
      <c r="E92" s="47">
        <f t="shared" si="5"/>
        <v>0.0019999799999999997</v>
      </c>
      <c r="F92" s="48">
        <f t="shared" si="4"/>
        <v>0.0019999799999999997</v>
      </c>
      <c r="G92" s="49">
        <v>333.33</v>
      </c>
    </row>
    <row r="93" spans="1:7" ht="12.75">
      <c r="A93" s="44" t="s">
        <v>23</v>
      </c>
      <c r="B93" s="35">
        <v>41725</v>
      </c>
      <c r="C93" s="35">
        <f t="shared" si="6"/>
        <v>41726</v>
      </c>
      <c r="D93" s="46">
        <v>22000000</v>
      </c>
      <c r="E93" s="47">
        <f t="shared" si="5"/>
        <v>0.0020999454545454544</v>
      </c>
      <c r="F93" s="48">
        <f t="shared" si="4"/>
        <v>0.0020999454545454544</v>
      </c>
      <c r="G93" s="49">
        <v>128.33</v>
      </c>
    </row>
    <row r="94" spans="1:7" ht="12.75">
      <c r="A94" s="44" t="s">
        <v>23</v>
      </c>
      <c r="B94" s="35">
        <v>41726</v>
      </c>
      <c r="C94" s="35">
        <f t="shared" si="6"/>
        <v>41727</v>
      </c>
      <c r="D94" s="46">
        <v>0</v>
      </c>
      <c r="E94" s="47" t="e">
        <f t="shared" si="5"/>
        <v>#DIV/0!</v>
      </c>
      <c r="F94" s="48" t="e">
        <f t="shared" si="4"/>
        <v>#DIV/0!</v>
      </c>
      <c r="G94" s="49">
        <v>0</v>
      </c>
    </row>
    <row r="95" spans="1:7" ht="12.75">
      <c r="A95" s="44" t="s">
        <v>23</v>
      </c>
      <c r="B95" s="35">
        <v>41727</v>
      </c>
      <c r="C95" s="35">
        <f t="shared" si="6"/>
        <v>41728</v>
      </c>
      <c r="D95" s="46">
        <v>0</v>
      </c>
      <c r="E95" s="47" t="e">
        <f t="shared" si="5"/>
        <v>#DIV/0!</v>
      </c>
      <c r="F95" s="48" t="e">
        <f aca="true" t="shared" si="7" ref="F95:F158">E95</f>
        <v>#DIV/0!</v>
      </c>
      <c r="G95" s="49">
        <v>0</v>
      </c>
    </row>
    <row r="96" spans="1:7" ht="12.75">
      <c r="A96" s="44" t="s">
        <v>23</v>
      </c>
      <c r="B96" s="35">
        <v>41728</v>
      </c>
      <c r="C96" s="35">
        <f t="shared" si="6"/>
        <v>41729</v>
      </c>
      <c r="D96" s="46">
        <v>0</v>
      </c>
      <c r="E96" s="47" t="e">
        <f t="shared" si="5"/>
        <v>#DIV/0!</v>
      </c>
      <c r="F96" s="48" t="e">
        <f t="shared" si="7"/>
        <v>#DIV/0!</v>
      </c>
      <c r="G96" s="49">
        <v>0</v>
      </c>
    </row>
    <row r="97" spans="1:7" ht="12.75">
      <c r="A97" s="44" t="s">
        <v>23</v>
      </c>
      <c r="B97" s="35">
        <v>41729</v>
      </c>
      <c r="C97" s="35">
        <f t="shared" si="6"/>
        <v>41730</v>
      </c>
      <c r="D97" s="46">
        <v>0</v>
      </c>
      <c r="E97" s="47" t="e">
        <f t="shared" si="5"/>
        <v>#DIV/0!</v>
      </c>
      <c r="F97" s="48" t="e">
        <f t="shared" si="7"/>
        <v>#DIV/0!</v>
      </c>
      <c r="G97" s="49">
        <v>0</v>
      </c>
    </row>
    <row r="98" spans="1:7" ht="12.75">
      <c r="A98" s="44" t="s">
        <v>23</v>
      </c>
      <c r="B98" s="35">
        <v>41730</v>
      </c>
      <c r="C98" s="35">
        <f t="shared" si="6"/>
        <v>41731</v>
      </c>
      <c r="D98" s="46">
        <v>0</v>
      </c>
      <c r="E98" s="47" t="e">
        <f t="shared" si="5"/>
        <v>#DIV/0!</v>
      </c>
      <c r="F98" s="48" t="e">
        <f t="shared" si="7"/>
        <v>#DIV/0!</v>
      </c>
      <c r="G98" s="49">
        <v>0</v>
      </c>
    </row>
    <row r="99" spans="1:7" ht="12.75">
      <c r="A99" s="44" t="s">
        <v>23</v>
      </c>
      <c r="B99" s="35">
        <v>41731</v>
      </c>
      <c r="C99" s="35">
        <f t="shared" si="6"/>
        <v>41732</v>
      </c>
      <c r="D99" s="46">
        <v>0</v>
      </c>
      <c r="E99" s="47" t="e">
        <f t="shared" si="5"/>
        <v>#DIV/0!</v>
      </c>
      <c r="F99" s="48" t="e">
        <f t="shared" si="7"/>
        <v>#DIV/0!</v>
      </c>
      <c r="G99" s="49">
        <v>0</v>
      </c>
    </row>
    <row r="100" spans="1:7" ht="12.75">
      <c r="A100" s="44" t="s">
        <v>23</v>
      </c>
      <c r="B100" s="35">
        <v>41732</v>
      </c>
      <c r="C100" s="35">
        <f t="shared" si="6"/>
        <v>41733</v>
      </c>
      <c r="D100" s="46">
        <v>0</v>
      </c>
      <c r="E100" s="47" t="e">
        <f t="shared" si="5"/>
        <v>#DIV/0!</v>
      </c>
      <c r="F100" s="48" t="e">
        <f t="shared" si="7"/>
        <v>#DIV/0!</v>
      </c>
      <c r="G100" s="49">
        <v>0</v>
      </c>
    </row>
    <row r="101" spans="1:7" ht="12.75">
      <c r="A101" s="44" t="s">
        <v>23</v>
      </c>
      <c r="B101" s="35">
        <v>41733</v>
      </c>
      <c r="C101" s="35">
        <f t="shared" si="6"/>
        <v>41734</v>
      </c>
      <c r="D101" s="46">
        <v>0</v>
      </c>
      <c r="E101" s="47" t="e">
        <f t="shared" si="5"/>
        <v>#DIV/0!</v>
      </c>
      <c r="F101" s="48" t="e">
        <f t="shared" si="7"/>
        <v>#DIV/0!</v>
      </c>
      <c r="G101" s="49">
        <v>0</v>
      </c>
    </row>
    <row r="102" spans="1:7" ht="12.75">
      <c r="A102" s="44" t="s">
        <v>23</v>
      </c>
      <c r="B102" s="35">
        <v>41734</v>
      </c>
      <c r="C102" s="35">
        <f t="shared" si="6"/>
        <v>41735</v>
      </c>
      <c r="D102" s="46">
        <v>0</v>
      </c>
      <c r="E102" s="47" t="e">
        <f t="shared" si="5"/>
        <v>#DIV/0!</v>
      </c>
      <c r="F102" s="48" t="e">
        <f t="shared" si="7"/>
        <v>#DIV/0!</v>
      </c>
      <c r="G102" s="49">
        <v>0</v>
      </c>
    </row>
    <row r="103" spans="1:7" ht="12.75">
      <c r="A103" s="44" t="s">
        <v>23</v>
      </c>
      <c r="B103" s="35">
        <v>41735</v>
      </c>
      <c r="C103" s="35">
        <f t="shared" si="6"/>
        <v>41736</v>
      </c>
      <c r="D103" s="46">
        <v>0</v>
      </c>
      <c r="E103" s="47" t="e">
        <f t="shared" si="5"/>
        <v>#DIV/0!</v>
      </c>
      <c r="F103" s="48" t="e">
        <f t="shared" si="7"/>
        <v>#DIV/0!</v>
      </c>
      <c r="G103" s="49">
        <v>0</v>
      </c>
    </row>
    <row r="104" spans="1:7" ht="12.75">
      <c r="A104" s="44" t="s">
        <v>23</v>
      </c>
      <c r="B104" s="35">
        <v>41736</v>
      </c>
      <c r="C104" s="35">
        <f t="shared" si="6"/>
        <v>41737</v>
      </c>
      <c r="D104" s="46">
        <v>0</v>
      </c>
      <c r="E104" s="47" t="e">
        <f t="shared" si="5"/>
        <v>#DIV/0!</v>
      </c>
      <c r="F104" s="48" t="e">
        <f t="shared" si="7"/>
        <v>#DIV/0!</v>
      </c>
      <c r="G104" s="49">
        <v>0</v>
      </c>
    </row>
    <row r="105" spans="1:7" ht="12.75">
      <c r="A105" s="44" t="s">
        <v>23</v>
      </c>
      <c r="B105" s="35">
        <v>41737</v>
      </c>
      <c r="C105" s="35">
        <f t="shared" si="6"/>
        <v>41738</v>
      </c>
      <c r="D105" s="46">
        <v>0</v>
      </c>
      <c r="E105" s="47" t="e">
        <f t="shared" si="5"/>
        <v>#DIV/0!</v>
      </c>
      <c r="F105" s="48" t="e">
        <f t="shared" si="7"/>
        <v>#DIV/0!</v>
      </c>
      <c r="G105" s="49">
        <v>0</v>
      </c>
    </row>
    <row r="106" spans="1:7" ht="12.75">
      <c r="A106" s="44" t="s">
        <v>23</v>
      </c>
      <c r="B106" s="35">
        <v>41738</v>
      </c>
      <c r="C106" s="35">
        <f t="shared" si="6"/>
        <v>41739</v>
      </c>
      <c r="D106" s="46">
        <v>0</v>
      </c>
      <c r="E106" s="47" t="e">
        <f t="shared" si="5"/>
        <v>#DIV/0!</v>
      </c>
      <c r="F106" s="48" t="e">
        <f t="shared" si="7"/>
        <v>#DIV/0!</v>
      </c>
      <c r="G106" s="49">
        <v>0</v>
      </c>
    </row>
    <row r="107" spans="1:7" ht="12.75">
      <c r="A107" s="44" t="s">
        <v>23</v>
      </c>
      <c r="B107" s="35">
        <v>41739</v>
      </c>
      <c r="C107" s="35">
        <f t="shared" si="6"/>
        <v>41740</v>
      </c>
      <c r="D107" s="46">
        <v>0</v>
      </c>
      <c r="E107" s="47" t="e">
        <f t="shared" si="5"/>
        <v>#DIV/0!</v>
      </c>
      <c r="F107" s="48" t="e">
        <f t="shared" si="7"/>
        <v>#DIV/0!</v>
      </c>
      <c r="G107" s="49">
        <v>0</v>
      </c>
    </row>
    <row r="108" spans="1:7" ht="12.75">
      <c r="A108" s="44" t="s">
        <v>23</v>
      </c>
      <c r="B108" s="35">
        <v>41740</v>
      </c>
      <c r="C108" s="35">
        <f t="shared" si="6"/>
        <v>41741</v>
      </c>
      <c r="D108" s="46">
        <v>0</v>
      </c>
      <c r="E108" s="47" t="e">
        <f t="shared" si="5"/>
        <v>#DIV/0!</v>
      </c>
      <c r="F108" s="48" t="e">
        <f t="shared" si="7"/>
        <v>#DIV/0!</v>
      </c>
      <c r="G108" s="49">
        <v>0</v>
      </c>
    </row>
    <row r="109" spans="1:7" ht="12.75">
      <c r="A109" s="44" t="s">
        <v>23</v>
      </c>
      <c r="B109" s="35">
        <v>41741</v>
      </c>
      <c r="C109" s="35">
        <f t="shared" si="6"/>
        <v>41742</v>
      </c>
      <c r="D109" s="46">
        <v>0</v>
      </c>
      <c r="E109" s="47" t="e">
        <f t="shared" si="5"/>
        <v>#DIV/0!</v>
      </c>
      <c r="F109" s="48" t="e">
        <f t="shared" si="7"/>
        <v>#DIV/0!</v>
      </c>
      <c r="G109" s="49">
        <v>0</v>
      </c>
    </row>
    <row r="110" spans="1:7" ht="12.75">
      <c r="A110" s="44" t="s">
        <v>23</v>
      </c>
      <c r="B110" s="35">
        <v>41742</v>
      </c>
      <c r="C110" s="35">
        <f t="shared" si="6"/>
        <v>41743</v>
      </c>
      <c r="D110" s="46">
        <v>0</v>
      </c>
      <c r="E110" s="47" t="e">
        <f t="shared" si="5"/>
        <v>#DIV/0!</v>
      </c>
      <c r="F110" s="48" t="e">
        <f t="shared" si="7"/>
        <v>#DIV/0!</v>
      </c>
      <c r="G110" s="49">
        <v>0</v>
      </c>
    </row>
    <row r="111" spans="1:7" ht="12.75">
      <c r="A111" s="44" t="s">
        <v>23</v>
      </c>
      <c r="B111" s="35">
        <v>41743</v>
      </c>
      <c r="C111" s="35">
        <f t="shared" si="6"/>
        <v>41744</v>
      </c>
      <c r="D111" s="46">
        <v>0</v>
      </c>
      <c r="E111" s="47" t="e">
        <f t="shared" si="5"/>
        <v>#DIV/0!</v>
      </c>
      <c r="F111" s="48" t="e">
        <f t="shared" si="7"/>
        <v>#DIV/0!</v>
      </c>
      <c r="G111" s="49">
        <v>0</v>
      </c>
    </row>
    <row r="112" spans="1:7" ht="12.75">
      <c r="A112" s="44" t="s">
        <v>23</v>
      </c>
      <c r="B112" s="35">
        <v>41744</v>
      </c>
      <c r="C112" s="35">
        <f t="shared" si="6"/>
        <v>41745</v>
      </c>
      <c r="D112" s="46">
        <v>0</v>
      </c>
      <c r="E112" s="47" t="e">
        <f t="shared" si="5"/>
        <v>#DIV/0!</v>
      </c>
      <c r="F112" s="48" t="e">
        <f t="shared" si="7"/>
        <v>#DIV/0!</v>
      </c>
      <c r="G112" s="49">
        <v>0</v>
      </c>
    </row>
    <row r="113" spans="1:7" ht="12.75">
      <c r="A113" s="44" t="s">
        <v>23</v>
      </c>
      <c r="B113" s="35">
        <v>41745</v>
      </c>
      <c r="C113" s="35">
        <f t="shared" si="6"/>
        <v>41746</v>
      </c>
      <c r="D113" s="46">
        <v>0</v>
      </c>
      <c r="E113" s="47" t="e">
        <f t="shared" si="5"/>
        <v>#DIV/0!</v>
      </c>
      <c r="F113" s="48" t="e">
        <f t="shared" si="7"/>
        <v>#DIV/0!</v>
      </c>
      <c r="G113" s="49">
        <v>0</v>
      </c>
    </row>
    <row r="114" spans="1:7" ht="12.75">
      <c r="A114" s="44" t="s">
        <v>23</v>
      </c>
      <c r="B114" s="35">
        <v>41746</v>
      </c>
      <c r="C114" s="35">
        <f t="shared" si="6"/>
        <v>41747</v>
      </c>
      <c r="D114" s="46">
        <v>0</v>
      </c>
      <c r="E114" s="47" t="e">
        <f t="shared" si="5"/>
        <v>#DIV/0!</v>
      </c>
      <c r="F114" s="48" t="e">
        <f t="shared" si="7"/>
        <v>#DIV/0!</v>
      </c>
      <c r="G114" s="49">
        <v>0</v>
      </c>
    </row>
    <row r="115" spans="1:7" ht="12.75">
      <c r="A115" s="44" t="s">
        <v>23</v>
      </c>
      <c r="B115" s="35">
        <v>41747</v>
      </c>
      <c r="C115" s="35">
        <f t="shared" si="6"/>
        <v>41748</v>
      </c>
      <c r="D115" s="46">
        <v>0</v>
      </c>
      <c r="E115" s="47" t="e">
        <f t="shared" si="5"/>
        <v>#DIV/0!</v>
      </c>
      <c r="F115" s="48" t="e">
        <f t="shared" si="7"/>
        <v>#DIV/0!</v>
      </c>
      <c r="G115" s="49">
        <v>0</v>
      </c>
    </row>
    <row r="116" spans="1:7" ht="12.75">
      <c r="A116" s="44" t="s">
        <v>23</v>
      </c>
      <c r="B116" s="35">
        <v>41748</v>
      </c>
      <c r="C116" s="35">
        <f t="shared" si="6"/>
        <v>41749</v>
      </c>
      <c r="D116" s="46">
        <v>0</v>
      </c>
      <c r="E116" s="47" t="e">
        <f t="shared" si="5"/>
        <v>#DIV/0!</v>
      </c>
      <c r="F116" s="48" t="e">
        <f t="shared" si="7"/>
        <v>#DIV/0!</v>
      </c>
      <c r="G116" s="49">
        <v>0</v>
      </c>
    </row>
    <row r="117" spans="1:7" ht="12.75">
      <c r="A117" s="44" t="s">
        <v>23</v>
      </c>
      <c r="B117" s="35">
        <v>41749</v>
      </c>
      <c r="C117" s="35">
        <f t="shared" si="6"/>
        <v>41750</v>
      </c>
      <c r="D117" s="46">
        <v>0</v>
      </c>
      <c r="E117" s="47" t="e">
        <f t="shared" si="5"/>
        <v>#DIV/0!</v>
      </c>
      <c r="F117" s="48" t="e">
        <f t="shared" si="7"/>
        <v>#DIV/0!</v>
      </c>
      <c r="G117" s="49">
        <v>0</v>
      </c>
    </row>
    <row r="118" spans="1:7" ht="12.75">
      <c r="A118" s="44" t="s">
        <v>23</v>
      </c>
      <c r="B118" s="35">
        <v>41750</v>
      </c>
      <c r="C118" s="35">
        <f t="shared" si="6"/>
        <v>41751</v>
      </c>
      <c r="D118" s="46">
        <v>0</v>
      </c>
      <c r="E118" s="47" t="e">
        <f t="shared" si="5"/>
        <v>#DIV/0!</v>
      </c>
      <c r="F118" s="48" t="e">
        <f t="shared" si="7"/>
        <v>#DIV/0!</v>
      </c>
      <c r="G118" s="49">
        <v>0</v>
      </c>
    </row>
    <row r="119" spans="1:7" ht="12.75">
      <c r="A119" s="44" t="s">
        <v>23</v>
      </c>
      <c r="B119" s="35">
        <v>41751</v>
      </c>
      <c r="C119" s="35">
        <f t="shared" si="6"/>
        <v>41752</v>
      </c>
      <c r="D119" s="46">
        <v>0</v>
      </c>
      <c r="E119" s="47" t="e">
        <f t="shared" si="5"/>
        <v>#DIV/0!</v>
      </c>
      <c r="F119" s="48" t="e">
        <f t="shared" si="7"/>
        <v>#DIV/0!</v>
      </c>
      <c r="G119" s="49">
        <v>0</v>
      </c>
    </row>
    <row r="120" spans="1:7" ht="12.75">
      <c r="A120" s="44" t="s">
        <v>23</v>
      </c>
      <c r="B120" s="35">
        <v>41752</v>
      </c>
      <c r="C120" s="35">
        <f t="shared" si="6"/>
        <v>41753</v>
      </c>
      <c r="D120" s="46">
        <v>0</v>
      </c>
      <c r="E120" s="47" t="e">
        <f t="shared" si="5"/>
        <v>#DIV/0!</v>
      </c>
      <c r="F120" s="48" t="e">
        <f t="shared" si="7"/>
        <v>#DIV/0!</v>
      </c>
      <c r="G120" s="49">
        <v>0</v>
      </c>
    </row>
    <row r="121" spans="1:7" ht="12.75">
      <c r="A121" s="44" t="s">
        <v>23</v>
      </c>
      <c r="B121" s="35">
        <v>41753</v>
      </c>
      <c r="C121" s="35">
        <f t="shared" si="6"/>
        <v>41754</v>
      </c>
      <c r="D121" s="46">
        <v>0</v>
      </c>
      <c r="E121" s="47" t="e">
        <f t="shared" si="5"/>
        <v>#DIV/0!</v>
      </c>
      <c r="F121" s="48" t="e">
        <f t="shared" si="7"/>
        <v>#DIV/0!</v>
      </c>
      <c r="G121" s="49">
        <v>0</v>
      </c>
    </row>
    <row r="122" spans="1:7" ht="12.75">
      <c r="A122" s="44" t="s">
        <v>23</v>
      </c>
      <c r="B122" s="35">
        <v>41754</v>
      </c>
      <c r="C122" s="35">
        <f t="shared" si="6"/>
        <v>41755</v>
      </c>
      <c r="D122" s="46">
        <v>0</v>
      </c>
      <c r="E122" s="47" t="e">
        <f t="shared" si="5"/>
        <v>#DIV/0!</v>
      </c>
      <c r="F122" s="48" t="e">
        <f t="shared" si="7"/>
        <v>#DIV/0!</v>
      </c>
      <c r="G122" s="49">
        <v>0</v>
      </c>
    </row>
    <row r="123" spans="1:7" ht="12.75">
      <c r="A123" s="44" t="s">
        <v>23</v>
      </c>
      <c r="B123" s="35">
        <v>41755</v>
      </c>
      <c r="C123" s="35">
        <f t="shared" si="6"/>
        <v>41756</v>
      </c>
      <c r="D123" s="46">
        <v>0</v>
      </c>
      <c r="E123" s="47" t="e">
        <f t="shared" si="5"/>
        <v>#DIV/0!</v>
      </c>
      <c r="F123" s="48" t="e">
        <f t="shared" si="7"/>
        <v>#DIV/0!</v>
      </c>
      <c r="G123" s="49">
        <v>0</v>
      </c>
    </row>
    <row r="124" spans="1:7" ht="12.75">
      <c r="A124" s="44" t="s">
        <v>23</v>
      </c>
      <c r="B124" s="35">
        <v>41756</v>
      </c>
      <c r="C124" s="35">
        <f t="shared" si="6"/>
        <v>41757</v>
      </c>
      <c r="D124" s="46">
        <v>0</v>
      </c>
      <c r="E124" s="47" t="e">
        <f t="shared" si="5"/>
        <v>#DIV/0!</v>
      </c>
      <c r="F124" s="48" t="e">
        <f t="shared" si="7"/>
        <v>#DIV/0!</v>
      </c>
      <c r="G124" s="49">
        <v>0</v>
      </c>
    </row>
    <row r="125" spans="1:7" ht="12.75">
      <c r="A125" s="44" t="s">
        <v>23</v>
      </c>
      <c r="B125" s="35">
        <v>41757</v>
      </c>
      <c r="C125" s="35">
        <f t="shared" si="6"/>
        <v>41758</v>
      </c>
      <c r="D125" s="46">
        <v>0</v>
      </c>
      <c r="E125" s="47" t="e">
        <f t="shared" si="5"/>
        <v>#DIV/0!</v>
      </c>
      <c r="F125" s="48" t="e">
        <f t="shared" si="7"/>
        <v>#DIV/0!</v>
      </c>
      <c r="G125" s="49">
        <v>0</v>
      </c>
    </row>
    <row r="126" spans="1:7" ht="12.75">
      <c r="A126" s="44" t="s">
        <v>23</v>
      </c>
      <c r="B126" s="35">
        <v>41758</v>
      </c>
      <c r="C126" s="35">
        <f t="shared" si="6"/>
        <v>41759</v>
      </c>
      <c r="D126" s="46">
        <v>0</v>
      </c>
      <c r="E126" s="47" t="e">
        <f t="shared" si="5"/>
        <v>#DIV/0!</v>
      </c>
      <c r="F126" s="48" t="e">
        <f t="shared" si="7"/>
        <v>#DIV/0!</v>
      </c>
      <c r="G126" s="49">
        <v>0</v>
      </c>
    </row>
    <row r="127" spans="1:7" ht="12.75">
      <c r="A127" s="44" t="s">
        <v>23</v>
      </c>
      <c r="B127" s="35">
        <v>41759</v>
      </c>
      <c r="C127" s="35">
        <f t="shared" si="6"/>
        <v>41760</v>
      </c>
      <c r="D127" s="46">
        <v>0</v>
      </c>
      <c r="E127" s="47" t="e">
        <f t="shared" si="5"/>
        <v>#DIV/0!</v>
      </c>
      <c r="F127" s="48" t="e">
        <f t="shared" si="7"/>
        <v>#DIV/0!</v>
      </c>
      <c r="G127" s="49">
        <v>0</v>
      </c>
    </row>
    <row r="128" spans="1:7" ht="12.75">
      <c r="A128" s="44" t="s">
        <v>23</v>
      </c>
      <c r="B128" s="35">
        <v>41760</v>
      </c>
      <c r="C128" s="35">
        <f t="shared" si="6"/>
        <v>41761</v>
      </c>
      <c r="D128" s="46">
        <v>0</v>
      </c>
      <c r="E128" s="47" t="e">
        <f t="shared" si="5"/>
        <v>#DIV/0!</v>
      </c>
      <c r="F128" s="48" t="e">
        <f t="shared" si="7"/>
        <v>#DIV/0!</v>
      </c>
      <c r="G128" s="49">
        <v>0</v>
      </c>
    </row>
    <row r="129" spans="1:7" ht="12.75">
      <c r="A129" s="44" t="s">
        <v>23</v>
      </c>
      <c r="B129" s="35">
        <v>41761</v>
      </c>
      <c r="C129" s="35">
        <f t="shared" si="6"/>
        <v>41762</v>
      </c>
      <c r="D129" s="46">
        <v>0</v>
      </c>
      <c r="E129" s="47" t="e">
        <f t="shared" si="5"/>
        <v>#DIV/0!</v>
      </c>
      <c r="F129" s="48" t="e">
        <f t="shared" si="7"/>
        <v>#DIV/0!</v>
      </c>
      <c r="G129" s="49">
        <v>0</v>
      </c>
    </row>
    <row r="130" spans="1:7" ht="12.75">
      <c r="A130" s="44" t="s">
        <v>23</v>
      </c>
      <c r="B130" s="35">
        <v>41762</v>
      </c>
      <c r="C130" s="35">
        <f t="shared" si="6"/>
        <v>41763</v>
      </c>
      <c r="D130" s="46">
        <v>0</v>
      </c>
      <c r="E130" s="47" t="e">
        <f t="shared" si="5"/>
        <v>#DIV/0!</v>
      </c>
      <c r="F130" s="48" t="e">
        <f t="shared" si="7"/>
        <v>#DIV/0!</v>
      </c>
      <c r="G130" s="49">
        <v>0</v>
      </c>
    </row>
    <row r="131" spans="1:7" ht="12.75">
      <c r="A131" s="44" t="s">
        <v>23</v>
      </c>
      <c r="B131" s="35">
        <v>41763</v>
      </c>
      <c r="C131" s="35">
        <f t="shared" si="6"/>
        <v>41764</v>
      </c>
      <c r="D131" s="46">
        <v>0</v>
      </c>
      <c r="E131" s="47" t="e">
        <f t="shared" si="5"/>
        <v>#DIV/0!</v>
      </c>
      <c r="F131" s="48" t="e">
        <f t="shared" si="7"/>
        <v>#DIV/0!</v>
      </c>
      <c r="G131" s="49">
        <v>0</v>
      </c>
    </row>
    <row r="132" spans="1:7" ht="12.75">
      <c r="A132" s="44" t="s">
        <v>23</v>
      </c>
      <c r="B132" s="35">
        <v>41764</v>
      </c>
      <c r="C132" s="35">
        <f t="shared" si="6"/>
        <v>41765</v>
      </c>
      <c r="D132" s="46">
        <v>0</v>
      </c>
      <c r="E132" s="47" t="e">
        <f t="shared" si="5"/>
        <v>#DIV/0!</v>
      </c>
      <c r="F132" s="48" t="e">
        <f t="shared" si="7"/>
        <v>#DIV/0!</v>
      </c>
      <c r="G132" s="49">
        <v>0</v>
      </c>
    </row>
    <row r="133" spans="1:7" ht="12.75">
      <c r="A133" s="44" t="s">
        <v>23</v>
      </c>
      <c r="B133" s="35">
        <v>41765</v>
      </c>
      <c r="C133" s="35">
        <f t="shared" si="6"/>
        <v>41766</v>
      </c>
      <c r="D133" s="46">
        <v>0</v>
      </c>
      <c r="E133" s="47" t="e">
        <f t="shared" si="5"/>
        <v>#DIV/0!</v>
      </c>
      <c r="F133" s="48" t="e">
        <f t="shared" si="7"/>
        <v>#DIV/0!</v>
      </c>
      <c r="G133" s="49">
        <v>0</v>
      </c>
    </row>
    <row r="134" spans="1:7" ht="12.75">
      <c r="A134" s="44" t="s">
        <v>23</v>
      </c>
      <c r="B134" s="35">
        <v>41766</v>
      </c>
      <c r="C134" s="35">
        <f t="shared" si="6"/>
        <v>41767</v>
      </c>
      <c r="D134" s="46">
        <v>0</v>
      </c>
      <c r="E134" s="47" t="e">
        <f t="shared" si="5"/>
        <v>#DIV/0!</v>
      </c>
      <c r="F134" s="48" t="e">
        <f t="shared" si="7"/>
        <v>#DIV/0!</v>
      </c>
      <c r="G134" s="49">
        <v>0</v>
      </c>
    </row>
    <row r="135" spans="1:7" ht="12.75">
      <c r="A135" s="44" t="s">
        <v>23</v>
      </c>
      <c r="B135" s="35">
        <v>41767</v>
      </c>
      <c r="C135" s="35">
        <f t="shared" si="6"/>
        <v>41768</v>
      </c>
      <c r="D135" s="46">
        <v>0</v>
      </c>
      <c r="E135" s="47" t="e">
        <f t="shared" si="5"/>
        <v>#DIV/0!</v>
      </c>
      <c r="F135" s="48" t="e">
        <f t="shared" si="7"/>
        <v>#DIV/0!</v>
      </c>
      <c r="G135" s="49">
        <v>0</v>
      </c>
    </row>
    <row r="136" spans="1:7" ht="12.75">
      <c r="A136" s="44" t="s">
        <v>23</v>
      </c>
      <c r="B136" s="35">
        <v>41768</v>
      </c>
      <c r="C136" s="35">
        <f t="shared" si="6"/>
        <v>41769</v>
      </c>
      <c r="D136" s="46">
        <v>0</v>
      </c>
      <c r="E136" s="47" t="e">
        <f aca="true" t="shared" si="8" ref="E136:E199">G136/D136*360</f>
        <v>#DIV/0!</v>
      </c>
      <c r="F136" s="48" t="e">
        <f t="shared" si="7"/>
        <v>#DIV/0!</v>
      </c>
      <c r="G136" s="49">
        <v>0</v>
      </c>
    </row>
    <row r="137" spans="1:7" ht="12.75">
      <c r="A137" s="44" t="s">
        <v>23</v>
      </c>
      <c r="B137" s="35">
        <v>41769</v>
      </c>
      <c r="C137" s="35">
        <f t="shared" si="6"/>
        <v>41770</v>
      </c>
      <c r="D137" s="46">
        <v>0</v>
      </c>
      <c r="E137" s="47" t="e">
        <f t="shared" si="8"/>
        <v>#DIV/0!</v>
      </c>
      <c r="F137" s="48" t="e">
        <f t="shared" si="7"/>
        <v>#DIV/0!</v>
      </c>
      <c r="G137" s="49">
        <v>0</v>
      </c>
    </row>
    <row r="138" spans="1:7" ht="12.75">
      <c r="A138" s="44" t="s">
        <v>23</v>
      </c>
      <c r="B138" s="35">
        <v>41770</v>
      </c>
      <c r="C138" s="35">
        <f aca="true" t="shared" si="9" ref="C138:C201">B138+1</f>
        <v>41771</v>
      </c>
      <c r="D138" s="46">
        <v>0</v>
      </c>
      <c r="E138" s="47" t="e">
        <f t="shared" si="8"/>
        <v>#DIV/0!</v>
      </c>
      <c r="F138" s="48" t="e">
        <f t="shared" si="7"/>
        <v>#DIV/0!</v>
      </c>
      <c r="G138" s="49">
        <v>0</v>
      </c>
    </row>
    <row r="139" spans="1:7" ht="12.75">
      <c r="A139" s="44" t="s">
        <v>23</v>
      </c>
      <c r="B139" s="35">
        <v>41771</v>
      </c>
      <c r="C139" s="35">
        <f t="shared" si="9"/>
        <v>41772</v>
      </c>
      <c r="D139" s="46">
        <v>0</v>
      </c>
      <c r="E139" s="47" t="e">
        <f t="shared" si="8"/>
        <v>#DIV/0!</v>
      </c>
      <c r="F139" s="48" t="e">
        <f t="shared" si="7"/>
        <v>#DIV/0!</v>
      </c>
      <c r="G139" s="49">
        <v>0</v>
      </c>
    </row>
    <row r="140" spans="1:7" ht="12.75">
      <c r="A140" s="44" t="s">
        <v>23</v>
      </c>
      <c r="B140" s="35">
        <v>41772</v>
      </c>
      <c r="C140" s="35">
        <f t="shared" si="9"/>
        <v>41773</v>
      </c>
      <c r="D140" s="46">
        <v>0</v>
      </c>
      <c r="E140" s="47" t="e">
        <f t="shared" si="8"/>
        <v>#DIV/0!</v>
      </c>
      <c r="F140" s="48" t="e">
        <f t="shared" si="7"/>
        <v>#DIV/0!</v>
      </c>
      <c r="G140" s="49">
        <v>0</v>
      </c>
    </row>
    <row r="141" spans="1:7" ht="12.75">
      <c r="A141" s="44" t="s">
        <v>23</v>
      </c>
      <c r="B141" s="35">
        <v>41773</v>
      </c>
      <c r="C141" s="35">
        <f t="shared" si="9"/>
        <v>41774</v>
      </c>
      <c r="D141" s="46">
        <v>0</v>
      </c>
      <c r="E141" s="47" t="e">
        <f t="shared" si="8"/>
        <v>#DIV/0!</v>
      </c>
      <c r="F141" s="48" t="e">
        <f t="shared" si="7"/>
        <v>#DIV/0!</v>
      </c>
      <c r="G141" s="49">
        <v>0</v>
      </c>
    </row>
    <row r="142" spans="1:7" ht="12.75">
      <c r="A142" s="44" t="s">
        <v>23</v>
      </c>
      <c r="B142" s="35">
        <v>41774</v>
      </c>
      <c r="C142" s="35">
        <f t="shared" si="9"/>
        <v>41775</v>
      </c>
      <c r="D142" s="46">
        <v>0</v>
      </c>
      <c r="E142" s="47" t="e">
        <f t="shared" si="8"/>
        <v>#DIV/0!</v>
      </c>
      <c r="F142" s="48" t="e">
        <f t="shared" si="7"/>
        <v>#DIV/0!</v>
      </c>
      <c r="G142" s="49">
        <v>0</v>
      </c>
    </row>
    <row r="143" spans="1:7" ht="12.75">
      <c r="A143" s="44" t="s">
        <v>23</v>
      </c>
      <c r="B143" s="35">
        <v>41775</v>
      </c>
      <c r="C143" s="35">
        <f t="shared" si="9"/>
        <v>41776</v>
      </c>
      <c r="D143" s="46">
        <v>0</v>
      </c>
      <c r="E143" s="47" t="e">
        <f t="shared" si="8"/>
        <v>#DIV/0!</v>
      </c>
      <c r="F143" s="48" t="e">
        <f t="shared" si="7"/>
        <v>#DIV/0!</v>
      </c>
      <c r="G143" s="49">
        <v>0</v>
      </c>
    </row>
    <row r="144" spans="1:7" ht="12.75">
      <c r="A144" s="44" t="s">
        <v>23</v>
      </c>
      <c r="B144" s="35">
        <v>41776</v>
      </c>
      <c r="C144" s="35">
        <f t="shared" si="9"/>
        <v>41777</v>
      </c>
      <c r="D144" s="46">
        <v>0</v>
      </c>
      <c r="E144" s="47" t="e">
        <f t="shared" si="8"/>
        <v>#DIV/0!</v>
      </c>
      <c r="F144" s="48" t="e">
        <f t="shared" si="7"/>
        <v>#DIV/0!</v>
      </c>
      <c r="G144" s="49">
        <v>0</v>
      </c>
    </row>
    <row r="145" spans="1:7" ht="12.75">
      <c r="A145" s="44" t="s">
        <v>23</v>
      </c>
      <c r="B145" s="35">
        <v>41777</v>
      </c>
      <c r="C145" s="35">
        <f t="shared" si="9"/>
        <v>41778</v>
      </c>
      <c r="D145" s="46">
        <v>0</v>
      </c>
      <c r="E145" s="47" t="e">
        <f t="shared" si="8"/>
        <v>#DIV/0!</v>
      </c>
      <c r="F145" s="48" t="e">
        <f t="shared" si="7"/>
        <v>#DIV/0!</v>
      </c>
      <c r="G145" s="49">
        <v>0</v>
      </c>
    </row>
    <row r="146" spans="1:7" ht="12.75">
      <c r="A146" s="44" t="s">
        <v>23</v>
      </c>
      <c r="B146" s="35">
        <v>41778</v>
      </c>
      <c r="C146" s="35">
        <f t="shared" si="9"/>
        <v>41779</v>
      </c>
      <c r="D146" s="46">
        <v>0</v>
      </c>
      <c r="E146" s="47" t="e">
        <f t="shared" si="8"/>
        <v>#DIV/0!</v>
      </c>
      <c r="F146" s="48" t="e">
        <f t="shared" si="7"/>
        <v>#DIV/0!</v>
      </c>
      <c r="G146" s="49">
        <v>0</v>
      </c>
    </row>
    <row r="147" spans="1:7" ht="12.75">
      <c r="A147" s="44" t="s">
        <v>23</v>
      </c>
      <c r="B147" s="35">
        <v>41779</v>
      </c>
      <c r="C147" s="35">
        <f t="shared" si="9"/>
        <v>41780</v>
      </c>
      <c r="D147" s="46">
        <v>0</v>
      </c>
      <c r="E147" s="47" t="e">
        <f t="shared" si="8"/>
        <v>#DIV/0!</v>
      </c>
      <c r="F147" s="48" t="e">
        <f t="shared" si="7"/>
        <v>#DIV/0!</v>
      </c>
      <c r="G147" s="49">
        <v>0</v>
      </c>
    </row>
    <row r="148" spans="1:7" ht="12.75">
      <c r="A148" s="44" t="s">
        <v>23</v>
      </c>
      <c r="B148" s="35">
        <v>41780</v>
      </c>
      <c r="C148" s="35">
        <f t="shared" si="9"/>
        <v>41781</v>
      </c>
      <c r="D148" s="46">
        <v>0</v>
      </c>
      <c r="E148" s="47" t="e">
        <f t="shared" si="8"/>
        <v>#DIV/0!</v>
      </c>
      <c r="F148" s="48" t="e">
        <f t="shared" si="7"/>
        <v>#DIV/0!</v>
      </c>
      <c r="G148" s="49">
        <v>0</v>
      </c>
    </row>
    <row r="149" spans="1:7" ht="12.75">
      <c r="A149" s="44" t="s">
        <v>23</v>
      </c>
      <c r="B149" s="35">
        <v>41781</v>
      </c>
      <c r="C149" s="35">
        <f t="shared" si="9"/>
        <v>41782</v>
      </c>
      <c r="D149" s="46">
        <v>0</v>
      </c>
      <c r="E149" s="47" t="e">
        <f t="shared" si="8"/>
        <v>#DIV/0!</v>
      </c>
      <c r="F149" s="48" t="e">
        <f t="shared" si="7"/>
        <v>#DIV/0!</v>
      </c>
      <c r="G149" s="49">
        <v>0</v>
      </c>
    </row>
    <row r="150" spans="1:7" ht="12.75">
      <c r="A150" s="44" t="s">
        <v>23</v>
      </c>
      <c r="B150" s="35">
        <v>41782</v>
      </c>
      <c r="C150" s="35">
        <f t="shared" si="9"/>
        <v>41783</v>
      </c>
      <c r="D150" s="46">
        <v>0</v>
      </c>
      <c r="E150" s="47" t="e">
        <f t="shared" si="8"/>
        <v>#DIV/0!</v>
      </c>
      <c r="F150" s="48" t="e">
        <f t="shared" si="7"/>
        <v>#DIV/0!</v>
      </c>
      <c r="G150" s="49">
        <v>0</v>
      </c>
    </row>
    <row r="151" spans="1:7" ht="12.75">
      <c r="A151" s="44" t="s">
        <v>23</v>
      </c>
      <c r="B151" s="35">
        <v>41783</v>
      </c>
      <c r="C151" s="35">
        <f t="shared" si="9"/>
        <v>41784</v>
      </c>
      <c r="D151" s="46">
        <v>0</v>
      </c>
      <c r="E151" s="47" t="e">
        <f t="shared" si="8"/>
        <v>#DIV/0!</v>
      </c>
      <c r="F151" s="48" t="e">
        <f t="shared" si="7"/>
        <v>#DIV/0!</v>
      </c>
      <c r="G151" s="49">
        <v>0</v>
      </c>
    </row>
    <row r="152" spans="1:7" ht="12.75">
      <c r="A152" s="44" t="s">
        <v>23</v>
      </c>
      <c r="B152" s="35">
        <v>41784</v>
      </c>
      <c r="C152" s="35">
        <f t="shared" si="9"/>
        <v>41785</v>
      </c>
      <c r="D152" s="46">
        <v>0</v>
      </c>
      <c r="E152" s="47" t="e">
        <f t="shared" si="8"/>
        <v>#DIV/0!</v>
      </c>
      <c r="F152" s="48" t="e">
        <f t="shared" si="7"/>
        <v>#DIV/0!</v>
      </c>
      <c r="G152" s="49">
        <v>0</v>
      </c>
    </row>
    <row r="153" spans="1:7" ht="12.75">
      <c r="A153" s="44" t="s">
        <v>23</v>
      </c>
      <c r="B153" s="35">
        <v>41785</v>
      </c>
      <c r="C153" s="35">
        <f t="shared" si="9"/>
        <v>41786</v>
      </c>
      <c r="D153" s="46">
        <v>0</v>
      </c>
      <c r="E153" s="47" t="e">
        <f t="shared" si="8"/>
        <v>#DIV/0!</v>
      </c>
      <c r="F153" s="48" t="e">
        <f t="shared" si="7"/>
        <v>#DIV/0!</v>
      </c>
      <c r="G153" s="49">
        <v>0</v>
      </c>
    </row>
    <row r="154" spans="1:7" ht="12.75">
      <c r="A154" s="44" t="s">
        <v>23</v>
      </c>
      <c r="B154" s="35">
        <v>41786</v>
      </c>
      <c r="C154" s="35">
        <f t="shared" si="9"/>
        <v>41787</v>
      </c>
      <c r="D154" s="46">
        <v>0</v>
      </c>
      <c r="E154" s="47" t="e">
        <f t="shared" si="8"/>
        <v>#DIV/0!</v>
      </c>
      <c r="F154" s="48" t="e">
        <f t="shared" si="7"/>
        <v>#DIV/0!</v>
      </c>
      <c r="G154" s="49">
        <v>0</v>
      </c>
    </row>
    <row r="155" spans="1:7" ht="12.75">
      <c r="A155" s="44" t="s">
        <v>23</v>
      </c>
      <c r="B155" s="35">
        <v>41787</v>
      </c>
      <c r="C155" s="35">
        <f t="shared" si="9"/>
        <v>41788</v>
      </c>
      <c r="D155" s="46">
        <v>0</v>
      </c>
      <c r="E155" s="47" t="e">
        <f t="shared" si="8"/>
        <v>#DIV/0!</v>
      </c>
      <c r="F155" s="48" t="e">
        <f t="shared" si="7"/>
        <v>#DIV/0!</v>
      </c>
      <c r="G155" s="49">
        <v>0</v>
      </c>
    </row>
    <row r="156" spans="1:7" ht="12.75">
      <c r="A156" s="44" t="s">
        <v>23</v>
      </c>
      <c r="B156" s="35">
        <v>41788</v>
      </c>
      <c r="C156" s="35">
        <f t="shared" si="9"/>
        <v>41789</v>
      </c>
      <c r="D156" s="46">
        <v>0</v>
      </c>
      <c r="E156" s="47" t="e">
        <f t="shared" si="8"/>
        <v>#DIV/0!</v>
      </c>
      <c r="F156" s="48" t="e">
        <f t="shared" si="7"/>
        <v>#DIV/0!</v>
      </c>
      <c r="G156" s="49">
        <v>0</v>
      </c>
    </row>
    <row r="157" spans="1:7" ht="12.75">
      <c r="A157" s="44" t="s">
        <v>23</v>
      </c>
      <c r="B157" s="35">
        <v>41789</v>
      </c>
      <c r="C157" s="35">
        <f t="shared" si="9"/>
        <v>41790</v>
      </c>
      <c r="D157" s="46">
        <v>0</v>
      </c>
      <c r="E157" s="47" t="e">
        <f t="shared" si="8"/>
        <v>#DIV/0!</v>
      </c>
      <c r="F157" s="48" t="e">
        <f t="shared" si="7"/>
        <v>#DIV/0!</v>
      </c>
      <c r="G157" s="49">
        <v>0</v>
      </c>
    </row>
    <row r="158" spans="1:7" ht="12.75">
      <c r="A158" s="44" t="s">
        <v>23</v>
      </c>
      <c r="B158" s="35">
        <v>41790</v>
      </c>
      <c r="C158" s="35">
        <f t="shared" si="9"/>
        <v>41791</v>
      </c>
      <c r="D158" s="46">
        <v>0</v>
      </c>
      <c r="E158" s="47" t="e">
        <f t="shared" si="8"/>
        <v>#DIV/0!</v>
      </c>
      <c r="F158" s="48" t="e">
        <f t="shared" si="7"/>
        <v>#DIV/0!</v>
      </c>
      <c r="G158" s="49">
        <v>0</v>
      </c>
    </row>
    <row r="159" spans="1:7" ht="12.75">
      <c r="A159" s="44" t="s">
        <v>23</v>
      </c>
      <c r="B159" s="35">
        <v>41791</v>
      </c>
      <c r="C159" s="35">
        <f t="shared" si="9"/>
        <v>41792</v>
      </c>
      <c r="D159" s="46">
        <v>0</v>
      </c>
      <c r="E159" s="47" t="e">
        <f t="shared" si="8"/>
        <v>#DIV/0!</v>
      </c>
      <c r="F159" s="48" t="e">
        <f aca="true" t="shared" si="10" ref="F159:F216">E159</f>
        <v>#DIV/0!</v>
      </c>
      <c r="G159" s="49">
        <v>0</v>
      </c>
    </row>
    <row r="160" spans="1:7" ht="12.75">
      <c r="A160" s="44" t="s">
        <v>23</v>
      </c>
      <c r="B160" s="35">
        <v>41792</v>
      </c>
      <c r="C160" s="35">
        <f t="shared" si="9"/>
        <v>41793</v>
      </c>
      <c r="D160" s="46">
        <v>0</v>
      </c>
      <c r="E160" s="47" t="e">
        <f t="shared" si="8"/>
        <v>#DIV/0!</v>
      </c>
      <c r="F160" s="48" t="e">
        <f t="shared" si="10"/>
        <v>#DIV/0!</v>
      </c>
      <c r="G160" s="49">
        <v>0</v>
      </c>
    </row>
    <row r="161" spans="1:7" ht="12.75">
      <c r="A161" s="44" t="s">
        <v>23</v>
      </c>
      <c r="B161" s="35">
        <v>41793</v>
      </c>
      <c r="C161" s="35">
        <f t="shared" si="9"/>
        <v>41794</v>
      </c>
      <c r="D161" s="46">
        <v>0</v>
      </c>
      <c r="E161" s="47" t="e">
        <f t="shared" si="8"/>
        <v>#DIV/0!</v>
      </c>
      <c r="F161" s="48" t="e">
        <f t="shared" si="10"/>
        <v>#DIV/0!</v>
      </c>
      <c r="G161" s="49">
        <v>0</v>
      </c>
    </row>
    <row r="162" spans="1:7" ht="12.75">
      <c r="A162" s="44" t="s">
        <v>23</v>
      </c>
      <c r="B162" s="35">
        <v>41794</v>
      </c>
      <c r="C162" s="35">
        <f t="shared" si="9"/>
        <v>41795</v>
      </c>
      <c r="D162" s="46">
        <v>0</v>
      </c>
      <c r="E162" s="47" t="e">
        <f t="shared" si="8"/>
        <v>#DIV/0!</v>
      </c>
      <c r="F162" s="48" t="e">
        <f t="shared" si="10"/>
        <v>#DIV/0!</v>
      </c>
      <c r="G162" s="49">
        <v>0</v>
      </c>
    </row>
    <row r="163" spans="1:7" ht="12.75">
      <c r="A163" s="44" t="s">
        <v>23</v>
      </c>
      <c r="B163" s="35">
        <v>41795</v>
      </c>
      <c r="C163" s="35">
        <f t="shared" si="9"/>
        <v>41796</v>
      </c>
      <c r="D163" s="46">
        <v>0</v>
      </c>
      <c r="E163" s="47" t="e">
        <f t="shared" si="8"/>
        <v>#DIV/0!</v>
      </c>
      <c r="F163" s="48" t="e">
        <f t="shared" si="10"/>
        <v>#DIV/0!</v>
      </c>
      <c r="G163" s="49">
        <v>0</v>
      </c>
    </row>
    <row r="164" spans="1:7" ht="12.75">
      <c r="A164" s="44" t="s">
        <v>23</v>
      </c>
      <c r="B164" s="35">
        <v>41796</v>
      </c>
      <c r="C164" s="35">
        <f t="shared" si="9"/>
        <v>41797</v>
      </c>
      <c r="D164" s="46">
        <v>0</v>
      </c>
      <c r="E164" s="47" t="e">
        <f t="shared" si="8"/>
        <v>#DIV/0!</v>
      </c>
      <c r="F164" s="48" t="e">
        <f t="shared" si="10"/>
        <v>#DIV/0!</v>
      </c>
      <c r="G164" s="49">
        <v>0</v>
      </c>
    </row>
    <row r="165" spans="1:7" ht="12.75">
      <c r="A165" s="44" t="s">
        <v>23</v>
      </c>
      <c r="B165" s="35">
        <v>41797</v>
      </c>
      <c r="C165" s="35">
        <f t="shared" si="9"/>
        <v>41798</v>
      </c>
      <c r="D165" s="46">
        <v>0</v>
      </c>
      <c r="E165" s="47" t="e">
        <f t="shared" si="8"/>
        <v>#DIV/0!</v>
      </c>
      <c r="F165" s="48" t="e">
        <f t="shared" si="10"/>
        <v>#DIV/0!</v>
      </c>
      <c r="G165" s="49">
        <v>0</v>
      </c>
    </row>
    <row r="166" spans="1:7" ht="12.75">
      <c r="A166" s="44" t="s">
        <v>23</v>
      </c>
      <c r="B166" s="35">
        <v>41798</v>
      </c>
      <c r="C166" s="35">
        <f t="shared" si="9"/>
        <v>41799</v>
      </c>
      <c r="D166" s="46">
        <v>0</v>
      </c>
      <c r="E166" s="47" t="e">
        <f t="shared" si="8"/>
        <v>#DIV/0!</v>
      </c>
      <c r="F166" s="48" t="e">
        <f t="shared" si="10"/>
        <v>#DIV/0!</v>
      </c>
      <c r="G166" s="49">
        <v>0</v>
      </c>
    </row>
    <row r="167" spans="1:7" ht="12.75">
      <c r="A167" s="44" t="s">
        <v>23</v>
      </c>
      <c r="B167" s="35">
        <v>41799</v>
      </c>
      <c r="C167" s="35">
        <f t="shared" si="9"/>
        <v>41800</v>
      </c>
      <c r="D167" s="46">
        <v>0</v>
      </c>
      <c r="E167" s="47" t="e">
        <f t="shared" si="8"/>
        <v>#DIV/0!</v>
      </c>
      <c r="F167" s="48" t="e">
        <f t="shared" si="10"/>
        <v>#DIV/0!</v>
      </c>
      <c r="G167" s="49">
        <v>0</v>
      </c>
    </row>
    <row r="168" spans="1:7" ht="12.75">
      <c r="A168" s="44" t="s">
        <v>23</v>
      </c>
      <c r="B168" s="35">
        <v>41800</v>
      </c>
      <c r="C168" s="35">
        <f t="shared" si="9"/>
        <v>41801</v>
      </c>
      <c r="D168" s="46">
        <v>0</v>
      </c>
      <c r="E168" s="47" t="e">
        <f t="shared" si="8"/>
        <v>#DIV/0!</v>
      </c>
      <c r="F168" s="48" t="e">
        <f t="shared" si="10"/>
        <v>#DIV/0!</v>
      </c>
      <c r="G168" s="49">
        <v>0</v>
      </c>
    </row>
    <row r="169" spans="1:7" ht="12.75">
      <c r="A169" s="44" t="s">
        <v>23</v>
      </c>
      <c r="B169" s="35">
        <v>41801</v>
      </c>
      <c r="C169" s="35">
        <f t="shared" si="9"/>
        <v>41802</v>
      </c>
      <c r="D169" s="46">
        <v>0</v>
      </c>
      <c r="E169" s="47" t="e">
        <f t="shared" si="8"/>
        <v>#DIV/0!</v>
      </c>
      <c r="F169" s="48" t="e">
        <f t="shared" si="10"/>
        <v>#DIV/0!</v>
      </c>
      <c r="G169" s="49">
        <v>0</v>
      </c>
    </row>
    <row r="170" spans="1:7" ht="12.75">
      <c r="A170" s="44" t="s">
        <v>23</v>
      </c>
      <c r="B170" s="35">
        <v>41802</v>
      </c>
      <c r="C170" s="35">
        <f t="shared" si="9"/>
        <v>41803</v>
      </c>
      <c r="D170" s="46">
        <v>0</v>
      </c>
      <c r="E170" s="47" t="e">
        <f t="shared" si="8"/>
        <v>#DIV/0!</v>
      </c>
      <c r="F170" s="48" t="e">
        <f t="shared" si="10"/>
        <v>#DIV/0!</v>
      </c>
      <c r="G170" s="49">
        <v>0</v>
      </c>
    </row>
    <row r="171" spans="1:7" ht="12.75">
      <c r="A171" s="44" t="s">
        <v>23</v>
      </c>
      <c r="B171" s="35">
        <v>41803</v>
      </c>
      <c r="C171" s="35">
        <f t="shared" si="9"/>
        <v>41804</v>
      </c>
      <c r="D171" s="46">
        <v>0</v>
      </c>
      <c r="E171" s="47" t="e">
        <f t="shared" si="8"/>
        <v>#DIV/0!</v>
      </c>
      <c r="F171" s="48" t="e">
        <f t="shared" si="10"/>
        <v>#DIV/0!</v>
      </c>
      <c r="G171" s="49">
        <v>0</v>
      </c>
    </row>
    <row r="172" spans="1:7" ht="12.75">
      <c r="A172" s="44" t="s">
        <v>23</v>
      </c>
      <c r="B172" s="35">
        <v>41804</v>
      </c>
      <c r="C172" s="35">
        <f t="shared" si="9"/>
        <v>41805</v>
      </c>
      <c r="D172" s="46">
        <v>0</v>
      </c>
      <c r="E172" s="47" t="e">
        <f t="shared" si="8"/>
        <v>#DIV/0!</v>
      </c>
      <c r="F172" s="48" t="e">
        <f t="shared" si="10"/>
        <v>#DIV/0!</v>
      </c>
      <c r="G172" s="49">
        <v>0</v>
      </c>
    </row>
    <row r="173" spans="1:7" ht="12.75">
      <c r="A173" s="44" t="s">
        <v>23</v>
      </c>
      <c r="B173" s="35">
        <v>41805</v>
      </c>
      <c r="C173" s="35">
        <f t="shared" si="9"/>
        <v>41806</v>
      </c>
      <c r="D173" s="46">
        <v>0</v>
      </c>
      <c r="E173" s="47" t="e">
        <f t="shared" si="8"/>
        <v>#DIV/0!</v>
      </c>
      <c r="F173" s="48" t="e">
        <f t="shared" si="10"/>
        <v>#DIV/0!</v>
      </c>
      <c r="G173" s="49">
        <v>0</v>
      </c>
    </row>
    <row r="174" spans="1:7" ht="12.75">
      <c r="A174" s="44" t="s">
        <v>23</v>
      </c>
      <c r="B174" s="35">
        <v>41806</v>
      </c>
      <c r="C174" s="35">
        <f t="shared" si="9"/>
        <v>41807</v>
      </c>
      <c r="D174" s="46">
        <v>0</v>
      </c>
      <c r="E174" s="47" t="e">
        <f t="shared" si="8"/>
        <v>#DIV/0!</v>
      </c>
      <c r="F174" s="48" t="e">
        <f t="shared" si="10"/>
        <v>#DIV/0!</v>
      </c>
      <c r="G174" s="49">
        <v>0</v>
      </c>
    </row>
    <row r="175" spans="1:7" ht="12.75">
      <c r="A175" s="44" t="s">
        <v>23</v>
      </c>
      <c r="B175" s="35">
        <v>41807</v>
      </c>
      <c r="C175" s="35">
        <f t="shared" si="9"/>
        <v>41808</v>
      </c>
      <c r="D175" s="46">
        <v>0</v>
      </c>
      <c r="E175" s="47" t="e">
        <f t="shared" si="8"/>
        <v>#DIV/0!</v>
      </c>
      <c r="F175" s="48" t="e">
        <f t="shared" si="10"/>
        <v>#DIV/0!</v>
      </c>
      <c r="G175" s="49">
        <v>0</v>
      </c>
    </row>
    <row r="176" spans="1:7" ht="12.75">
      <c r="A176" s="44" t="s">
        <v>23</v>
      </c>
      <c r="B176" s="35">
        <v>41808</v>
      </c>
      <c r="C176" s="35">
        <f t="shared" si="9"/>
        <v>41809</v>
      </c>
      <c r="D176" s="46">
        <v>0</v>
      </c>
      <c r="E176" s="47" t="e">
        <f t="shared" si="8"/>
        <v>#DIV/0!</v>
      </c>
      <c r="F176" s="48" t="e">
        <f t="shared" si="10"/>
        <v>#DIV/0!</v>
      </c>
      <c r="G176" s="49">
        <v>0</v>
      </c>
    </row>
    <row r="177" spans="1:7" ht="12.75">
      <c r="A177" s="44" t="s">
        <v>23</v>
      </c>
      <c r="B177" s="35">
        <v>41809</v>
      </c>
      <c r="C177" s="35">
        <f t="shared" si="9"/>
        <v>41810</v>
      </c>
      <c r="D177" s="46">
        <v>0</v>
      </c>
      <c r="E177" s="47" t="e">
        <f t="shared" si="8"/>
        <v>#DIV/0!</v>
      </c>
      <c r="F177" s="48" t="e">
        <f t="shared" si="10"/>
        <v>#DIV/0!</v>
      </c>
      <c r="G177" s="49">
        <v>0</v>
      </c>
    </row>
    <row r="178" spans="1:7" ht="12.75">
      <c r="A178" s="44" t="s">
        <v>23</v>
      </c>
      <c r="B178" s="35">
        <v>41810</v>
      </c>
      <c r="C178" s="35">
        <f t="shared" si="9"/>
        <v>41811</v>
      </c>
      <c r="D178" s="46">
        <v>0</v>
      </c>
      <c r="E178" s="47" t="e">
        <f t="shared" si="8"/>
        <v>#DIV/0!</v>
      </c>
      <c r="F178" s="48" t="e">
        <f t="shared" si="10"/>
        <v>#DIV/0!</v>
      </c>
      <c r="G178" s="49">
        <v>0</v>
      </c>
    </row>
    <row r="179" spans="1:7" ht="12.75">
      <c r="A179" s="44" t="s">
        <v>23</v>
      </c>
      <c r="B179" s="35">
        <v>41811</v>
      </c>
      <c r="C179" s="35">
        <f t="shared" si="9"/>
        <v>41812</v>
      </c>
      <c r="D179" s="46">
        <v>0</v>
      </c>
      <c r="E179" s="47" t="e">
        <f t="shared" si="8"/>
        <v>#DIV/0!</v>
      </c>
      <c r="F179" s="48" t="e">
        <f t="shared" si="10"/>
        <v>#DIV/0!</v>
      </c>
      <c r="G179" s="49">
        <v>0</v>
      </c>
    </row>
    <row r="180" spans="1:7" ht="12.75">
      <c r="A180" s="44" t="s">
        <v>23</v>
      </c>
      <c r="B180" s="35">
        <v>41812</v>
      </c>
      <c r="C180" s="35">
        <f t="shared" si="9"/>
        <v>41813</v>
      </c>
      <c r="D180" s="46">
        <v>0</v>
      </c>
      <c r="E180" s="47" t="e">
        <f t="shared" si="8"/>
        <v>#DIV/0!</v>
      </c>
      <c r="F180" s="48" t="e">
        <f t="shared" si="10"/>
        <v>#DIV/0!</v>
      </c>
      <c r="G180" s="49">
        <v>0</v>
      </c>
    </row>
    <row r="181" spans="1:7" ht="12.75">
      <c r="A181" s="44" t="s">
        <v>23</v>
      </c>
      <c r="B181" s="35">
        <v>41813</v>
      </c>
      <c r="C181" s="35">
        <f t="shared" si="9"/>
        <v>41814</v>
      </c>
      <c r="D181" s="46">
        <v>0</v>
      </c>
      <c r="E181" s="47" t="e">
        <f t="shared" si="8"/>
        <v>#DIV/0!</v>
      </c>
      <c r="F181" s="48" t="e">
        <f t="shared" si="10"/>
        <v>#DIV/0!</v>
      </c>
      <c r="G181" s="49">
        <v>0</v>
      </c>
    </row>
    <row r="182" spans="1:7" ht="12.75">
      <c r="A182" s="44" t="s">
        <v>23</v>
      </c>
      <c r="B182" s="35">
        <v>41814</v>
      </c>
      <c r="C182" s="35">
        <f t="shared" si="9"/>
        <v>41815</v>
      </c>
      <c r="D182" s="46">
        <v>0</v>
      </c>
      <c r="E182" s="47" t="e">
        <f t="shared" si="8"/>
        <v>#DIV/0!</v>
      </c>
      <c r="F182" s="48" t="e">
        <f t="shared" si="10"/>
        <v>#DIV/0!</v>
      </c>
      <c r="G182" s="49">
        <v>0</v>
      </c>
    </row>
    <row r="183" spans="1:7" ht="12.75">
      <c r="A183" s="44" t="s">
        <v>23</v>
      </c>
      <c r="B183" s="35">
        <v>41815</v>
      </c>
      <c r="C183" s="35">
        <f t="shared" si="9"/>
        <v>41816</v>
      </c>
      <c r="D183" s="46">
        <v>25000000</v>
      </c>
      <c r="E183" s="47">
        <f t="shared" si="8"/>
        <v>0.002099952</v>
      </c>
      <c r="F183" s="48">
        <f t="shared" si="10"/>
        <v>0.002099952</v>
      </c>
      <c r="G183" s="49">
        <v>145.83</v>
      </c>
    </row>
    <row r="184" spans="1:7" ht="12.75">
      <c r="A184" s="44" t="s">
        <v>23</v>
      </c>
      <c r="B184" s="35">
        <v>41816</v>
      </c>
      <c r="C184" s="35">
        <f t="shared" si="9"/>
        <v>41817</v>
      </c>
      <c r="D184" s="46">
        <v>15000000</v>
      </c>
      <c r="E184" s="47">
        <f t="shared" si="8"/>
        <v>0.0021</v>
      </c>
      <c r="F184" s="48">
        <f t="shared" si="10"/>
        <v>0.0021</v>
      </c>
      <c r="G184" s="49">
        <v>87.5</v>
      </c>
    </row>
    <row r="185" spans="1:7" ht="12.75">
      <c r="A185" s="44" t="s">
        <v>23</v>
      </c>
      <c r="B185" s="35">
        <v>41817</v>
      </c>
      <c r="C185" s="35">
        <f t="shared" si="9"/>
        <v>41818</v>
      </c>
      <c r="D185" s="46">
        <v>0</v>
      </c>
      <c r="E185" s="47" t="e">
        <f t="shared" si="8"/>
        <v>#DIV/0!</v>
      </c>
      <c r="F185" s="48" t="e">
        <f t="shared" si="10"/>
        <v>#DIV/0!</v>
      </c>
      <c r="G185" s="49">
        <v>0</v>
      </c>
    </row>
    <row r="186" spans="1:7" ht="12.75">
      <c r="A186" s="44" t="s">
        <v>23</v>
      </c>
      <c r="B186" s="35">
        <v>41818</v>
      </c>
      <c r="C186" s="35">
        <f t="shared" si="9"/>
        <v>41819</v>
      </c>
      <c r="D186" s="46">
        <v>0</v>
      </c>
      <c r="E186" s="47" t="e">
        <f t="shared" si="8"/>
        <v>#DIV/0!</v>
      </c>
      <c r="F186" s="48" t="e">
        <f t="shared" si="10"/>
        <v>#DIV/0!</v>
      </c>
      <c r="G186" s="49">
        <v>0</v>
      </c>
    </row>
    <row r="187" spans="1:7" ht="12.75">
      <c r="A187" s="44" t="s">
        <v>23</v>
      </c>
      <c r="B187" s="35">
        <v>41819</v>
      </c>
      <c r="C187" s="35">
        <f t="shared" si="9"/>
        <v>41820</v>
      </c>
      <c r="D187" s="46">
        <v>0</v>
      </c>
      <c r="E187" s="47" t="e">
        <f t="shared" si="8"/>
        <v>#DIV/0!</v>
      </c>
      <c r="F187" s="48" t="e">
        <f t="shared" si="10"/>
        <v>#DIV/0!</v>
      </c>
      <c r="G187" s="49">
        <v>0</v>
      </c>
    </row>
    <row r="188" spans="1:7" ht="12.75">
      <c r="A188" s="44" t="s">
        <v>23</v>
      </c>
      <c r="B188" s="35">
        <v>41820</v>
      </c>
      <c r="C188" s="35">
        <f t="shared" si="9"/>
        <v>41821</v>
      </c>
      <c r="D188" s="46">
        <v>0</v>
      </c>
      <c r="E188" s="47" t="e">
        <f t="shared" si="8"/>
        <v>#DIV/0!</v>
      </c>
      <c r="F188" s="48" t="e">
        <f t="shared" si="10"/>
        <v>#DIV/0!</v>
      </c>
      <c r="G188" s="49">
        <v>0</v>
      </c>
    </row>
    <row r="189" spans="1:7" ht="12.75">
      <c r="A189" s="44" t="s">
        <v>23</v>
      </c>
      <c r="B189" s="35">
        <v>41821</v>
      </c>
      <c r="C189" s="35">
        <f t="shared" si="9"/>
        <v>41822</v>
      </c>
      <c r="D189" s="46">
        <v>0</v>
      </c>
      <c r="E189" s="47" t="e">
        <f t="shared" si="8"/>
        <v>#DIV/0!</v>
      </c>
      <c r="F189" s="48" t="e">
        <f t="shared" si="10"/>
        <v>#DIV/0!</v>
      </c>
      <c r="G189" s="49">
        <v>0</v>
      </c>
    </row>
    <row r="190" spans="1:7" ht="12.75">
      <c r="A190" s="44" t="s">
        <v>23</v>
      </c>
      <c r="B190" s="35">
        <v>41822</v>
      </c>
      <c r="C190" s="35">
        <f t="shared" si="9"/>
        <v>41823</v>
      </c>
      <c r="D190" s="46">
        <v>0</v>
      </c>
      <c r="E190" s="47" t="e">
        <f t="shared" si="8"/>
        <v>#DIV/0!</v>
      </c>
      <c r="F190" s="48" t="e">
        <f t="shared" si="10"/>
        <v>#DIV/0!</v>
      </c>
      <c r="G190" s="49">
        <v>0</v>
      </c>
    </row>
    <row r="191" spans="1:7" ht="12.75">
      <c r="A191" s="44" t="s">
        <v>23</v>
      </c>
      <c r="B191" s="35">
        <v>41823</v>
      </c>
      <c r="C191" s="35">
        <f t="shared" si="9"/>
        <v>41824</v>
      </c>
      <c r="D191" s="46">
        <v>0</v>
      </c>
      <c r="E191" s="47" t="e">
        <f t="shared" si="8"/>
        <v>#DIV/0!</v>
      </c>
      <c r="F191" s="48" t="e">
        <f t="shared" si="10"/>
        <v>#DIV/0!</v>
      </c>
      <c r="G191" s="49">
        <v>0</v>
      </c>
    </row>
    <row r="192" spans="1:7" ht="12.75">
      <c r="A192" s="44" t="s">
        <v>23</v>
      </c>
      <c r="B192" s="35">
        <v>41824</v>
      </c>
      <c r="C192" s="35">
        <f t="shared" si="9"/>
        <v>41825</v>
      </c>
      <c r="D192" s="46">
        <v>0</v>
      </c>
      <c r="E192" s="47" t="e">
        <f t="shared" si="8"/>
        <v>#DIV/0!</v>
      </c>
      <c r="F192" s="48" t="e">
        <f t="shared" si="10"/>
        <v>#DIV/0!</v>
      </c>
      <c r="G192" s="49">
        <v>0</v>
      </c>
    </row>
    <row r="193" spans="1:7" ht="12.75">
      <c r="A193" s="44" t="s">
        <v>23</v>
      </c>
      <c r="B193" s="35">
        <v>41825</v>
      </c>
      <c r="C193" s="35">
        <f t="shared" si="9"/>
        <v>41826</v>
      </c>
      <c r="D193" s="46">
        <v>0</v>
      </c>
      <c r="E193" s="47" t="e">
        <f t="shared" si="8"/>
        <v>#DIV/0!</v>
      </c>
      <c r="F193" s="48" t="e">
        <f t="shared" si="10"/>
        <v>#DIV/0!</v>
      </c>
      <c r="G193" s="49">
        <v>0</v>
      </c>
    </row>
    <row r="194" spans="1:7" ht="12.75">
      <c r="A194" s="44" t="s">
        <v>23</v>
      </c>
      <c r="B194" s="35">
        <v>41826</v>
      </c>
      <c r="C194" s="35">
        <f t="shared" si="9"/>
        <v>41827</v>
      </c>
      <c r="D194" s="46">
        <v>0</v>
      </c>
      <c r="E194" s="47" t="e">
        <f t="shared" si="8"/>
        <v>#DIV/0!</v>
      </c>
      <c r="F194" s="48" t="e">
        <f t="shared" si="10"/>
        <v>#DIV/0!</v>
      </c>
      <c r="G194" s="49">
        <v>0</v>
      </c>
    </row>
    <row r="195" spans="1:7" ht="12.75">
      <c r="A195" s="44" t="s">
        <v>23</v>
      </c>
      <c r="B195" s="35">
        <v>41827</v>
      </c>
      <c r="C195" s="35">
        <f t="shared" si="9"/>
        <v>41828</v>
      </c>
      <c r="D195" s="46">
        <v>0</v>
      </c>
      <c r="E195" s="47" t="e">
        <f t="shared" si="8"/>
        <v>#DIV/0!</v>
      </c>
      <c r="F195" s="48" t="e">
        <f t="shared" si="10"/>
        <v>#DIV/0!</v>
      </c>
      <c r="G195" s="49">
        <v>0</v>
      </c>
    </row>
    <row r="196" spans="1:7" ht="12.75">
      <c r="A196" s="44" t="s">
        <v>23</v>
      </c>
      <c r="B196" s="35">
        <v>41828</v>
      </c>
      <c r="C196" s="35">
        <f t="shared" si="9"/>
        <v>41829</v>
      </c>
      <c r="D196" s="46">
        <v>0</v>
      </c>
      <c r="E196" s="47" t="e">
        <f t="shared" si="8"/>
        <v>#DIV/0!</v>
      </c>
      <c r="F196" s="48" t="e">
        <f t="shared" si="10"/>
        <v>#DIV/0!</v>
      </c>
      <c r="G196" s="49">
        <v>0</v>
      </c>
    </row>
    <row r="197" spans="1:7" ht="12.75">
      <c r="A197" s="44" t="s">
        <v>23</v>
      </c>
      <c r="B197" s="35">
        <v>41829</v>
      </c>
      <c r="C197" s="35">
        <f t="shared" si="9"/>
        <v>41830</v>
      </c>
      <c r="D197" s="46">
        <v>0</v>
      </c>
      <c r="E197" s="47" t="e">
        <f t="shared" si="8"/>
        <v>#DIV/0!</v>
      </c>
      <c r="F197" s="48" t="e">
        <f t="shared" si="10"/>
        <v>#DIV/0!</v>
      </c>
      <c r="G197" s="49">
        <v>0</v>
      </c>
    </row>
    <row r="198" spans="1:7" ht="12.75">
      <c r="A198" s="44" t="s">
        <v>23</v>
      </c>
      <c r="B198" s="35">
        <v>41830</v>
      </c>
      <c r="C198" s="35">
        <f t="shared" si="9"/>
        <v>41831</v>
      </c>
      <c r="D198" s="46">
        <v>0</v>
      </c>
      <c r="E198" s="47" t="e">
        <f t="shared" si="8"/>
        <v>#DIV/0!</v>
      </c>
      <c r="F198" s="48" t="e">
        <f t="shared" si="10"/>
        <v>#DIV/0!</v>
      </c>
      <c r="G198" s="49">
        <v>0</v>
      </c>
    </row>
    <row r="199" spans="1:7" ht="12.75">
      <c r="A199" s="44" t="s">
        <v>23</v>
      </c>
      <c r="B199" s="35">
        <v>41831</v>
      </c>
      <c r="C199" s="35">
        <f t="shared" si="9"/>
        <v>41832</v>
      </c>
      <c r="D199" s="46">
        <v>0</v>
      </c>
      <c r="E199" s="47" t="e">
        <f t="shared" si="8"/>
        <v>#DIV/0!</v>
      </c>
      <c r="F199" s="48" t="e">
        <f t="shared" si="10"/>
        <v>#DIV/0!</v>
      </c>
      <c r="G199" s="49">
        <v>0</v>
      </c>
    </row>
    <row r="200" spans="1:7" ht="12.75">
      <c r="A200" s="44" t="s">
        <v>23</v>
      </c>
      <c r="B200" s="35">
        <v>41832</v>
      </c>
      <c r="C200" s="35">
        <f t="shared" si="9"/>
        <v>41833</v>
      </c>
      <c r="D200" s="46">
        <v>0</v>
      </c>
      <c r="E200" s="47" t="e">
        <f aca="true" t="shared" si="11" ref="E200:E216">G200/D200*360</f>
        <v>#DIV/0!</v>
      </c>
      <c r="F200" s="48" t="e">
        <f t="shared" si="10"/>
        <v>#DIV/0!</v>
      </c>
      <c r="G200" s="49">
        <v>0</v>
      </c>
    </row>
    <row r="201" spans="1:7" ht="12.75">
      <c r="A201" s="44" t="s">
        <v>23</v>
      </c>
      <c r="B201" s="35">
        <v>41833</v>
      </c>
      <c r="C201" s="35">
        <f t="shared" si="9"/>
        <v>41834</v>
      </c>
      <c r="D201" s="46">
        <v>0</v>
      </c>
      <c r="E201" s="47" t="e">
        <f t="shared" si="11"/>
        <v>#DIV/0!</v>
      </c>
      <c r="F201" s="48" t="e">
        <f t="shared" si="10"/>
        <v>#DIV/0!</v>
      </c>
      <c r="G201" s="49">
        <v>0</v>
      </c>
    </row>
    <row r="202" spans="1:7" ht="12.75">
      <c r="A202" s="44" t="s">
        <v>23</v>
      </c>
      <c r="B202" s="35">
        <v>41834</v>
      </c>
      <c r="C202" s="35">
        <f aca="true" t="shared" si="12" ref="C202:C265">B202+1</f>
        <v>41835</v>
      </c>
      <c r="D202" s="46">
        <v>0</v>
      </c>
      <c r="E202" s="47" t="e">
        <f t="shared" si="11"/>
        <v>#DIV/0!</v>
      </c>
      <c r="F202" s="48" t="e">
        <f t="shared" si="10"/>
        <v>#DIV/0!</v>
      </c>
      <c r="G202" s="49">
        <v>0</v>
      </c>
    </row>
    <row r="203" spans="1:7" ht="12.75">
      <c r="A203" s="44" t="s">
        <v>23</v>
      </c>
      <c r="B203" s="35">
        <v>41835</v>
      </c>
      <c r="C203" s="35">
        <f t="shared" si="12"/>
        <v>41836</v>
      </c>
      <c r="D203" s="46">
        <v>0</v>
      </c>
      <c r="E203" s="47" t="e">
        <f t="shared" si="11"/>
        <v>#DIV/0!</v>
      </c>
      <c r="F203" s="48" t="e">
        <f t="shared" si="10"/>
        <v>#DIV/0!</v>
      </c>
      <c r="G203" s="49">
        <v>0</v>
      </c>
    </row>
    <row r="204" spans="1:7" ht="12.75">
      <c r="A204" s="44" t="s">
        <v>23</v>
      </c>
      <c r="B204" s="35">
        <v>41836</v>
      </c>
      <c r="C204" s="35">
        <f t="shared" si="12"/>
        <v>41837</v>
      </c>
      <c r="D204" s="46">
        <v>0</v>
      </c>
      <c r="E204" s="47" t="e">
        <f t="shared" si="11"/>
        <v>#DIV/0!</v>
      </c>
      <c r="F204" s="48" t="e">
        <f t="shared" si="10"/>
        <v>#DIV/0!</v>
      </c>
      <c r="G204" s="49">
        <v>0</v>
      </c>
    </row>
    <row r="205" spans="1:7" ht="12.75">
      <c r="A205" s="44" t="s">
        <v>23</v>
      </c>
      <c r="B205" s="35">
        <v>41837</v>
      </c>
      <c r="C205" s="35">
        <f t="shared" si="12"/>
        <v>41838</v>
      </c>
      <c r="D205" s="46">
        <v>0</v>
      </c>
      <c r="E205" s="47" t="e">
        <f t="shared" si="11"/>
        <v>#DIV/0!</v>
      </c>
      <c r="F205" s="48" t="e">
        <f t="shared" si="10"/>
        <v>#DIV/0!</v>
      </c>
      <c r="G205" s="49">
        <v>0</v>
      </c>
    </row>
    <row r="206" spans="1:7" ht="12.75">
      <c r="A206" s="44" t="s">
        <v>23</v>
      </c>
      <c r="B206" s="35">
        <v>41838</v>
      </c>
      <c r="C206" s="35">
        <f t="shared" si="12"/>
        <v>41839</v>
      </c>
      <c r="D206" s="46">
        <v>0</v>
      </c>
      <c r="E206" s="47" t="e">
        <f t="shared" si="11"/>
        <v>#DIV/0!</v>
      </c>
      <c r="F206" s="48" t="e">
        <f t="shared" si="10"/>
        <v>#DIV/0!</v>
      </c>
      <c r="G206" s="49">
        <v>0</v>
      </c>
    </row>
    <row r="207" spans="1:7" ht="12.75">
      <c r="A207" s="44" t="s">
        <v>23</v>
      </c>
      <c r="B207" s="35">
        <v>41839</v>
      </c>
      <c r="C207" s="35">
        <f t="shared" si="12"/>
        <v>41840</v>
      </c>
      <c r="D207" s="46">
        <v>0</v>
      </c>
      <c r="E207" s="47" t="e">
        <f t="shared" si="11"/>
        <v>#DIV/0!</v>
      </c>
      <c r="F207" s="48" t="e">
        <f t="shared" si="10"/>
        <v>#DIV/0!</v>
      </c>
      <c r="G207" s="49">
        <v>0</v>
      </c>
    </row>
    <row r="208" spans="1:7" ht="12.75">
      <c r="A208" s="44" t="s">
        <v>23</v>
      </c>
      <c r="B208" s="35">
        <v>41840</v>
      </c>
      <c r="C208" s="35">
        <f t="shared" si="12"/>
        <v>41841</v>
      </c>
      <c r="D208" s="46">
        <v>0</v>
      </c>
      <c r="E208" s="47" t="e">
        <f t="shared" si="11"/>
        <v>#DIV/0!</v>
      </c>
      <c r="F208" s="48" t="e">
        <f t="shared" si="10"/>
        <v>#DIV/0!</v>
      </c>
      <c r="G208" s="49">
        <v>0</v>
      </c>
    </row>
    <row r="209" spans="1:7" ht="12.75">
      <c r="A209" s="44" t="s">
        <v>23</v>
      </c>
      <c r="B209" s="35">
        <v>41841</v>
      </c>
      <c r="C209" s="35">
        <f t="shared" si="12"/>
        <v>41842</v>
      </c>
      <c r="D209" s="46">
        <v>0</v>
      </c>
      <c r="E209" s="47" t="e">
        <f t="shared" si="11"/>
        <v>#DIV/0!</v>
      </c>
      <c r="F209" s="48" t="e">
        <f t="shared" si="10"/>
        <v>#DIV/0!</v>
      </c>
      <c r="G209" s="49">
        <v>0</v>
      </c>
    </row>
    <row r="210" spans="1:7" ht="12.75">
      <c r="A210" s="44" t="s">
        <v>23</v>
      </c>
      <c r="B210" s="35">
        <v>41842</v>
      </c>
      <c r="C210" s="35">
        <f t="shared" si="12"/>
        <v>41843</v>
      </c>
      <c r="D210" s="46">
        <v>0</v>
      </c>
      <c r="E210" s="47" t="e">
        <f t="shared" si="11"/>
        <v>#DIV/0!</v>
      </c>
      <c r="F210" s="48" t="e">
        <f t="shared" si="10"/>
        <v>#DIV/0!</v>
      </c>
      <c r="G210" s="49">
        <v>0</v>
      </c>
    </row>
    <row r="211" spans="1:7" ht="12.75">
      <c r="A211" s="44" t="s">
        <v>23</v>
      </c>
      <c r="B211" s="35">
        <v>41843</v>
      </c>
      <c r="C211" s="35">
        <f t="shared" si="12"/>
        <v>41844</v>
      </c>
      <c r="D211" s="46">
        <v>0</v>
      </c>
      <c r="E211" s="47" t="e">
        <f t="shared" si="11"/>
        <v>#DIV/0!</v>
      </c>
      <c r="F211" s="48" t="e">
        <f t="shared" si="10"/>
        <v>#DIV/0!</v>
      </c>
      <c r="G211" s="49">
        <v>0</v>
      </c>
    </row>
    <row r="212" spans="1:7" ht="12.75">
      <c r="A212" s="44" t="s">
        <v>23</v>
      </c>
      <c r="B212" s="35">
        <v>41844</v>
      </c>
      <c r="C212" s="35">
        <f t="shared" si="12"/>
        <v>41845</v>
      </c>
      <c r="D212" s="46">
        <v>0</v>
      </c>
      <c r="E212" s="47" t="e">
        <f t="shared" si="11"/>
        <v>#DIV/0!</v>
      </c>
      <c r="F212" s="48" t="e">
        <f t="shared" si="10"/>
        <v>#DIV/0!</v>
      </c>
      <c r="G212" s="49">
        <v>0</v>
      </c>
    </row>
    <row r="213" spans="1:7" ht="12.75">
      <c r="A213" s="44" t="s">
        <v>23</v>
      </c>
      <c r="B213" s="35">
        <v>41845</v>
      </c>
      <c r="C213" s="35">
        <f t="shared" si="12"/>
        <v>41846</v>
      </c>
      <c r="D213" s="46">
        <v>55000000</v>
      </c>
      <c r="E213" s="47">
        <f t="shared" si="11"/>
        <v>0.0019999963636363636</v>
      </c>
      <c r="F213" s="48">
        <f t="shared" si="10"/>
        <v>0.0019999963636363636</v>
      </c>
      <c r="G213" s="49">
        <v>305.555</v>
      </c>
    </row>
    <row r="214" spans="1:7" ht="12.75">
      <c r="A214" s="44" t="s">
        <v>23</v>
      </c>
      <c r="B214" s="35">
        <v>41846</v>
      </c>
      <c r="C214" s="35">
        <f t="shared" si="12"/>
        <v>41847</v>
      </c>
      <c r="D214" s="46">
        <v>55000000</v>
      </c>
      <c r="E214" s="47">
        <f t="shared" si="11"/>
        <v>0.0019999963636363636</v>
      </c>
      <c r="F214" s="48">
        <f t="shared" si="10"/>
        <v>0.0019999963636363636</v>
      </c>
      <c r="G214" s="49">
        <v>305.555</v>
      </c>
    </row>
    <row r="215" spans="1:7" ht="12.75">
      <c r="A215" s="44" t="s">
        <v>23</v>
      </c>
      <c r="B215" s="35">
        <v>41847</v>
      </c>
      <c r="C215" s="35">
        <f t="shared" si="12"/>
        <v>41848</v>
      </c>
      <c r="D215" s="46">
        <v>55000000</v>
      </c>
      <c r="E215" s="47">
        <f t="shared" si="11"/>
        <v>0.0019999963636363636</v>
      </c>
      <c r="F215" s="48">
        <f t="shared" si="10"/>
        <v>0.0019999963636363636</v>
      </c>
      <c r="G215" s="49">
        <v>305.555</v>
      </c>
    </row>
    <row r="216" spans="1:7" ht="12.75">
      <c r="A216" s="44" t="s">
        <v>23</v>
      </c>
      <c r="B216" s="35">
        <v>41848</v>
      </c>
      <c r="C216" s="35">
        <f t="shared" si="12"/>
        <v>41849</v>
      </c>
      <c r="D216" s="46">
        <v>60000000</v>
      </c>
      <c r="E216" s="47">
        <f t="shared" si="11"/>
        <v>0.0019999799999999997</v>
      </c>
      <c r="F216" s="48">
        <f t="shared" si="10"/>
        <v>0.0019999799999999997</v>
      </c>
      <c r="G216" s="49">
        <v>333.33</v>
      </c>
    </row>
    <row r="217" spans="1:7" ht="12.75">
      <c r="A217" s="44" t="s">
        <v>23</v>
      </c>
      <c r="B217" s="35">
        <v>41849</v>
      </c>
      <c r="C217" s="35">
        <f t="shared" si="12"/>
        <v>41850</v>
      </c>
      <c r="D217" s="46">
        <v>55000000</v>
      </c>
      <c r="E217" s="47">
        <f aca="true" t="shared" si="13" ref="E217:E280">G217/D217*360</f>
        <v>0.0019999963636363636</v>
      </c>
      <c r="F217" s="48">
        <f aca="true" t="shared" si="14" ref="F217:F280">E217</f>
        <v>0.0019999963636363636</v>
      </c>
      <c r="G217" s="49">
        <v>305.555</v>
      </c>
    </row>
    <row r="218" spans="1:7" ht="12.75">
      <c r="A218" s="44" t="s">
        <v>23</v>
      </c>
      <c r="B218" s="35">
        <v>41850</v>
      </c>
      <c r="C218" s="35">
        <f t="shared" si="12"/>
        <v>41851</v>
      </c>
      <c r="D218" s="46">
        <v>45000000</v>
      </c>
      <c r="E218" s="47">
        <f t="shared" si="13"/>
        <v>0.002</v>
      </c>
      <c r="F218" s="48">
        <f t="shared" si="14"/>
        <v>0.002</v>
      </c>
      <c r="G218" s="49">
        <v>250</v>
      </c>
    </row>
    <row r="219" spans="1:7" ht="12.75">
      <c r="A219" s="44" t="s">
        <v>23</v>
      </c>
      <c r="B219" s="35">
        <v>41851</v>
      </c>
      <c r="C219" s="35">
        <f t="shared" si="12"/>
        <v>41852</v>
      </c>
      <c r="D219" s="46">
        <v>45000000</v>
      </c>
      <c r="E219" s="47">
        <f t="shared" si="13"/>
        <v>0.002</v>
      </c>
      <c r="F219" s="48">
        <f t="shared" si="14"/>
        <v>0.002</v>
      </c>
      <c r="G219" s="49">
        <v>250</v>
      </c>
    </row>
    <row r="220" spans="1:7" ht="12.75">
      <c r="A220" s="44" t="s">
        <v>23</v>
      </c>
      <c r="B220" s="35">
        <v>41852</v>
      </c>
      <c r="C220" s="35">
        <f t="shared" si="12"/>
        <v>41853</v>
      </c>
      <c r="D220" s="46">
        <v>40000000</v>
      </c>
      <c r="E220" s="47">
        <f t="shared" si="13"/>
        <v>0.0019999998</v>
      </c>
      <c r="F220" s="48">
        <f t="shared" si="14"/>
        <v>0.0019999998</v>
      </c>
      <c r="G220" s="49">
        <v>222.2222</v>
      </c>
    </row>
    <row r="221" spans="1:7" ht="12.75">
      <c r="A221" s="44" t="s">
        <v>23</v>
      </c>
      <c r="B221" s="35">
        <v>41853</v>
      </c>
      <c r="C221" s="35">
        <f t="shared" si="12"/>
        <v>41854</v>
      </c>
      <c r="D221" s="46">
        <v>40000000</v>
      </c>
      <c r="E221" s="47">
        <f t="shared" si="13"/>
        <v>0.0019999980000000002</v>
      </c>
      <c r="F221" s="48">
        <f t="shared" si="14"/>
        <v>0.0019999980000000002</v>
      </c>
      <c r="G221" s="49">
        <v>222.222</v>
      </c>
    </row>
    <row r="222" spans="1:7" ht="12.75">
      <c r="A222" s="44" t="s">
        <v>23</v>
      </c>
      <c r="B222" s="35">
        <v>41854</v>
      </c>
      <c r="C222" s="35">
        <f t="shared" si="12"/>
        <v>41855</v>
      </c>
      <c r="D222" s="46">
        <v>40000000</v>
      </c>
      <c r="E222" s="47">
        <f t="shared" si="13"/>
        <v>0.0019999980000000002</v>
      </c>
      <c r="F222" s="48">
        <f t="shared" si="14"/>
        <v>0.0019999980000000002</v>
      </c>
      <c r="G222" s="49">
        <v>222.222</v>
      </c>
    </row>
    <row r="223" spans="1:7" ht="12.75">
      <c r="A223" s="44" t="s">
        <v>23</v>
      </c>
      <c r="B223" s="35">
        <v>41855</v>
      </c>
      <c r="C223" s="35">
        <f t="shared" si="12"/>
        <v>41856</v>
      </c>
      <c r="D223" s="46">
        <v>45000000</v>
      </c>
      <c r="E223" s="47">
        <f t="shared" si="13"/>
        <v>0.002</v>
      </c>
      <c r="F223" s="48">
        <f t="shared" si="14"/>
        <v>0.002</v>
      </c>
      <c r="G223" s="49">
        <v>250</v>
      </c>
    </row>
    <row r="224" spans="1:7" ht="12.75">
      <c r="A224" s="44" t="s">
        <v>23</v>
      </c>
      <c r="B224" s="35">
        <v>41856</v>
      </c>
      <c r="C224" s="35">
        <f t="shared" si="12"/>
        <v>41857</v>
      </c>
      <c r="D224" s="46">
        <v>37000000</v>
      </c>
      <c r="E224" s="47">
        <f t="shared" si="13"/>
        <v>0.002000043243243243</v>
      </c>
      <c r="F224" s="48">
        <f t="shared" si="14"/>
        <v>0.002000043243243243</v>
      </c>
      <c r="G224" s="49">
        <v>205.56</v>
      </c>
    </row>
    <row r="225" spans="1:7" ht="12.75">
      <c r="A225" s="44" t="s">
        <v>23</v>
      </c>
      <c r="B225" s="35">
        <v>41857</v>
      </c>
      <c r="C225" s="35">
        <f t="shared" si="12"/>
        <v>41858</v>
      </c>
      <c r="D225" s="46">
        <v>40000000</v>
      </c>
      <c r="E225" s="47">
        <f t="shared" si="13"/>
        <v>0.0019999799999999997</v>
      </c>
      <c r="F225" s="48">
        <f t="shared" si="14"/>
        <v>0.0019999799999999997</v>
      </c>
      <c r="G225" s="49">
        <v>222.22</v>
      </c>
    </row>
    <row r="226" spans="1:7" ht="12.75">
      <c r="A226" s="44" t="s">
        <v>23</v>
      </c>
      <c r="B226" s="35">
        <v>41858</v>
      </c>
      <c r="C226" s="35">
        <f t="shared" si="12"/>
        <v>41859</v>
      </c>
      <c r="D226" s="46">
        <v>50000000</v>
      </c>
      <c r="E226" s="47">
        <f t="shared" si="13"/>
        <v>0.002000016</v>
      </c>
      <c r="F226" s="48">
        <f t="shared" si="14"/>
        <v>0.002000016</v>
      </c>
      <c r="G226" s="49">
        <v>277.78</v>
      </c>
    </row>
    <row r="227" spans="1:7" ht="12.75">
      <c r="A227" s="44" t="s">
        <v>23</v>
      </c>
      <c r="B227" s="35">
        <v>41859</v>
      </c>
      <c r="C227" s="35">
        <f t="shared" si="12"/>
        <v>41860</v>
      </c>
      <c r="D227" s="46">
        <v>50000000</v>
      </c>
      <c r="E227" s="47">
        <f t="shared" si="13"/>
        <v>0.002000016</v>
      </c>
      <c r="F227" s="48">
        <f t="shared" si="14"/>
        <v>0.002000016</v>
      </c>
      <c r="G227" s="49">
        <v>277.78</v>
      </c>
    </row>
    <row r="228" spans="1:7" ht="12.75">
      <c r="A228" s="44" t="s">
        <v>23</v>
      </c>
      <c r="B228" s="35">
        <v>41860</v>
      </c>
      <c r="C228" s="35">
        <f t="shared" si="12"/>
        <v>41861</v>
      </c>
      <c r="D228" s="46">
        <v>50000000</v>
      </c>
      <c r="E228" s="47">
        <f t="shared" si="13"/>
        <v>0.002000016</v>
      </c>
      <c r="F228" s="48">
        <f t="shared" si="14"/>
        <v>0.002000016</v>
      </c>
      <c r="G228" s="49">
        <v>277.78</v>
      </c>
    </row>
    <row r="229" spans="1:7" ht="12.75">
      <c r="A229" s="44" t="s">
        <v>23</v>
      </c>
      <c r="B229" s="35">
        <v>41861</v>
      </c>
      <c r="C229" s="35">
        <f t="shared" si="12"/>
        <v>41862</v>
      </c>
      <c r="D229" s="46">
        <v>50000000</v>
      </c>
      <c r="E229" s="47">
        <f t="shared" si="13"/>
        <v>0.002000016</v>
      </c>
      <c r="F229" s="48">
        <f t="shared" si="14"/>
        <v>0.002000016</v>
      </c>
      <c r="G229" s="49">
        <v>277.78</v>
      </c>
    </row>
    <row r="230" spans="1:7" ht="12.75">
      <c r="A230" s="44" t="s">
        <v>23</v>
      </c>
      <c r="B230" s="35">
        <v>41862</v>
      </c>
      <c r="C230" s="35">
        <f t="shared" si="12"/>
        <v>41863</v>
      </c>
      <c r="D230" s="46">
        <v>46000000</v>
      </c>
      <c r="E230" s="47">
        <f t="shared" si="13"/>
        <v>0.0020000347826086957</v>
      </c>
      <c r="F230" s="48">
        <f t="shared" si="14"/>
        <v>0.0020000347826086957</v>
      </c>
      <c r="G230" s="49">
        <v>255.56</v>
      </c>
    </row>
    <row r="231" spans="1:7" ht="12.75">
      <c r="A231" s="44" t="s">
        <v>23</v>
      </c>
      <c r="B231" s="35">
        <v>41863</v>
      </c>
      <c r="C231" s="35">
        <f t="shared" si="12"/>
        <v>41864</v>
      </c>
      <c r="D231" s="46">
        <v>49000000</v>
      </c>
      <c r="E231" s="47">
        <f t="shared" si="13"/>
        <v>0.001999983673469388</v>
      </c>
      <c r="F231" s="48">
        <f t="shared" si="14"/>
        <v>0.001999983673469388</v>
      </c>
      <c r="G231" s="49">
        <v>272.22</v>
      </c>
    </row>
    <row r="232" spans="1:7" ht="12.75">
      <c r="A232" s="44" t="s">
        <v>23</v>
      </c>
      <c r="B232" s="35">
        <v>41864</v>
      </c>
      <c r="C232" s="35">
        <f t="shared" si="12"/>
        <v>41865</v>
      </c>
      <c r="D232" s="46">
        <v>45000000</v>
      </c>
      <c r="E232" s="47">
        <f t="shared" si="13"/>
        <v>0.002</v>
      </c>
      <c r="F232" s="48">
        <f t="shared" si="14"/>
        <v>0.002</v>
      </c>
      <c r="G232" s="49">
        <v>250</v>
      </c>
    </row>
    <row r="233" spans="1:7" ht="12.75">
      <c r="A233" s="44" t="s">
        <v>23</v>
      </c>
      <c r="B233" s="35">
        <v>41865</v>
      </c>
      <c r="C233" s="35">
        <f t="shared" si="12"/>
        <v>41866</v>
      </c>
      <c r="D233" s="46">
        <v>40000000</v>
      </c>
      <c r="E233" s="47">
        <f t="shared" si="13"/>
        <v>0.0019999799999999997</v>
      </c>
      <c r="F233" s="48">
        <f t="shared" si="14"/>
        <v>0.0019999799999999997</v>
      </c>
      <c r="G233" s="49">
        <v>222.22</v>
      </c>
    </row>
    <row r="234" spans="1:7" ht="12.75">
      <c r="A234" s="44" t="s">
        <v>23</v>
      </c>
      <c r="B234" s="35">
        <v>41866</v>
      </c>
      <c r="C234" s="35">
        <f t="shared" si="12"/>
        <v>41867</v>
      </c>
      <c r="D234" s="46">
        <v>42000000</v>
      </c>
      <c r="E234" s="47">
        <f t="shared" si="13"/>
        <v>0.0019999997142857145</v>
      </c>
      <c r="F234" s="48">
        <f t="shared" si="14"/>
        <v>0.0019999997142857145</v>
      </c>
      <c r="G234" s="49">
        <v>233.3333</v>
      </c>
    </row>
    <row r="235" spans="1:7" ht="12.75">
      <c r="A235" s="44" t="s">
        <v>23</v>
      </c>
      <c r="B235" s="35">
        <v>41867</v>
      </c>
      <c r="C235" s="35">
        <f t="shared" si="12"/>
        <v>41868</v>
      </c>
      <c r="D235" s="46">
        <v>42000000</v>
      </c>
      <c r="E235" s="47">
        <f t="shared" si="13"/>
        <v>0.0019999997142857145</v>
      </c>
      <c r="F235" s="48">
        <f t="shared" si="14"/>
        <v>0.0019999997142857145</v>
      </c>
      <c r="G235" s="49">
        <v>233.3333</v>
      </c>
    </row>
    <row r="236" spans="1:7" ht="12.75">
      <c r="A236" s="44" t="s">
        <v>23</v>
      </c>
      <c r="B236" s="35">
        <v>41868</v>
      </c>
      <c r="C236" s="35">
        <f t="shared" si="12"/>
        <v>41869</v>
      </c>
      <c r="D236" s="46">
        <v>42000000</v>
      </c>
      <c r="E236" s="47">
        <f t="shared" si="13"/>
        <v>0.0019999997142857145</v>
      </c>
      <c r="F236" s="48">
        <f t="shared" si="14"/>
        <v>0.0019999997142857145</v>
      </c>
      <c r="G236" s="49">
        <v>233.3333</v>
      </c>
    </row>
    <row r="237" spans="1:7" ht="12.75">
      <c r="A237" s="44" t="s">
        <v>23</v>
      </c>
      <c r="B237" s="35">
        <v>41869</v>
      </c>
      <c r="C237" s="35">
        <f t="shared" si="12"/>
        <v>41870</v>
      </c>
      <c r="D237" s="46">
        <v>40000000</v>
      </c>
      <c r="E237" s="47">
        <f t="shared" si="13"/>
        <v>0.0019999799999999997</v>
      </c>
      <c r="F237" s="48">
        <f t="shared" si="14"/>
        <v>0.0019999799999999997</v>
      </c>
      <c r="G237" s="49">
        <v>222.22</v>
      </c>
    </row>
    <row r="238" spans="1:7" ht="12.75">
      <c r="A238" s="44" t="s">
        <v>23</v>
      </c>
      <c r="B238" s="35">
        <v>41870</v>
      </c>
      <c r="C238" s="35">
        <f t="shared" si="12"/>
        <v>41871</v>
      </c>
      <c r="D238" s="46">
        <v>45000000</v>
      </c>
      <c r="E238" s="47">
        <f t="shared" si="13"/>
        <v>0.002</v>
      </c>
      <c r="F238" s="48">
        <f t="shared" si="14"/>
        <v>0.002</v>
      </c>
      <c r="G238" s="49">
        <v>250</v>
      </c>
    </row>
    <row r="239" spans="1:7" ht="12.75">
      <c r="A239" s="44" t="s">
        <v>23</v>
      </c>
      <c r="B239" s="35">
        <v>41871</v>
      </c>
      <c r="C239" s="35">
        <f t="shared" si="12"/>
        <v>41872</v>
      </c>
      <c r="D239" s="46">
        <v>41000000</v>
      </c>
      <c r="E239" s="47">
        <f t="shared" si="13"/>
        <v>0.0020000195121951223</v>
      </c>
      <c r="F239" s="48">
        <f t="shared" si="14"/>
        <v>0.0020000195121951223</v>
      </c>
      <c r="G239" s="49">
        <v>227.78</v>
      </c>
    </row>
    <row r="240" spans="1:7" ht="12.75">
      <c r="A240" s="44" t="s">
        <v>23</v>
      </c>
      <c r="B240" s="35">
        <v>41872</v>
      </c>
      <c r="C240" s="35">
        <f t="shared" si="12"/>
        <v>41873</v>
      </c>
      <c r="D240" s="46">
        <v>42000000</v>
      </c>
      <c r="E240" s="47">
        <f t="shared" si="13"/>
        <v>0.0019999971428571427</v>
      </c>
      <c r="F240" s="48">
        <f t="shared" si="14"/>
        <v>0.0019999971428571427</v>
      </c>
      <c r="G240" s="49">
        <v>233.333</v>
      </c>
    </row>
    <row r="241" spans="1:7" ht="12.75">
      <c r="A241" s="44" t="s">
        <v>23</v>
      </c>
      <c r="B241" s="35">
        <v>41873</v>
      </c>
      <c r="C241" s="35">
        <f t="shared" si="12"/>
        <v>41874</v>
      </c>
      <c r="D241" s="46">
        <v>51000000</v>
      </c>
      <c r="E241" s="47">
        <f t="shared" si="13"/>
        <v>0.0020999992941176473</v>
      </c>
      <c r="F241" s="48">
        <f t="shared" si="14"/>
        <v>0.0020999992941176473</v>
      </c>
      <c r="G241" s="49">
        <v>297.4999</v>
      </c>
    </row>
    <row r="242" spans="1:7" ht="12.75">
      <c r="A242" s="44" t="s">
        <v>23</v>
      </c>
      <c r="B242" s="35">
        <v>41874</v>
      </c>
      <c r="C242" s="35">
        <f t="shared" si="12"/>
        <v>41875</v>
      </c>
      <c r="D242" s="46">
        <v>51000000</v>
      </c>
      <c r="E242" s="47">
        <f t="shared" si="13"/>
        <v>0.0020999992941176473</v>
      </c>
      <c r="F242" s="48">
        <f t="shared" si="14"/>
        <v>0.0020999992941176473</v>
      </c>
      <c r="G242" s="49">
        <v>297.4999</v>
      </c>
    </row>
    <row r="243" spans="1:7" ht="12.75">
      <c r="A243" s="44" t="s">
        <v>23</v>
      </c>
      <c r="B243" s="35">
        <v>41875</v>
      </c>
      <c r="C243" s="35">
        <f t="shared" si="12"/>
        <v>41876</v>
      </c>
      <c r="D243" s="46">
        <v>51000000</v>
      </c>
      <c r="E243" s="47">
        <f t="shared" si="13"/>
        <v>0.0020999992941176473</v>
      </c>
      <c r="F243" s="48">
        <f t="shared" si="14"/>
        <v>0.0020999992941176473</v>
      </c>
      <c r="G243" s="49">
        <v>297.4999</v>
      </c>
    </row>
    <row r="244" spans="1:7" ht="12.75">
      <c r="A244" s="44" t="s">
        <v>23</v>
      </c>
      <c r="B244" s="35">
        <v>41876</v>
      </c>
      <c r="C244" s="35">
        <f t="shared" si="12"/>
        <v>41877</v>
      </c>
      <c r="D244" s="46">
        <v>131000000</v>
      </c>
      <c r="E244" s="47">
        <f t="shared" si="13"/>
        <v>0.0020770898015267172</v>
      </c>
      <c r="F244" s="48">
        <f t="shared" si="14"/>
        <v>0.0020770898015267172</v>
      </c>
      <c r="G244" s="49">
        <v>755.8299</v>
      </c>
    </row>
    <row r="245" spans="1:7" ht="12.75">
      <c r="A245" s="44" t="s">
        <v>23</v>
      </c>
      <c r="B245" s="35">
        <v>41877</v>
      </c>
      <c r="C245" s="35">
        <f t="shared" si="12"/>
        <v>41878</v>
      </c>
      <c r="D245" s="46">
        <v>128000000</v>
      </c>
      <c r="E245" s="47">
        <f t="shared" si="13"/>
        <v>0.0021288855937499998</v>
      </c>
      <c r="F245" s="48">
        <f t="shared" si="14"/>
        <v>0.0021288855937499998</v>
      </c>
      <c r="G245" s="49">
        <v>756.9371</v>
      </c>
    </row>
    <row r="246" spans="1:7" ht="12.75">
      <c r="A246" s="44" t="s">
        <v>23</v>
      </c>
      <c r="B246" s="35">
        <v>41878</v>
      </c>
      <c r="C246" s="35">
        <f t="shared" si="12"/>
        <v>41879</v>
      </c>
      <c r="D246" s="46">
        <v>123000000</v>
      </c>
      <c r="E246" s="47">
        <f t="shared" si="13"/>
        <v>0.0021593493658536586</v>
      </c>
      <c r="F246" s="48">
        <f t="shared" si="14"/>
        <v>0.0021593493658536586</v>
      </c>
      <c r="G246" s="49">
        <v>737.7777</v>
      </c>
    </row>
    <row r="247" spans="1:7" ht="12.75">
      <c r="A247" s="44" t="s">
        <v>23</v>
      </c>
      <c r="B247" s="35">
        <v>41879</v>
      </c>
      <c r="C247" s="35">
        <f t="shared" si="12"/>
        <v>41880</v>
      </c>
      <c r="D247" s="46">
        <v>120000000</v>
      </c>
      <c r="E247" s="47">
        <f t="shared" si="13"/>
        <v>0.0021999993</v>
      </c>
      <c r="F247" s="48">
        <f t="shared" si="14"/>
        <v>0.0021999993</v>
      </c>
      <c r="G247" s="49">
        <v>733.3331</v>
      </c>
    </row>
    <row r="248" spans="1:7" ht="12.75">
      <c r="A248" s="44" t="s">
        <v>23</v>
      </c>
      <c r="B248" s="35">
        <v>41880</v>
      </c>
      <c r="C248" s="35">
        <f t="shared" si="12"/>
        <v>41881</v>
      </c>
      <c r="D248" s="46">
        <v>120000000</v>
      </c>
      <c r="E248" s="47">
        <f t="shared" si="13"/>
        <v>0.0021999999</v>
      </c>
      <c r="F248" s="48">
        <f t="shared" si="14"/>
        <v>0.0021999999</v>
      </c>
      <c r="G248" s="49">
        <v>733.3333</v>
      </c>
    </row>
    <row r="249" spans="1:7" ht="12.75">
      <c r="A249" s="44" t="s">
        <v>23</v>
      </c>
      <c r="B249" s="35">
        <v>41881</v>
      </c>
      <c r="C249" s="35">
        <f t="shared" si="12"/>
        <v>41882</v>
      </c>
      <c r="D249" s="46">
        <v>120000000</v>
      </c>
      <c r="E249" s="47">
        <f t="shared" si="13"/>
        <v>0.0021999999</v>
      </c>
      <c r="F249" s="48">
        <f t="shared" si="14"/>
        <v>0.0021999999</v>
      </c>
      <c r="G249" s="49">
        <v>733.3333</v>
      </c>
    </row>
    <row r="250" spans="1:7" ht="12.75">
      <c r="A250" s="44" t="s">
        <v>23</v>
      </c>
      <c r="B250" s="35">
        <v>41882</v>
      </c>
      <c r="C250" s="35">
        <f t="shared" si="12"/>
        <v>41883</v>
      </c>
      <c r="D250" s="46">
        <v>120000000</v>
      </c>
      <c r="E250" s="47">
        <f t="shared" si="13"/>
        <v>0.0021999999</v>
      </c>
      <c r="F250" s="48">
        <f t="shared" si="14"/>
        <v>0.0021999999</v>
      </c>
      <c r="G250" s="49">
        <v>733.3333</v>
      </c>
    </row>
    <row r="251" spans="1:7" ht="12.75">
      <c r="A251" s="44" t="s">
        <v>23</v>
      </c>
      <c r="B251" s="35">
        <v>41883</v>
      </c>
      <c r="C251" s="35">
        <f t="shared" si="12"/>
        <v>41884</v>
      </c>
      <c r="D251" s="46">
        <v>120000000</v>
      </c>
      <c r="E251" s="47">
        <f t="shared" si="13"/>
        <v>0.00219999</v>
      </c>
      <c r="F251" s="48">
        <f t="shared" si="14"/>
        <v>0.00219999</v>
      </c>
      <c r="G251" s="49">
        <v>733.33</v>
      </c>
    </row>
    <row r="252" spans="1:7" ht="12.75">
      <c r="A252" s="44" t="s">
        <v>23</v>
      </c>
      <c r="B252" s="35">
        <v>41884</v>
      </c>
      <c r="C252" s="35">
        <f t="shared" si="12"/>
        <v>41885</v>
      </c>
      <c r="D252" s="46">
        <v>120000000</v>
      </c>
      <c r="E252" s="47">
        <f t="shared" si="13"/>
        <v>0.00216666</v>
      </c>
      <c r="F252" s="48">
        <f t="shared" si="14"/>
        <v>0.00216666</v>
      </c>
      <c r="G252" s="49">
        <v>722.22</v>
      </c>
    </row>
    <row r="253" spans="1:7" ht="12.75">
      <c r="A253" s="44" t="s">
        <v>23</v>
      </c>
      <c r="B253" s="35">
        <v>41885</v>
      </c>
      <c r="C253" s="35">
        <f t="shared" si="12"/>
        <v>41886</v>
      </c>
      <c r="D253" s="46">
        <v>114000000</v>
      </c>
      <c r="E253" s="47">
        <f t="shared" si="13"/>
        <v>0.002200010526315789</v>
      </c>
      <c r="F253" s="48">
        <f t="shared" si="14"/>
        <v>0.002200010526315789</v>
      </c>
      <c r="G253" s="49">
        <v>696.67</v>
      </c>
    </row>
    <row r="254" spans="1:7" ht="12.75">
      <c r="A254" s="44" t="s">
        <v>23</v>
      </c>
      <c r="B254" s="35">
        <v>41886</v>
      </c>
      <c r="C254" s="35">
        <f t="shared" si="12"/>
        <v>41887</v>
      </c>
      <c r="D254" s="46">
        <v>110000000</v>
      </c>
      <c r="E254" s="47">
        <f t="shared" si="13"/>
        <v>0.0021999927272727273</v>
      </c>
      <c r="F254" s="48">
        <f t="shared" si="14"/>
        <v>0.0021999927272727273</v>
      </c>
      <c r="G254" s="49">
        <v>672.22</v>
      </c>
    </row>
    <row r="255" spans="1:7" ht="12.75">
      <c r="A255" s="44" t="s">
        <v>23</v>
      </c>
      <c r="B255" s="35">
        <v>41887</v>
      </c>
      <c r="C255" s="35">
        <f t="shared" si="12"/>
        <v>41888</v>
      </c>
      <c r="D255" s="46">
        <v>150000000</v>
      </c>
      <c r="E255" s="47">
        <f t="shared" si="13"/>
        <v>0.002200008</v>
      </c>
      <c r="F255" s="48">
        <f t="shared" si="14"/>
        <v>0.002200008</v>
      </c>
      <c r="G255" s="49">
        <v>916.67</v>
      </c>
    </row>
    <row r="256" spans="1:7" ht="12.75">
      <c r="A256" s="44" t="s">
        <v>23</v>
      </c>
      <c r="B256" s="35">
        <v>41888</v>
      </c>
      <c r="C256" s="35">
        <f t="shared" si="12"/>
        <v>41889</v>
      </c>
      <c r="D256" s="46">
        <v>150000000</v>
      </c>
      <c r="E256" s="47">
        <f t="shared" si="13"/>
        <v>0.002200008</v>
      </c>
      <c r="F256" s="48">
        <f t="shared" si="14"/>
        <v>0.002200008</v>
      </c>
      <c r="G256" s="49">
        <v>916.67</v>
      </c>
    </row>
    <row r="257" spans="1:7" ht="12.75">
      <c r="A257" s="44" t="s">
        <v>23</v>
      </c>
      <c r="B257" s="35">
        <v>41889</v>
      </c>
      <c r="C257" s="35">
        <f t="shared" si="12"/>
        <v>41890</v>
      </c>
      <c r="D257" s="46">
        <v>150000000</v>
      </c>
      <c r="E257" s="47">
        <f t="shared" si="13"/>
        <v>0.002200008</v>
      </c>
      <c r="F257" s="48">
        <f t="shared" si="14"/>
        <v>0.002200008</v>
      </c>
      <c r="G257" s="49">
        <v>916.67</v>
      </c>
    </row>
    <row r="258" spans="1:7" ht="12.75">
      <c r="A258" s="44" t="s">
        <v>23</v>
      </c>
      <c r="B258" s="35">
        <v>41890</v>
      </c>
      <c r="C258" s="35">
        <f t="shared" si="12"/>
        <v>41891</v>
      </c>
      <c r="D258" s="46">
        <v>160000000</v>
      </c>
      <c r="E258" s="47">
        <f t="shared" si="13"/>
        <v>0.0021406274999999997</v>
      </c>
      <c r="F258" s="48">
        <f t="shared" si="14"/>
        <v>0.0021406274999999997</v>
      </c>
      <c r="G258" s="49">
        <v>951.3899999999999</v>
      </c>
    </row>
    <row r="259" spans="1:7" ht="12.75">
      <c r="A259" s="44" t="s">
        <v>23</v>
      </c>
      <c r="B259" s="35">
        <v>41891</v>
      </c>
      <c r="C259" s="35">
        <f t="shared" si="12"/>
        <v>41892</v>
      </c>
      <c r="D259" s="46">
        <v>152000000</v>
      </c>
      <c r="E259" s="47">
        <f t="shared" si="13"/>
        <v>0.002183551578947368</v>
      </c>
      <c r="F259" s="48">
        <f t="shared" si="14"/>
        <v>0.002183551578947368</v>
      </c>
      <c r="G259" s="49">
        <v>921.944</v>
      </c>
    </row>
    <row r="260" spans="1:7" ht="12.75">
      <c r="A260" s="44" t="s">
        <v>23</v>
      </c>
      <c r="B260" s="35">
        <v>41892</v>
      </c>
      <c r="C260" s="35">
        <f t="shared" si="12"/>
        <v>41893</v>
      </c>
      <c r="D260" s="46">
        <v>146000000</v>
      </c>
      <c r="E260" s="47">
        <f t="shared" si="13"/>
        <v>0.002182882191780822</v>
      </c>
      <c r="F260" s="48">
        <f t="shared" si="14"/>
        <v>0.002182882191780822</v>
      </c>
      <c r="G260" s="49">
        <v>885.28</v>
      </c>
    </row>
    <row r="261" spans="1:7" ht="12.75">
      <c r="A261" s="44" t="s">
        <v>23</v>
      </c>
      <c r="B261" s="35">
        <v>41893</v>
      </c>
      <c r="C261" s="35">
        <f t="shared" si="12"/>
        <v>41894</v>
      </c>
      <c r="D261" s="46">
        <v>139000000</v>
      </c>
      <c r="E261" s="47">
        <f t="shared" si="13"/>
        <v>0.0021892143884892083</v>
      </c>
      <c r="F261" s="48">
        <f t="shared" si="14"/>
        <v>0.0021892143884892083</v>
      </c>
      <c r="G261" s="49">
        <v>845.28</v>
      </c>
    </row>
    <row r="262" spans="1:7" ht="12.75">
      <c r="A262" s="44" t="s">
        <v>23</v>
      </c>
      <c r="B262" s="35">
        <v>41894</v>
      </c>
      <c r="C262" s="35">
        <f t="shared" si="12"/>
        <v>41895</v>
      </c>
      <c r="D262" s="46">
        <v>134000000</v>
      </c>
      <c r="E262" s="47">
        <f t="shared" si="13"/>
        <v>0.002192534328358209</v>
      </c>
      <c r="F262" s="48">
        <f t="shared" si="14"/>
        <v>0.002192534328358209</v>
      </c>
      <c r="G262" s="49">
        <v>816.11</v>
      </c>
    </row>
    <row r="263" spans="1:7" ht="12.75">
      <c r="A263" s="44" t="s">
        <v>23</v>
      </c>
      <c r="B263" s="35">
        <v>41895</v>
      </c>
      <c r="C263" s="35">
        <f t="shared" si="12"/>
        <v>41896</v>
      </c>
      <c r="D263" s="46">
        <v>134000000</v>
      </c>
      <c r="E263" s="47">
        <f t="shared" si="13"/>
        <v>0.002192534328358209</v>
      </c>
      <c r="F263" s="48">
        <f t="shared" si="14"/>
        <v>0.002192534328358209</v>
      </c>
      <c r="G263" s="49">
        <v>816.11</v>
      </c>
    </row>
    <row r="264" spans="1:7" ht="12.75">
      <c r="A264" s="44" t="s">
        <v>23</v>
      </c>
      <c r="B264" s="35">
        <v>41896</v>
      </c>
      <c r="C264" s="35">
        <f t="shared" si="12"/>
        <v>41897</v>
      </c>
      <c r="D264" s="46">
        <v>134000000</v>
      </c>
      <c r="E264" s="47">
        <f t="shared" si="13"/>
        <v>0.002192534328358209</v>
      </c>
      <c r="F264" s="48">
        <f t="shared" si="14"/>
        <v>0.002192534328358209</v>
      </c>
      <c r="G264" s="49">
        <v>816.11</v>
      </c>
    </row>
    <row r="265" spans="1:7" ht="12.75">
      <c r="A265" s="44" t="s">
        <v>23</v>
      </c>
      <c r="B265" s="35">
        <v>41897</v>
      </c>
      <c r="C265" s="35">
        <f t="shared" si="12"/>
        <v>41898</v>
      </c>
      <c r="D265" s="46">
        <v>151000000</v>
      </c>
      <c r="E265" s="47">
        <f t="shared" si="13"/>
        <v>0.002217886092715232</v>
      </c>
      <c r="F265" s="48">
        <f t="shared" si="14"/>
        <v>0.002217886092715232</v>
      </c>
      <c r="G265" s="49">
        <v>930.28</v>
      </c>
    </row>
    <row r="266" spans="1:7" ht="12.75">
      <c r="A266" s="44" t="s">
        <v>23</v>
      </c>
      <c r="B266" s="35">
        <v>41898</v>
      </c>
      <c r="C266" s="35">
        <f aca="true" t="shared" si="15" ref="C266:C329">B266+1</f>
        <v>41899</v>
      </c>
      <c r="D266" s="46">
        <v>154000000</v>
      </c>
      <c r="E266" s="47">
        <f t="shared" si="13"/>
        <v>0.0022480597402597404</v>
      </c>
      <c r="F266" s="48">
        <f t="shared" si="14"/>
        <v>0.0022480597402597404</v>
      </c>
      <c r="G266" s="49">
        <v>961.67</v>
      </c>
    </row>
    <row r="267" spans="1:7" ht="12.75">
      <c r="A267" s="44" t="s">
        <v>23</v>
      </c>
      <c r="B267" s="35">
        <v>41899</v>
      </c>
      <c r="C267" s="35">
        <f t="shared" si="15"/>
        <v>41900</v>
      </c>
      <c r="D267" s="46">
        <v>150000000</v>
      </c>
      <c r="E267" s="47">
        <f t="shared" si="13"/>
        <v>0.002271336</v>
      </c>
      <c r="F267" s="48">
        <f t="shared" si="14"/>
        <v>0.002271336</v>
      </c>
      <c r="G267" s="49">
        <v>946.39</v>
      </c>
    </row>
    <row r="268" spans="1:7" ht="12.75">
      <c r="A268" s="44" t="s">
        <v>23</v>
      </c>
      <c r="B268" s="35">
        <v>41900</v>
      </c>
      <c r="C268" s="35">
        <f t="shared" si="15"/>
        <v>41901</v>
      </c>
      <c r="D268" s="46">
        <v>149000000</v>
      </c>
      <c r="E268" s="47">
        <f t="shared" si="13"/>
        <v>0.002243621476510067</v>
      </c>
      <c r="F268" s="48">
        <f t="shared" si="14"/>
        <v>0.002243621476510067</v>
      </c>
      <c r="G268" s="49">
        <v>928.61</v>
      </c>
    </row>
    <row r="269" spans="1:7" ht="12.75">
      <c r="A269" s="44" t="s">
        <v>23</v>
      </c>
      <c r="B269" s="35">
        <v>41901</v>
      </c>
      <c r="C269" s="35">
        <f t="shared" si="15"/>
        <v>41902</v>
      </c>
      <c r="D269" s="46">
        <v>153000000</v>
      </c>
      <c r="E269" s="47">
        <f t="shared" si="13"/>
        <v>0.002269929411764706</v>
      </c>
      <c r="F269" s="48">
        <f t="shared" si="14"/>
        <v>0.002269929411764706</v>
      </c>
      <c r="G269" s="49">
        <v>964.72</v>
      </c>
    </row>
    <row r="270" spans="1:7" ht="12.75">
      <c r="A270" s="44" t="s">
        <v>23</v>
      </c>
      <c r="B270" s="35">
        <v>41902</v>
      </c>
      <c r="C270" s="35">
        <f t="shared" si="15"/>
        <v>41903</v>
      </c>
      <c r="D270" s="46">
        <v>153000000</v>
      </c>
      <c r="E270" s="47">
        <f t="shared" si="13"/>
        <v>0.002269929411764706</v>
      </c>
      <c r="F270" s="48">
        <f t="shared" si="14"/>
        <v>0.002269929411764706</v>
      </c>
      <c r="G270" s="49">
        <v>964.72</v>
      </c>
    </row>
    <row r="271" spans="1:7" ht="12.75">
      <c r="A271" s="44" t="s">
        <v>23</v>
      </c>
      <c r="B271" s="35">
        <v>41903</v>
      </c>
      <c r="C271" s="35">
        <f t="shared" si="15"/>
        <v>41904</v>
      </c>
      <c r="D271" s="46">
        <v>153000000</v>
      </c>
      <c r="E271" s="47">
        <f t="shared" si="13"/>
        <v>0.002269929411764706</v>
      </c>
      <c r="F271" s="48">
        <f t="shared" si="14"/>
        <v>0.002269929411764706</v>
      </c>
      <c r="G271" s="49">
        <v>964.72</v>
      </c>
    </row>
    <row r="272" spans="1:7" ht="12.75">
      <c r="A272" s="44" t="s">
        <v>23</v>
      </c>
      <c r="B272" s="35">
        <v>41904</v>
      </c>
      <c r="C272" s="35">
        <f t="shared" si="15"/>
        <v>41905</v>
      </c>
      <c r="D272" s="46">
        <v>173000000</v>
      </c>
      <c r="E272" s="47">
        <f t="shared" si="13"/>
        <v>0.0022589687861271674</v>
      </c>
      <c r="F272" s="48">
        <f t="shared" si="14"/>
        <v>0.0022589687861271674</v>
      </c>
      <c r="G272" s="49">
        <v>1085.56</v>
      </c>
    </row>
    <row r="273" spans="1:7" ht="12.75">
      <c r="A273" s="44" t="s">
        <v>23</v>
      </c>
      <c r="B273" s="35">
        <v>41905</v>
      </c>
      <c r="C273" s="35">
        <f t="shared" si="15"/>
        <v>41906</v>
      </c>
      <c r="D273" s="46">
        <v>192700000</v>
      </c>
      <c r="E273" s="47">
        <f t="shared" si="13"/>
        <v>0.002260564608199273</v>
      </c>
      <c r="F273" s="48">
        <f t="shared" si="14"/>
        <v>0.002260564608199273</v>
      </c>
      <c r="G273" s="49">
        <v>1210.03</v>
      </c>
    </row>
    <row r="274" spans="1:7" ht="12.75">
      <c r="A274" s="44" t="s">
        <v>23</v>
      </c>
      <c r="B274" s="35">
        <v>41906</v>
      </c>
      <c r="C274" s="35">
        <f t="shared" si="15"/>
        <v>41907</v>
      </c>
      <c r="D274" s="46">
        <v>155700000</v>
      </c>
      <c r="E274" s="47">
        <f t="shared" si="13"/>
        <v>0.002283306358381503</v>
      </c>
      <c r="F274" s="48">
        <f t="shared" si="14"/>
        <v>0.002283306358381503</v>
      </c>
      <c r="G274" s="49">
        <v>987.53</v>
      </c>
    </row>
    <row r="275" spans="1:7" ht="12.75">
      <c r="A275" s="44" t="s">
        <v>23</v>
      </c>
      <c r="B275" s="35">
        <v>41907</v>
      </c>
      <c r="C275" s="35">
        <f t="shared" si="15"/>
        <v>41908</v>
      </c>
      <c r="D275" s="46">
        <v>210700000</v>
      </c>
      <c r="E275" s="47">
        <f t="shared" si="13"/>
        <v>0.002287665875652587</v>
      </c>
      <c r="F275" s="48">
        <f t="shared" si="14"/>
        <v>0.002287665875652587</v>
      </c>
      <c r="G275" s="49">
        <v>1338.92</v>
      </c>
    </row>
    <row r="276" spans="1:7" ht="12.75">
      <c r="A276" s="44" t="s">
        <v>23</v>
      </c>
      <c r="B276" s="35">
        <v>41908</v>
      </c>
      <c r="C276" s="35">
        <f t="shared" si="15"/>
        <v>41909</v>
      </c>
      <c r="D276" s="46">
        <v>176700000</v>
      </c>
      <c r="E276" s="47">
        <f t="shared" si="13"/>
        <v>0.002305642105263158</v>
      </c>
      <c r="F276" s="48">
        <f t="shared" si="14"/>
        <v>0.002305642105263158</v>
      </c>
      <c r="G276" s="49">
        <v>1131.6860000000001</v>
      </c>
    </row>
    <row r="277" spans="1:7" ht="12.75">
      <c r="A277" s="44" t="s">
        <v>23</v>
      </c>
      <c r="B277" s="35">
        <v>41909</v>
      </c>
      <c r="C277" s="35">
        <f t="shared" si="15"/>
        <v>41910</v>
      </c>
      <c r="D277" s="46">
        <v>176700000</v>
      </c>
      <c r="E277" s="47">
        <f t="shared" si="13"/>
        <v>0.0023056502546689303</v>
      </c>
      <c r="F277" s="48">
        <f t="shared" si="14"/>
        <v>0.0023056502546689303</v>
      </c>
      <c r="G277" s="49">
        <v>1131.69</v>
      </c>
    </row>
    <row r="278" spans="1:7" ht="12.75">
      <c r="A278" s="44" t="s">
        <v>23</v>
      </c>
      <c r="B278" s="35">
        <v>41910</v>
      </c>
      <c r="C278" s="35">
        <f t="shared" si="15"/>
        <v>41911</v>
      </c>
      <c r="D278" s="46">
        <v>176700000</v>
      </c>
      <c r="E278" s="47">
        <f t="shared" si="13"/>
        <v>0.0023056502546689303</v>
      </c>
      <c r="F278" s="48">
        <f t="shared" si="14"/>
        <v>0.0023056502546689303</v>
      </c>
      <c r="G278" s="49">
        <v>1131.69</v>
      </c>
    </row>
    <row r="279" spans="1:7" ht="12.75">
      <c r="A279" s="44" t="s">
        <v>23</v>
      </c>
      <c r="B279" s="35">
        <v>41911</v>
      </c>
      <c r="C279" s="35">
        <f t="shared" si="15"/>
        <v>41912</v>
      </c>
      <c r="D279" s="46">
        <v>176700000</v>
      </c>
      <c r="E279" s="47">
        <f t="shared" si="13"/>
        <v>0.002311314091680815</v>
      </c>
      <c r="F279" s="48">
        <f t="shared" si="14"/>
        <v>0.002311314091680815</v>
      </c>
      <c r="G279" s="49">
        <v>1134.47</v>
      </c>
    </row>
    <row r="280" spans="1:7" ht="12.75">
      <c r="A280" s="44" t="s">
        <v>23</v>
      </c>
      <c r="B280" s="35">
        <v>41912</v>
      </c>
      <c r="C280" s="35">
        <f t="shared" si="15"/>
        <v>41913</v>
      </c>
      <c r="D280" s="46">
        <v>196700000</v>
      </c>
      <c r="E280" s="47">
        <f t="shared" si="13"/>
        <v>0.002289834265378749</v>
      </c>
      <c r="F280" s="48">
        <f t="shared" si="14"/>
        <v>0.002289834265378749</v>
      </c>
      <c r="G280" s="49">
        <v>1251.1399999999999</v>
      </c>
    </row>
    <row r="281" spans="1:7" ht="12.75">
      <c r="A281" s="44" t="s">
        <v>23</v>
      </c>
      <c r="B281" s="35">
        <v>41913</v>
      </c>
      <c r="C281" s="35">
        <f t="shared" si="15"/>
        <v>41914</v>
      </c>
      <c r="D281" s="46">
        <v>176700000</v>
      </c>
      <c r="E281" s="47">
        <f aca="true" t="shared" si="16" ref="E281:E344">G281/D281*360</f>
        <v>0.002273969439728353</v>
      </c>
      <c r="F281" s="48">
        <f aca="true" t="shared" si="17" ref="F281:F344">E281</f>
        <v>0.002273969439728353</v>
      </c>
      <c r="G281" s="49">
        <v>1116.1399999999999</v>
      </c>
    </row>
    <row r="282" spans="1:7" ht="12.75">
      <c r="A282" s="44" t="s">
        <v>23</v>
      </c>
      <c r="B282" s="35">
        <v>41914</v>
      </c>
      <c r="C282" s="35">
        <f t="shared" si="15"/>
        <v>41915</v>
      </c>
      <c r="D282" s="46">
        <v>172700000</v>
      </c>
      <c r="E282" s="47">
        <f t="shared" si="16"/>
        <v>0.002237461493920093</v>
      </c>
      <c r="F282" s="48">
        <f t="shared" si="17"/>
        <v>0.002237461493920093</v>
      </c>
      <c r="G282" s="49">
        <v>1073.3600000000001</v>
      </c>
    </row>
    <row r="283" spans="1:7" ht="12.75">
      <c r="A283" s="44" t="s">
        <v>23</v>
      </c>
      <c r="B283" s="35">
        <v>41915</v>
      </c>
      <c r="C283" s="35">
        <f t="shared" si="15"/>
        <v>41916</v>
      </c>
      <c r="D283" s="46">
        <v>176700000</v>
      </c>
      <c r="E283" s="47">
        <f t="shared" si="16"/>
        <v>0.002194736842105263</v>
      </c>
      <c r="F283" s="48">
        <f t="shared" si="17"/>
        <v>0.002194736842105263</v>
      </c>
      <c r="G283" s="49">
        <v>1077.25</v>
      </c>
    </row>
    <row r="284" spans="1:7" ht="12.75">
      <c r="A284" s="44" t="s">
        <v>23</v>
      </c>
      <c r="B284" s="35">
        <v>41916</v>
      </c>
      <c r="C284" s="35">
        <f t="shared" si="15"/>
        <v>41917</v>
      </c>
      <c r="D284" s="46">
        <v>176700000</v>
      </c>
      <c r="E284" s="47">
        <f t="shared" si="16"/>
        <v>0.002194736842105263</v>
      </c>
      <c r="F284" s="48">
        <f t="shared" si="17"/>
        <v>0.002194736842105263</v>
      </c>
      <c r="G284" s="49">
        <v>1077.25</v>
      </c>
    </row>
    <row r="285" spans="1:7" ht="12.75">
      <c r="A285" s="44" t="s">
        <v>23</v>
      </c>
      <c r="B285" s="35">
        <v>41917</v>
      </c>
      <c r="C285" s="35">
        <f t="shared" si="15"/>
        <v>41918</v>
      </c>
      <c r="D285" s="46">
        <v>176700000</v>
      </c>
      <c r="E285" s="47">
        <f t="shared" si="16"/>
        <v>0.002194736842105263</v>
      </c>
      <c r="F285" s="48">
        <f t="shared" si="17"/>
        <v>0.002194736842105263</v>
      </c>
      <c r="G285" s="49">
        <v>1077.25</v>
      </c>
    </row>
    <row r="286" spans="1:7" ht="12.75">
      <c r="A286" s="44" t="s">
        <v>23</v>
      </c>
      <c r="B286" s="35">
        <v>41918</v>
      </c>
      <c r="C286" s="35">
        <f t="shared" si="15"/>
        <v>41919</v>
      </c>
      <c r="D286" s="46">
        <v>189700000</v>
      </c>
      <c r="E286" s="47">
        <f t="shared" si="16"/>
        <v>0.002174005271481286</v>
      </c>
      <c r="F286" s="48">
        <f t="shared" si="17"/>
        <v>0.002174005271481286</v>
      </c>
      <c r="G286" s="49">
        <v>1145.58</v>
      </c>
    </row>
    <row r="287" spans="1:7" ht="12.75">
      <c r="A287" s="44" t="s">
        <v>23</v>
      </c>
      <c r="B287" s="35">
        <v>41919</v>
      </c>
      <c r="C287" s="35">
        <f t="shared" si="15"/>
        <v>41920</v>
      </c>
      <c r="D287" s="46">
        <v>183000000</v>
      </c>
      <c r="E287" s="47">
        <f t="shared" si="16"/>
        <v>0.0021612000000000003</v>
      </c>
      <c r="F287" s="48">
        <f t="shared" si="17"/>
        <v>0.0021612000000000003</v>
      </c>
      <c r="G287" s="49">
        <v>1098.6100000000001</v>
      </c>
    </row>
    <row r="288" spans="1:7" ht="12.75">
      <c r="A288" s="44" t="s">
        <v>23</v>
      </c>
      <c r="B288" s="35">
        <v>41920</v>
      </c>
      <c r="C288" s="35">
        <f t="shared" si="15"/>
        <v>41921</v>
      </c>
      <c r="D288" s="46">
        <v>177000000</v>
      </c>
      <c r="E288" s="47">
        <f t="shared" si="16"/>
        <v>0.0021672406779661016</v>
      </c>
      <c r="F288" s="48">
        <f t="shared" si="17"/>
        <v>0.0021672406779661016</v>
      </c>
      <c r="G288" s="49">
        <v>1065.56</v>
      </c>
    </row>
    <row r="289" spans="1:7" ht="12.75">
      <c r="A289" s="44" t="s">
        <v>23</v>
      </c>
      <c r="B289" s="35">
        <v>41921</v>
      </c>
      <c r="C289" s="35">
        <f t="shared" si="15"/>
        <v>41922</v>
      </c>
      <c r="D289" s="46">
        <v>157000000</v>
      </c>
      <c r="E289" s="47">
        <f t="shared" si="16"/>
        <v>0.0021955414012738853</v>
      </c>
      <c r="F289" s="48">
        <f t="shared" si="17"/>
        <v>0.0021955414012738853</v>
      </c>
      <c r="G289" s="49">
        <v>957.5</v>
      </c>
    </row>
    <row r="290" spans="1:7" ht="12.75">
      <c r="A290" s="44" t="s">
        <v>23</v>
      </c>
      <c r="B290" s="35">
        <v>41922</v>
      </c>
      <c r="C290" s="35">
        <f t="shared" si="15"/>
        <v>41923</v>
      </c>
      <c r="D290" s="46">
        <v>154000000</v>
      </c>
      <c r="E290" s="47">
        <f t="shared" si="16"/>
        <v>0.002220779220779221</v>
      </c>
      <c r="F290" s="48">
        <f t="shared" si="17"/>
        <v>0.002220779220779221</v>
      </c>
      <c r="G290" s="49">
        <v>950</v>
      </c>
    </row>
    <row r="291" spans="1:7" ht="12.75">
      <c r="A291" s="44" t="s">
        <v>23</v>
      </c>
      <c r="B291" s="35">
        <v>41923</v>
      </c>
      <c r="C291" s="35">
        <f t="shared" si="15"/>
        <v>41924</v>
      </c>
      <c r="D291" s="46">
        <v>154000000</v>
      </c>
      <c r="E291" s="47">
        <f t="shared" si="16"/>
        <v>0.002220779220779221</v>
      </c>
      <c r="F291" s="48">
        <f t="shared" si="17"/>
        <v>0.002220779220779221</v>
      </c>
      <c r="G291" s="49">
        <v>950</v>
      </c>
    </row>
    <row r="292" spans="1:7" ht="12.75">
      <c r="A292" s="44" t="s">
        <v>23</v>
      </c>
      <c r="B292" s="35">
        <v>41924</v>
      </c>
      <c r="C292" s="35">
        <f t="shared" si="15"/>
        <v>41925</v>
      </c>
      <c r="D292" s="46">
        <v>154000000</v>
      </c>
      <c r="E292" s="47">
        <f t="shared" si="16"/>
        <v>0.002220779220779221</v>
      </c>
      <c r="F292" s="48">
        <f t="shared" si="17"/>
        <v>0.002220779220779221</v>
      </c>
      <c r="G292" s="49">
        <v>950</v>
      </c>
    </row>
    <row r="293" spans="1:7" ht="12.75">
      <c r="A293" s="44" t="s">
        <v>23</v>
      </c>
      <c r="B293" s="35">
        <v>41925</v>
      </c>
      <c r="C293" s="35">
        <f t="shared" si="15"/>
        <v>41926</v>
      </c>
      <c r="D293" s="46">
        <v>154000000</v>
      </c>
      <c r="E293" s="47">
        <f t="shared" si="16"/>
        <v>0.002220779220779221</v>
      </c>
      <c r="F293" s="48">
        <f t="shared" si="17"/>
        <v>0.002220779220779221</v>
      </c>
      <c r="G293" s="49">
        <v>950</v>
      </c>
    </row>
    <row r="294" spans="1:7" ht="12.75">
      <c r="A294" s="44" t="s">
        <v>23</v>
      </c>
      <c r="B294" s="35">
        <v>41926</v>
      </c>
      <c r="C294" s="35">
        <f t="shared" si="15"/>
        <v>41927</v>
      </c>
      <c r="D294" s="46">
        <v>169000000</v>
      </c>
      <c r="E294" s="47">
        <f t="shared" si="16"/>
        <v>0.0021792994082840238</v>
      </c>
      <c r="F294" s="48">
        <f t="shared" si="17"/>
        <v>0.0021792994082840238</v>
      </c>
      <c r="G294" s="49">
        <v>1023.06</v>
      </c>
    </row>
    <row r="295" spans="1:7" ht="12.75">
      <c r="A295" s="44" t="s">
        <v>23</v>
      </c>
      <c r="B295" s="35">
        <v>41927</v>
      </c>
      <c r="C295" s="35">
        <f t="shared" si="15"/>
        <v>41928</v>
      </c>
      <c r="D295" s="46">
        <v>188000000</v>
      </c>
      <c r="E295" s="47">
        <f t="shared" si="16"/>
        <v>0.00219148085106383</v>
      </c>
      <c r="F295" s="48">
        <f t="shared" si="17"/>
        <v>0.00219148085106383</v>
      </c>
      <c r="G295" s="49">
        <v>1144.44</v>
      </c>
    </row>
    <row r="296" spans="1:7" ht="12.75">
      <c r="A296" s="44" t="s">
        <v>23</v>
      </c>
      <c r="B296" s="35">
        <v>41928</v>
      </c>
      <c r="C296" s="35">
        <f t="shared" si="15"/>
        <v>41929</v>
      </c>
      <c r="D296" s="46">
        <v>184000000</v>
      </c>
      <c r="E296" s="47">
        <f t="shared" si="16"/>
        <v>0.002217932608695652</v>
      </c>
      <c r="F296" s="48">
        <f t="shared" si="17"/>
        <v>0.002217932608695652</v>
      </c>
      <c r="G296" s="49">
        <v>1133.61</v>
      </c>
    </row>
    <row r="297" spans="1:7" ht="12.75">
      <c r="A297" s="44" t="s">
        <v>23</v>
      </c>
      <c r="B297" s="35">
        <v>41929</v>
      </c>
      <c r="C297" s="35">
        <f t="shared" si="15"/>
        <v>41930</v>
      </c>
      <c r="D297" s="46">
        <v>202000000</v>
      </c>
      <c r="E297" s="47">
        <f t="shared" si="16"/>
        <v>0.002242079108910891</v>
      </c>
      <c r="F297" s="48">
        <f t="shared" si="17"/>
        <v>0.002242079108910891</v>
      </c>
      <c r="G297" s="49">
        <v>1258.0555</v>
      </c>
    </row>
    <row r="298" spans="1:7" ht="12.75">
      <c r="A298" s="44" t="s">
        <v>23</v>
      </c>
      <c r="B298" s="35">
        <v>41930</v>
      </c>
      <c r="C298" s="35">
        <f t="shared" si="15"/>
        <v>41931</v>
      </c>
      <c r="D298" s="46">
        <v>202000000</v>
      </c>
      <c r="E298" s="47">
        <f t="shared" si="16"/>
        <v>0.002242079108910891</v>
      </c>
      <c r="F298" s="48">
        <f t="shared" si="17"/>
        <v>0.002242079108910891</v>
      </c>
      <c r="G298" s="49">
        <v>1258.0555</v>
      </c>
    </row>
    <row r="299" spans="1:7" ht="12.75">
      <c r="A299" s="44" t="s">
        <v>23</v>
      </c>
      <c r="B299" s="35">
        <v>41931</v>
      </c>
      <c r="C299" s="35">
        <f t="shared" si="15"/>
        <v>41932</v>
      </c>
      <c r="D299" s="46">
        <v>202000000</v>
      </c>
      <c r="E299" s="47">
        <f t="shared" si="16"/>
        <v>0.002242079108910891</v>
      </c>
      <c r="F299" s="48">
        <f t="shared" si="17"/>
        <v>0.002242079108910891</v>
      </c>
      <c r="G299" s="49">
        <v>1258.0555</v>
      </c>
    </row>
    <row r="300" spans="1:7" ht="12.75">
      <c r="A300" s="44" t="s">
        <v>23</v>
      </c>
      <c r="B300" s="35">
        <v>41932</v>
      </c>
      <c r="C300" s="35">
        <f t="shared" si="15"/>
        <v>41933</v>
      </c>
      <c r="D300" s="46">
        <v>216000000</v>
      </c>
      <c r="E300" s="47">
        <f t="shared" si="16"/>
        <v>0.0023152833333333336</v>
      </c>
      <c r="F300" s="48">
        <f t="shared" si="17"/>
        <v>0.0023152833333333336</v>
      </c>
      <c r="G300" s="49">
        <v>1389.17</v>
      </c>
    </row>
    <row r="301" spans="1:7" ht="12.75">
      <c r="A301" s="44" t="s">
        <v>23</v>
      </c>
      <c r="B301" s="35">
        <v>41933</v>
      </c>
      <c r="C301" s="35">
        <f t="shared" si="15"/>
        <v>41934</v>
      </c>
      <c r="D301" s="46">
        <v>212000000</v>
      </c>
      <c r="E301" s="47">
        <f t="shared" si="16"/>
        <v>0.0023396264150943396</v>
      </c>
      <c r="F301" s="48">
        <f t="shared" si="17"/>
        <v>0.0023396264150943396</v>
      </c>
      <c r="G301" s="49">
        <v>1377.78</v>
      </c>
    </row>
    <row r="302" spans="1:7" ht="12.75">
      <c r="A302" s="44" t="s">
        <v>23</v>
      </c>
      <c r="B302" s="35">
        <v>41934</v>
      </c>
      <c r="C302" s="35">
        <f t="shared" si="15"/>
        <v>41935</v>
      </c>
      <c r="D302" s="46">
        <v>206000000</v>
      </c>
      <c r="E302" s="47">
        <f t="shared" si="16"/>
        <v>0.0024417436893203882</v>
      </c>
      <c r="F302" s="48">
        <f t="shared" si="17"/>
        <v>0.0024417436893203882</v>
      </c>
      <c r="G302" s="49">
        <v>1397.22</v>
      </c>
    </row>
    <row r="303" spans="1:7" ht="12.75">
      <c r="A303" s="44" t="s">
        <v>23</v>
      </c>
      <c r="B303" s="35">
        <v>41935</v>
      </c>
      <c r="C303" s="35">
        <f t="shared" si="15"/>
        <v>41936</v>
      </c>
      <c r="D303" s="46">
        <v>202000000</v>
      </c>
      <c r="E303" s="47">
        <f t="shared" si="16"/>
        <v>0.0025410760396039605</v>
      </c>
      <c r="F303" s="48">
        <f t="shared" si="17"/>
        <v>0.0025410760396039605</v>
      </c>
      <c r="G303" s="49">
        <v>1425.826</v>
      </c>
    </row>
    <row r="304" spans="1:7" ht="12.75">
      <c r="A304" s="44" t="s">
        <v>23</v>
      </c>
      <c r="B304" s="35">
        <v>41936</v>
      </c>
      <c r="C304" s="35">
        <f t="shared" si="15"/>
        <v>41937</v>
      </c>
      <c r="D304" s="46">
        <v>209000000</v>
      </c>
      <c r="E304" s="47">
        <f t="shared" si="16"/>
        <v>0.0025554935885167464</v>
      </c>
      <c r="F304" s="48">
        <f t="shared" si="17"/>
        <v>0.0025554935885167464</v>
      </c>
      <c r="G304" s="49">
        <v>1483.606</v>
      </c>
    </row>
    <row r="305" spans="1:7" ht="12.75">
      <c r="A305" s="44" t="s">
        <v>23</v>
      </c>
      <c r="B305" s="35">
        <v>41937</v>
      </c>
      <c r="C305" s="35">
        <f t="shared" si="15"/>
        <v>41938</v>
      </c>
      <c r="D305" s="46">
        <v>209000000</v>
      </c>
      <c r="E305" s="47">
        <f t="shared" si="16"/>
        <v>0.0025554935885167464</v>
      </c>
      <c r="F305" s="48">
        <f t="shared" si="17"/>
        <v>0.0025554935885167464</v>
      </c>
      <c r="G305" s="49">
        <v>1483.606</v>
      </c>
    </row>
    <row r="306" spans="1:7" ht="12.75">
      <c r="A306" s="44" t="s">
        <v>23</v>
      </c>
      <c r="B306" s="35">
        <v>41938</v>
      </c>
      <c r="C306" s="35">
        <f t="shared" si="15"/>
        <v>41939</v>
      </c>
      <c r="D306" s="46">
        <v>209000000</v>
      </c>
      <c r="E306" s="47">
        <f t="shared" si="16"/>
        <v>0.0025554935885167464</v>
      </c>
      <c r="F306" s="48">
        <f t="shared" si="17"/>
        <v>0.0025554935885167464</v>
      </c>
      <c r="G306" s="49">
        <v>1483.606</v>
      </c>
    </row>
    <row r="307" spans="1:7" ht="12.75">
      <c r="A307" s="44" t="s">
        <v>23</v>
      </c>
      <c r="B307" s="35">
        <v>41939</v>
      </c>
      <c r="C307" s="35">
        <f t="shared" si="15"/>
        <v>41940</v>
      </c>
      <c r="D307" s="46">
        <v>274000000</v>
      </c>
      <c r="E307" s="47">
        <f t="shared" si="16"/>
        <v>0.002551454671532846</v>
      </c>
      <c r="F307" s="48">
        <f t="shared" si="17"/>
        <v>0.002551454671532846</v>
      </c>
      <c r="G307" s="49">
        <v>1941.9404999999997</v>
      </c>
    </row>
    <row r="308" spans="1:7" ht="12.75">
      <c r="A308" s="44" t="s">
        <v>23</v>
      </c>
      <c r="B308" s="35">
        <v>41940</v>
      </c>
      <c r="C308" s="35">
        <f t="shared" si="15"/>
        <v>41941</v>
      </c>
      <c r="D308" s="46">
        <v>269000000</v>
      </c>
      <c r="E308" s="47">
        <f t="shared" si="16"/>
        <v>0.0025873614869888475</v>
      </c>
      <c r="F308" s="48">
        <f t="shared" si="17"/>
        <v>0.0025873614869888475</v>
      </c>
      <c r="G308" s="49">
        <v>1933.334</v>
      </c>
    </row>
    <row r="309" spans="1:7" ht="12.75">
      <c r="A309" s="44" t="s">
        <v>23</v>
      </c>
      <c r="B309" s="35">
        <v>41941</v>
      </c>
      <c r="C309" s="35">
        <f t="shared" si="15"/>
        <v>41942</v>
      </c>
      <c r="D309" s="46">
        <v>263000000</v>
      </c>
      <c r="E309" s="47">
        <f t="shared" si="16"/>
        <v>0.0026037992395437264</v>
      </c>
      <c r="F309" s="48">
        <f t="shared" si="17"/>
        <v>0.0026037992395437264</v>
      </c>
      <c r="G309" s="49">
        <v>1902.2200000000003</v>
      </c>
    </row>
    <row r="310" spans="1:7" ht="12.75">
      <c r="A310" s="44" t="s">
        <v>23</v>
      </c>
      <c r="B310" s="35">
        <v>41942</v>
      </c>
      <c r="C310" s="35">
        <f t="shared" si="15"/>
        <v>41943</v>
      </c>
      <c r="D310" s="46">
        <v>262000000</v>
      </c>
      <c r="E310" s="47">
        <f t="shared" si="16"/>
        <v>0.0026042015267175576</v>
      </c>
      <c r="F310" s="48">
        <f t="shared" si="17"/>
        <v>0.0026042015267175576</v>
      </c>
      <c r="G310" s="49">
        <v>1895.2800000000002</v>
      </c>
    </row>
    <row r="311" spans="1:7" ht="12.75">
      <c r="A311" s="44" t="s">
        <v>23</v>
      </c>
      <c r="B311" s="35">
        <v>41943</v>
      </c>
      <c r="C311" s="35">
        <f t="shared" si="15"/>
        <v>41944</v>
      </c>
      <c r="D311" s="46">
        <v>262000000</v>
      </c>
      <c r="E311" s="47">
        <f t="shared" si="16"/>
        <v>0.0026042015267175576</v>
      </c>
      <c r="F311" s="48">
        <f t="shared" si="17"/>
        <v>0.0026042015267175576</v>
      </c>
      <c r="G311" s="49">
        <v>1895.2800000000002</v>
      </c>
    </row>
    <row r="312" spans="1:7" ht="12.75">
      <c r="A312" s="44" t="s">
        <v>23</v>
      </c>
      <c r="B312" s="35">
        <v>41944</v>
      </c>
      <c r="C312" s="35">
        <f t="shared" si="15"/>
        <v>41945</v>
      </c>
      <c r="D312" s="46">
        <v>262000000</v>
      </c>
      <c r="E312" s="47">
        <f t="shared" si="16"/>
        <v>0.0026042015267175576</v>
      </c>
      <c r="F312" s="48">
        <f t="shared" si="17"/>
        <v>0.0026042015267175576</v>
      </c>
      <c r="G312" s="49">
        <v>1895.2800000000002</v>
      </c>
    </row>
    <row r="313" spans="1:7" ht="12.75">
      <c r="A313" s="44" t="s">
        <v>23</v>
      </c>
      <c r="B313" s="35">
        <v>41945</v>
      </c>
      <c r="C313" s="35">
        <f t="shared" si="15"/>
        <v>41946</v>
      </c>
      <c r="D313" s="46">
        <v>262000000</v>
      </c>
      <c r="E313" s="47">
        <f t="shared" si="16"/>
        <v>0.0026042015267175576</v>
      </c>
      <c r="F313" s="48">
        <f t="shared" si="17"/>
        <v>0.0026042015267175576</v>
      </c>
      <c r="G313" s="49">
        <v>1895.2800000000002</v>
      </c>
    </row>
    <row r="314" spans="1:7" ht="12.75">
      <c r="A314" s="44" t="s">
        <v>23</v>
      </c>
      <c r="B314" s="35">
        <v>41946</v>
      </c>
      <c r="C314" s="35">
        <f t="shared" si="15"/>
        <v>41947</v>
      </c>
      <c r="D314" s="46">
        <v>276000000</v>
      </c>
      <c r="E314" s="47">
        <f t="shared" si="16"/>
        <v>0.002603986956521739</v>
      </c>
      <c r="F314" s="48">
        <f t="shared" si="17"/>
        <v>0.002603986956521739</v>
      </c>
      <c r="G314" s="49">
        <v>1996.3899999999999</v>
      </c>
    </row>
    <row r="315" spans="1:7" ht="12.75">
      <c r="A315" s="44" t="s">
        <v>23</v>
      </c>
      <c r="B315" s="35">
        <v>41947</v>
      </c>
      <c r="C315" s="35">
        <f t="shared" si="15"/>
        <v>41948</v>
      </c>
      <c r="D315" s="46">
        <v>271000000</v>
      </c>
      <c r="E315" s="47">
        <f t="shared" si="16"/>
        <v>0.0025966760147601476</v>
      </c>
      <c r="F315" s="48">
        <f t="shared" si="17"/>
        <v>0.0025966760147601476</v>
      </c>
      <c r="G315" s="49">
        <v>1954.72</v>
      </c>
    </row>
    <row r="316" spans="1:7" ht="12.75">
      <c r="A316" s="44" t="s">
        <v>23</v>
      </c>
      <c r="B316" s="35">
        <v>41948</v>
      </c>
      <c r="C316" s="35">
        <f t="shared" si="15"/>
        <v>41949</v>
      </c>
      <c r="D316" s="46">
        <v>259000000</v>
      </c>
      <c r="E316" s="47">
        <f t="shared" si="16"/>
        <v>0.0026822418532818533</v>
      </c>
      <c r="F316" s="48">
        <f t="shared" si="17"/>
        <v>0.0026822418532818533</v>
      </c>
      <c r="G316" s="49">
        <v>1929.724</v>
      </c>
    </row>
    <row r="317" spans="1:7" ht="12.75">
      <c r="A317" s="44" t="s">
        <v>23</v>
      </c>
      <c r="B317" s="35">
        <v>41949</v>
      </c>
      <c r="C317" s="35">
        <f t="shared" si="15"/>
        <v>41950</v>
      </c>
      <c r="D317" s="46">
        <v>252000000</v>
      </c>
      <c r="E317" s="47">
        <f t="shared" si="16"/>
        <v>0.002687305714285714</v>
      </c>
      <c r="F317" s="48">
        <f t="shared" si="17"/>
        <v>0.002687305714285714</v>
      </c>
      <c r="G317" s="49">
        <v>1881.1139999999998</v>
      </c>
    </row>
    <row r="318" spans="1:7" ht="12.75">
      <c r="A318" s="44" t="s">
        <v>23</v>
      </c>
      <c r="B318" s="35">
        <v>41950</v>
      </c>
      <c r="C318" s="35">
        <f t="shared" si="15"/>
        <v>41951</v>
      </c>
      <c r="D318" s="46">
        <v>252000000</v>
      </c>
      <c r="E318" s="47">
        <f t="shared" si="16"/>
        <v>0.002687305714285714</v>
      </c>
      <c r="F318" s="48">
        <f t="shared" si="17"/>
        <v>0.002687305714285714</v>
      </c>
      <c r="G318" s="49">
        <v>1881.1139999999998</v>
      </c>
    </row>
    <row r="319" spans="1:7" ht="12.75">
      <c r="A319" s="44" t="s">
        <v>23</v>
      </c>
      <c r="B319" s="35">
        <v>41951</v>
      </c>
      <c r="C319" s="35">
        <f t="shared" si="15"/>
        <v>41952</v>
      </c>
      <c r="D319" s="46">
        <v>252000000</v>
      </c>
      <c r="E319" s="47">
        <f t="shared" si="16"/>
        <v>0.002687305714285714</v>
      </c>
      <c r="F319" s="48">
        <f t="shared" si="17"/>
        <v>0.002687305714285714</v>
      </c>
      <c r="G319" s="49">
        <v>1881.1139999999998</v>
      </c>
    </row>
    <row r="320" spans="1:7" ht="12.75">
      <c r="A320" s="44" t="s">
        <v>23</v>
      </c>
      <c r="B320" s="35">
        <v>41952</v>
      </c>
      <c r="C320" s="35">
        <f t="shared" si="15"/>
        <v>41953</v>
      </c>
      <c r="D320" s="46">
        <v>252000000</v>
      </c>
      <c r="E320" s="47">
        <f t="shared" si="16"/>
        <v>0.002687305714285714</v>
      </c>
      <c r="F320" s="48">
        <f t="shared" si="17"/>
        <v>0.002687305714285714</v>
      </c>
      <c r="G320" s="49">
        <v>1881.1139999999998</v>
      </c>
    </row>
    <row r="321" spans="1:7" ht="12.75">
      <c r="A321" s="44" t="s">
        <v>23</v>
      </c>
      <c r="B321" s="35">
        <v>41953</v>
      </c>
      <c r="C321" s="35">
        <f t="shared" si="15"/>
        <v>41954</v>
      </c>
      <c r="D321" s="46">
        <v>262000000</v>
      </c>
      <c r="E321" s="47">
        <f t="shared" si="16"/>
        <v>0.0027030558778625953</v>
      </c>
      <c r="F321" s="48">
        <f t="shared" si="17"/>
        <v>0.0027030558778625953</v>
      </c>
      <c r="G321" s="49">
        <v>1967.224</v>
      </c>
    </row>
    <row r="322" spans="1:7" ht="12.75">
      <c r="A322" s="44" t="s">
        <v>23</v>
      </c>
      <c r="B322" s="35">
        <v>41954</v>
      </c>
      <c r="C322" s="35">
        <f t="shared" si="15"/>
        <v>41955</v>
      </c>
      <c r="D322" s="46">
        <v>262000000</v>
      </c>
      <c r="E322" s="47">
        <f t="shared" si="16"/>
        <v>0.0027030558778625953</v>
      </c>
      <c r="F322" s="48">
        <f t="shared" si="17"/>
        <v>0.0027030558778625953</v>
      </c>
      <c r="G322" s="49">
        <v>1967.224</v>
      </c>
    </row>
    <row r="323" spans="1:7" ht="12.75">
      <c r="A323" s="44" t="s">
        <v>23</v>
      </c>
      <c r="B323" s="35">
        <v>41955</v>
      </c>
      <c r="C323" s="35">
        <f t="shared" si="15"/>
        <v>41956</v>
      </c>
      <c r="D323" s="46">
        <v>256000000</v>
      </c>
      <c r="E323" s="47">
        <f t="shared" si="16"/>
        <v>0.00270781875</v>
      </c>
      <c r="F323" s="48">
        <f t="shared" si="17"/>
        <v>0.00270781875</v>
      </c>
      <c r="G323" s="49">
        <v>1925.56</v>
      </c>
    </row>
    <row r="324" spans="1:7" ht="12.75">
      <c r="A324" s="44" t="s">
        <v>23</v>
      </c>
      <c r="B324" s="35">
        <v>41956</v>
      </c>
      <c r="C324" s="35">
        <f t="shared" si="15"/>
        <v>41957</v>
      </c>
      <c r="D324" s="46">
        <v>249000000</v>
      </c>
      <c r="E324" s="47">
        <f t="shared" si="16"/>
        <v>0.0027249021686746987</v>
      </c>
      <c r="F324" s="48">
        <f t="shared" si="17"/>
        <v>0.0027249021686746987</v>
      </c>
      <c r="G324" s="49">
        <v>1884.724</v>
      </c>
    </row>
    <row r="325" spans="1:7" ht="12.75">
      <c r="A325" s="44" t="s">
        <v>23</v>
      </c>
      <c r="B325" s="35">
        <v>41957</v>
      </c>
      <c r="C325" s="35">
        <f t="shared" si="15"/>
        <v>41958</v>
      </c>
      <c r="D325" s="46">
        <v>253000000</v>
      </c>
      <c r="E325" s="47">
        <f t="shared" si="16"/>
        <v>0.0027213438735177865</v>
      </c>
      <c r="F325" s="48">
        <f t="shared" si="17"/>
        <v>0.0027213438735177865</v>
      </c>
      <c r="G325" s="49">
        <v>1912.5</v>
      </c>
    </row>
    <row r="326" spans="1:7" ht="12.75">
      <c r="A326" s="44" t="s">
        <v>23</v>
      </c>
      <c r="B326" s="35">
        <v>41958</v>
      </c>
      <c r="C326" s="35">
        <f t="shared" si="15"/>
        <v>41959</v>
      </c>
      <c r="D326" s="46">
        <v>253000000</v>
      </c>
      <c r="E326" s="47">
        <f t="shared" si="16"/>
        <v>0.0027213438735177865</v>
      </c>
      <c r="F326" s="48">
        <f t="shared" si="17"/>
        <v>0.0027213438735177865</v>
      </c>
      <c r="G326" s="49">
        <v>1912.5</v>
      </c>
    </row>
    <row r="327" spans="1:7" ht="12.75">
      <c r="A327" s="44" t="s">
        <v>23</v>
      </c>
      <c r="B327" s="35">
        <v>41959</v>
      </c>
      <c r="C327" s="35">
        <f t="shared" si="15"/>
        <v>41960</v>
      </c>
      <c r="D327" s="46">
        <v>253000000</v>
      </c>
      <c r="E327" s="47">
        <f t="shared" si="16"/>
        <v>0.0027213438735177865</v>
      </c>
      <c r="F327" s="48">
        <f t="shared" si="17"/>
        <v>0.0027213438735177865</v>
      </c>
      <c r="G327" s="49">
        <v>1912.5</v>
      </c>
    </row>
    <row r="328" spans="1:7" ht="12.75">
      <c r="A328" s="44" t="s">
        <v>23</v>
      </c>
      <c r="B328" s="35">
        <v>41960</v>
      </c>
      <c r="C328" s="35">
        <f t="shared" si="15"/>
        <v>41961</v>
      </c>
      <c r="D328" s="46">
        <v>273000000</v>
      </c>
      <c r="E328" s="47">
        <f t="shared" si="16"/>
        <v>0.0027571437362637363</v>
      </c>
      <c r="F328" s="48">
        <f t="shared" si="17"/>
        <v>0.0027571437362637363</v>
      </c>
      <c r="G328" s="49">
        <v>2090.8340000000003</v>
      </c>
    </row>
    <row r="329" spans="1:7" ht="12.75">
      <c r="A329" s="44" t="s">
        <v>23</v>
      </c>
      <c r="B329" s="35">
        <v>41961</v>
      </c>
      <c r="C329" s="35">
        <f t="shared" si="15"/>
        <v>41962</v>
      </c>
      <c r="D329" s="46">
        <v>267000000</v>
      </c>
      <c r="E329" s="47">
        <f t="shared" si="16"/>
        <v>0.0028101168539325845</v>
      </c>
      <c r="F329" s="48">
        <f t="shared" si="17"/>
        <v>0.0028101168539325845</v>
      </c>
      <c r="G329" s="49">
        <v>2084.17</v>
      </c>
    </row>
    <row r="330" spans="1:7" ht="12.75">
      <c r="A330" s="44" t="s">
        <v>23</v>
      </c>
      <c r="B330" s="35">
        <v>41962</v>
      </c>
      <c r="C330" s="35">
        <f aca="true" t="shared" si="18" ref="C330:C372">B330+1</f>
        <v>41963</v>
      </c>
      <c r="D330" s="46">
        <v>267000000</v>
      </c>
      <c r="E330" s="47">
        <f t="shared" si="16"/>
        <v>0.0029022471910112356</v>
      </c>
      <c r="F330" s="48">
        <f t="shared" si="17"/>
        <v>0.0029022471910112356</v>
      </c>
      <c r="G330" s="49">
        <v>2152.5</v>
      </c>
    </row>
    <row r="331" spans="1:7" ht="12.75">
      <c r="A331" s="44" t="s">
        <v>23</v>
      </c>
      <c r="B331" s="35">
        <v>41963</v>
      </c>
      <c r="C331" s="35">
        <f t="shared" si="18"/>
        <v>41964</v>
      </c>
      <c r="D331" s="46">
        <v>289000000</v>
      </c>
      <c r="E331" s="47">
        <f t="shared" si="16"/>
        <v>0.0028851197231833906</v>
      </c>
      <c r="F331" s="48">
        <f t="shared" si="17"/>
        <v>0.0028851197231833906</v>
      </c>
      <c r="G331" s="49">
        <v>2316.1099999999997</v>
      </c>
    </row>
    <row r="332" spans="1:7" ht="12.75">
      <c r="A332" s="44" t="s">
        <v>23</v>
      </c>
      <c r="B332" s="35">
        <v>41964</v>
      </c>
      <c r="C332" s="35">
        <f t="shared" si="18"/>
        <v>41965</v>
      </c>
      <c r="D332" s="46">
        <v>294000000</v>
      </c>
      <c r="E332" s="47">
        <f t="shared" si="16"/>
        <v>0.003050338775510204</v>
      </c>
      <c r="F332" s="48">
        <f t="shared" si="17"/>
        <v>0.003050338775510204</v>
      </c>
      <c r="G332" s="49">
        <v>2491.11</v>
      </c>
    </row>
    <row r="333" spans="1:7" ht="12.75">
      <c r="A333" s="44" t="s">
        <v>23</v>
      </c>
      <c r="B333" s="35">
        <v>41965</v>
      </c>
      <c r="C333" s="35">
        <f t="shared" si="18"/>
        <v>41966</v>
      </c>
      <c r="D333" s="46">
        <v>294000000</v>
      </c>
      <c r="E333" s="47">
        <f t="shared" si="16"/>
        <v>0.003050338775510204</v>
      </c>
      <c r="F333" s="48">
        <f t="shared" si="17"/>
        <v>0.003050338775510204</v>
      </c>
      <c r="G333" s="49">
        <v>2491.11</v>
      </c>
    </row>
    <row r="334" spans="1:7" ht="12.75">
      <c r="A334" s="44" t="s">
        <v>23</v>
      </c>
      <c r="B334" s="35">
        <v>41966</v>
      </c>
      <c r="C334" s="35">
        <f t="shared" si="18"/>
        <v>41967</v>
      </c>
      <c r="D334" s="46">
        <v>294000000</v>
      </c>
      <c r="E334" s="47">
        <f t="shared" si="16"/>
        <v>0.003050338775510204</v>
      </c>
      <c r="F334" s="48">
        <f t="shared" si="17"/>
        <v>0.003050338775510204</v>
      </c>
      <c r="G334" s="49">
        <v>2491.11</v>
      </c>
    </row>
    <row r="335" spans="1:7" ht="12.75">
      <c r="A335" s="44" t="s">
        <v>23</v>
      </c>
      <c r="B335" s="35">
        <v>41967</v>
      </c>
      <c r="C335" s="35">
        <f t="shared" si="18"/>
        <v>41968</v>
      </c>
      <c r="D335" s="46">
        <v>304000000</v>
      </c>
      <c r="E335" s="47">
        <f t="shared" si="16"/>
        <v>0.003065127631578947</v>
      </c>
      <c r="F335" s="48">
        <f t="shared" si="17"/>
        <v>0.003065127631578947</v>
      </c>
      <c r="G335" s="49">
        <v>2588.33</v>
      </c>
    </row>
    <row r="336" spans="1:7" ht="12.75">
      <c r="A336" s="44" t="s">
        <v>23</v>
      </c>
      <c r="B336" s="35">
        <v>41968</v>
      </c>
      <c r="C336" s="35">
        <f t="shared" si="18"/>
        <v>41969</v>
      </c>
      <c r="D336" s="46">
        <v>424000000</v>
      </c>
      <c r="E336" s="47">
        <f t="shared" si="16"/>
        <v>0.003072639056603774</v>
      </c>
      <c r="F336" s="48">
        <f t="shared" si="17"/>
        <v>0.003072639056603774</v>
      </c>
      <c r="G336" s="49">
        <v>3618.8860000000004</v>
      </c>
    </row>
    <row r="337" spans="1:7" ht="12.75">
      <c r="A337" s="44" t="s">
        <v>23</v>
      </c>
      <c r="B337" s="35">
        <v>41969</v>
      </c>
      <c r="C337" s="35">
        <f t="shared" si="18"/>
        <v>41970</v>
      </c>
      <c r="D337" s="46">
        <v>424000000</v>
      </c>
      <c r="E337" s="47">
        <f t="shared" si="16"/>
        <v>0.003072639056603774</v>
      </c>
      <c r="F337" s="48">
        <f t="shared" si="17"/>
        <v>0.003072639056603774</v>
      </c>
      <c r="G337" s="49">
        <v>3618.8860000000004</v>
      </c>
    </row>
    <row r="338" spans="1:7" ht="12.75">
      <c r="A338" s="44" t="s">
        <v>23</v>
      </c>
      <c r="B338" s="35">
        <v>41970</v>
      </c>
      <c r="C338" s="35">
        <f t="shared" si="18"/>
        <v>41971</v>
      </c>
      <c r="D338" s="46">
        <v>424000000</v>
      </c>
      <c r="E338" s="47">
        <f t="shared" si="16"/>
        <v>0.003072639056603774</v>
      </c>
      <c r="F338" s="48">
        <f t="shared" si="17"/>
        <v>0.003072639056603774</v>
      </c>
      <c r="G338" s="49">
        <v>3618.8860000000004</v>
      </c>
    </row>
    <row r="339" spans="1:7" ht="12.75">
      <c r="A339" s="44" t="s">
        <v>23</v>
      </c>
      <c r="B339" s="35">
        <v>41971</v>
      </c>
      <c r="C339" s="35">
        <f t="shared" si="18"/>
        <v>41972</v>
      </c>
      <c r="D339" s="46">
        <v>424000000</v>
      </c>
      <c r="E339" s="47">
        <f t="shared" si="16"/>
        <v>0.0030726424528301887</v>
      </c>
      <c r="F339" s="48">
        <f t="shared" si="17"/>
        <v>0.0030726424528301887</v>
      </c>
      <c r="G339" s="49">
        <v>3618.8900000000003</v>
      </c>
    </row>
    <row r="340" spans="1:7" ht="12.75">
      <c r="A340" s="44" t="s">
        <v>23</v>
      </c>
      <c r="B340" s="35">
        <v>41972</v>
      </c>
      <c r="C340" s="35">
        <f t="shared" si="18"/>
        <v>41973</v>
      </c>
      <c r="D340" s="46">
        <v>424000000</v>
      </c>
      <c r="E340" s="47">
        <f t="shared" si="16"/>
        <v>0.0030726424528301887</v>
      </c>
      <c r="F340" s="48">
        <f t="shared" si="17"/>
        <v>0.0030726424528301887</v>
      </c>
      <c r="G340" s="49">
        <v>3618.8900000000003</v>
      </c>
    </row>
    <row r="341" spans="1:7" ht="12.75">
      <c r="A341" s="44" t="s">
        <v>23</v>
      </c>
      <c r="B341" s="35">
        <v>41973</v>
      </c>
      <c r="C341" s="35">
        <f t="shared" si="18"/>
        <v>41974</v>
      </c>
      <c r="D341" s="46">
        <v>424000000</v>
      </c>
      <c r="E341" s="47">
        <f t="shared" si="16"/>
        <v>0.0030726424528301887</v>
      </c>
      <c r="F341" s="48">
        <f t="shared" si="17"/>
        <v>0.0030726424528301887</v>
      </c>
      <c r="G341" s="49">
        <v>3618.8900000000003</v>
      </c>
    </row>
    <row r="342" spans="1:7" ht="12.75">
      <c r="A342" s="44" t="s">
        <v>23</v>
      </c>
      <c r="B342" s="35">
        <v>41974</v>
      </c>
      <c r="C342" s="35">
        <f t="shared" si="18"/>
        <v>41975</v>
      </c>
      <c r="D342" s="46">
        <v>406000000</v>
      </c>
      <c r="E342" s="47">
        <f t="shared" si="16"/>
        <v>0.00308916354679803</v>
      </c>
      <c r="F342" s="48">
        <f t="shared" si="17"/>
        <v>0.00308916354679803</v>
      </c>
      <c r="G342" s="49">
        <v>3483.8900000000003</v>
      </c>
    </row>
    <row r="343" spans="1:7" ht="12.75">
      <c r="A343" s="44" t="s">
        <v>23</v>
      </c>
      <c r="B343" s="35">
        <v>41975</v>
      </c>
      <c r="C343" s="35">
        <f t="shared" si="18"/>
        <v>41976</v>
      </c>
      <c r="D343" s="46">
        <v>376000000</v>
      </c>
      <c r="E343" s="47">
        <f t="shared" si="16"/>
        <v>0.003101595319148936</v>
      </c>
      <c r="F343" s="48">
        <f t="shared" si="17"/>
        <v>0.003101595319148936</v>
      </c>
      <c r="G343" s="49">
        <v>3239.444</v>
      </c>
    </row>
    <row r="344" spans="1:7" ht="12.75">
      <c r="A344" s="44" t="s">
        <v>23</v>
      </c>
      <c r="B344" s="35">
        <v>41976</v>
      </c>
      <c r="C344" s="35">
        <f t="shared" si="18"/>
        <v>41977</v>
      </c>
      <c r="D344" s="46">
        <v>361000000</v>
      </c>
      <c r="E344" s="47">
        <f t="shared" si="16"/>
        <v>0.0031238227146814404</v>
      </c>
      <c r="F344" s="48">
        <f t="shared" si="17"/>
        <v>0.0031238227146814404</v>
      </c>
      <c r="G344" s="49">
        <v>3132.5</v>
      </c>
    </row>
    <row r="345" spans="1:7" ht="12.75">
      <c r="A345" s="44" t="s">
        <v>23</v>
      </c>
      <c r="B345" s="35">
        <v>41977</v>
      </c>
      <c r="C345" s="35">
        <f t="shared" si="18"/>
        <v>41978</v>
      </c>
      <c r="D345" s="46">
        <v>356000000</v>
      </c>
      <c r="E345" s="47">
        <f aca="true" t="shared" si="19" ref="E345:E372">G345/D345*360</f>
        <v>0.003129775280898876</v>
      </c>
      <c r="F345" s="48">
        <f aca="true" t="shared" si="20" ref="F345:F372">E345</f>
        <v>0.003129775280898876</v>
      </c>
      <c r="G345" s="49">
        <v>3095</v>
      </c>
    </row>
    <row r="346" spans="1:7" ht="12.75">
      <c r="A346" s="44" t="s">
        <v>23</v>
      </c>
      <c r="B346" s="35">
        <v>41978</v>
      </c>
      <c r="C346" s="35">
        <f t="shared" si="18"/>
        <v>41979</v>
      </c>
      <c r="D346" s="46">
        <v>381000000</v>
      </c>
      <c r="E346" s="47">
        <f t="shared" si="19"/>
        <v>0.003114699212598425</v>
      </c>
      <c r="F346" s="48">
        <f t="shared" si="20"/>
        <v>0.003114699212598425</v>
      </c>
      <c r="G346" s="49">
        <v>3296.39</v>
      </c>
    </row>
    <row r="347" spans="1:7" ht="12.75">
      <c r="A347" s="44" t="s">
        <v>23</v>
      </c>
      <c r="B347" s="35">
        <v>41979</v>
      </c>
      <c r="C347" s="35">
        <f t="shared" si="18"/>
        <v>41980</v>
      </c>
      <c r="D347" s="46">
        <v>381000000</v>
      </c>
      <c r="E347" s="47">
        <f t="shared" si="19"/>
        <v>0.003114699212598425</v>
      </c>
      <c r="F347" s="48">
        <f t="shared" si="20"/>
        <v>0.003114699212598425</v>
      </c>
      <c r="G347" s="49">
        <v>3296.39</v>
      </c>
    </row>
    <row r="348" spans="1:7" ht="12.75">
      <c r="A348" s="44" t="s">
        <v>23</v>
      </c>
      <c r="B348" s="35">
        <v>41980</v>
      </c>
      <c r="C348" s="35">
        <f t="shared" si="18"/>
        <v>41981</v>
      </c>
      <c r="D348" s="46">
        <v>381000000</v>
      </c>
      <c r="E348" s="47">
        <f t="shared" si="19"/>
        <v>0.003114699212598425</v>
      </c>
      <c r="F348" s="48">
        <f t="shared" si="20"/>
        <v>0.003114699212598425</v>
      </c>
      <c r="G348" s="49">
        <v>3296.39</v>
      </c>
    </row>
    <row r="349" spans="1:7" ht="12.75">
      <c r="A349" s="44" t="s">
        <v>23</v>
      </c>
      <c r="B349" s="35">
        <v>41981</v>
      </c>
      <c r="C349" s="35">
        <f t="shared" si="18"/>
        <v>41982</v>
      </c>
      <c r="D349" s="46">
        <v>368000000</v>
      </c>
      <c r="E349" s="47">
        <f t="shared" si="19"/>
        <v>0.003118480434782609</v>
      </c>
      <c r="F349" s="48">
        <f t="shared" si="20"/>
        <v>0.003118480434782609</v>
      </c>
      <c r="G349" s="49">
        <v>3187.78</v>
      </c>
    </row>
    <row r="350" spans="1:7" ht="12.75">
      <c r="A350" s="44" t="s">
        <v>23</v>
      </c>
      <c r="B350" s="35">
        <v>41982</v>
      </c>
      <c r="C350" s="35">
        <f t="shared" si="18"/>
        <v>41983</v>
      </c>
      <c r="D350" s="46">
        <v>356000000</v>
      </c>
      <c r="E350" s="47">
        <f t="shared" si="19"/>
        <v>0.0031258415730337076</v>
      </c>
      <c r="F350" s="48">
        <f t="shared" si="20"/>
        <v>0.0031258415730337076</v>
      </c>
      <c r="G350" s="49">
        <v>3091.11</v>
      </c>
    </row>
    <row r="351" spans="1:7" ht="12.75">
      <c r="A351" s="44" t="s">
        <v>23</v>
      </c>
      <c r="B351" s="35">
        <v>41983</v>
      </c>
      <c r="C351" s="35">
        <f t="shared" si="18"/>
        <v>41984</v>
      </c>
      <c r="D351" s="46">
        <v>344000000</v>
      </c>
      <c r="E351" s="47">
        <f t="shared" si="19"/>
        <v>0.0031418581395348836</v>
      </c>
      <c r="F351" s="48">
        <f t="shared" si="20"/>
        <v>0.0031418581395348836</v>
      </c>
      <c r="G351" s="49">
        <v>3002.22</v>
      </c>
    </row>
    <row r="352" spans="1:7" ht="12.75">
      <c r="A352" s="44" t="s">
        <v>23</v>
      </c>
      <c r="B352" s="35">
        <v>41984</v>
      </c>
      <c r="C352" s="35">
        <f t="shared" si="18"/>
        <v>41985</v>
      </c>
      <c r="D352" s="46">
        <v>330000000</v>
      </c>
      <c r="E352" s="47">
        <f t="shared" si="19"/>
        <v>0.0031921199999999992</v>
      </c>
      <c r="F352" s="48">
        <f t="shared" si="20"/>
        <v>0.0031921199999999992</v>
      </c>
      <c r="G352" s="49">
        <v>2926.1099999999997</v>
      </c>
    </row>
    <row r="353" spans="1:7" ht="12.75">
      <c r="A353" s="44" t="s">
        <v>23</v>
      </c>
      <c r="B353" s="35">
        <v>41985</v>
      </c>
      <c r="C353" s="35">
        <f t="shared" si="18"/>
        <v>41986</v>
      </c>
      <c r="D353" s="46">
        <v>338000000</v>
      </c>
      <c r="E353" s="47">
        <f t="shared" si="19"/>
        <v>0.0032754461538461537</v>
      </c>
      <c r="F353" s="48">
        <f t="shared" si="20"/>
        <v>0.0032754461538461537</v>
      </c>
      <c r="G353" s="49">
        <v>3075.2799999999997</v>
      </c>
    </row>
    <row r="354" spans="1:7" ht="12.75">
      <c r="A354" s="44" t="s">
        <v>23</v>
      </c>
      <c r="B354" s="35">
        <v>41986</v>
      </c>
      <c r="C354" s="35">
        <f t="shared" si="18"/>
        <v>41987</v>
      </c>
      <c r="D354" s="46">
        <v>338000000</v>
      </c>
      <c r="E354" s="47">
        <f t="shared" si="19"/>
        <v>0.0032754461538461537</v>
      </c>
      <c r="F354" s="48">
        <f t="shared" si="20"/>
        <v>0.0032754461538461537</v>
      </c>
      <c r="G354" s="49">
        <v>3075.2799999999997</v>
      </c>
    </row>
    <row r="355" spans="1:7" ht="12.75">
      <c r="A355" s="44" t="s">
        <v>23</v>
      </c>
      <c r="B355" s="35">
        <v>41987</v>
      </c>
      <c r="C355" s="35">
        <f t="shared" si="18"/>
        <v>41988</v>
      </c>
      <c r="D355" s="46">
        <v>338000000</v>
      </c>
      <c r="E355" s="47">
        <f t="shared" si="19"/>
        <v>0.0032754461538461537</v>
      </c>
      <c r="F355" s="48">
        <f t="shared" si="20"/>
        <v>0.0032754461538461537</v>
      </c>
      <c r="G355" s="49">
        <v>3075.2799999999997</v>
      </c>
    </row>
    <row r="356" spans="1:7" ht="12.75">
      <c r="A356" s="44" t="s">
        <v>23</v>
      </c>
      <c r="B356" s="35">
        <v>41988</v>
      </c>
      <c r="C356" s="35">
        <f t="shared" si="18"/>
        <v>41989</v>
      </c>
      <c r="D356" s="46">
        <v>403000000</v>
      </c>
      <c r="E356" s="47">
        <f t="shared" si="19"/>
        <v>0.0033724585607940445</v>
      </c>
      <c r="F356" s="48">
        <f t="shared" si="20"/>
        <v>0.0033724585607940445</v>
      </c>
      <c r="G356" s="49">
        <v>3775.2799999999997</v>
      </c>
    </row>
    <row r="357" spans="1:7" ht="12.75">
      <c r="A357" s="44" t="s">
        <v>23</v>
      </c>
      <c r="B357" s="35">
        <v>41989</v>
      </c>
      <c r="C357" s="35">
        <f t="shared" si="18"/>
        <v>41990</v>
      </c>
      <c r="D357" s="46">
        <v>516000000</v>
      </c>
      <c r="E357" s="47">
        <f t="shared" si="19"/>
        <v>0.0037699604651162794</v>
      </c>
      <c r="F357" s="48">
        <f t="shared" si="20"/>
        <v>0.0037699604651162794</v>
      </c>
      <c r="G357" s="49">
        <v>5403.610000000001</v>
      </c>
    </row>
    <row r="358" spans="1:7" ht="12.75">
      <c r="A358" s="44" t="s">
        <v>23</v>
      </c>
      <c r="B358" s="35">
        <v>41990</v>
      </c>
      <c r="C358" s="35">
        <f t="shared" si="18"/>
        <v>41991</v>
      </c>
      <c r="D358" s="46">
        <v>586000000</v>
      </c>
      <c r="E358" s="47">
        <f t="shared" si="19"/>
        <v>0.003952388395904437</v>
      </c>
      <c r="F358" s="48">
        <f t="shared" si="20"/>
        <v>0.003952388395904437</v>
      </c>
      <c r="G358" s="49">
        <v>6433.610000000001</v>
      </c>
    </row>
    <row r="359" spans="1:7" ht="12.75">
      <c r="A359" s="44" t="s">
        <v>23</v>
      </c>
      <c r="B359" s="35">
        <v>41991</v>
      </c>
      <c r="C359" s="35">
        <f t="shared" si="18"/>
        <v>41992</v>
      </c>
      <c r="D359" s="46">
        <v>636000000</v>
      </c>
      <c r="E359" s="47">
        <f t="shared" si="19"/>
        <v>0.004060375471698113</v>
      </c>
      <c r="F359" s="48">
        <f t="shared" si="20"/>
        <v>0.004060375471698113</v>
      </c>
      <c r="G359" s="49">
        <v>7173.33</v>
      </c>
    </row>
    <row r="360" spans="1:7" ht="12.75">
      <c r="A360" s="44" t="s">
        <v>23</v>
      </c>
      <c r="B360" s="35">
        <v>41992</v>
      </c>
      <c r="C360" s="35">
        <f t="shared" si="18"/>
        <v>41993</v>
      </c>
      <c r="D360" s="46">
        <v>595000000</v>
      </c>
      <c r="E360" s="47">
        <f t="shared" si="19"/>
        <v>0.004119664537815125</v>
      </c>
      <c r="F360" s="48">
        <f t="shared" si="20"/>
        <v>0.004119664537815125</v>
      </c>
      <c r="G360" s="49">
        <v>6808.889999999999</v>
      </c>
    </row>
    <row r="361" spans="1:7" ht="12.75">
      <c r="A361" s="44" t="s">
        <v>23</v>
      </c>
      <c r="B361" s="35">
        <v>41993</v>
      </c>
      <c r="C361" s="35">
        <f t="shared" si="18"/>
        <v>41994</v>
      </c>
      <c r="D361" s="46">
        <v>595000000</v>
      </c>
      <c r="E361" s="47">
        <f t="shared" si="19"/>
        <v>0.004119664537815126</v>
      </c>
      <c r="F361" s="48">
        <f t="shared" si="20"/>
        <v>0.004119664537815126</v>
      </c>
      <c r="G361" s="49">
        <v>6808.89</v>
      </c>
    </row>
    <row r="362" spans="1:7" ht="12.75">
      <c r="A362" s="44" t="s">
        <v>23</v>
      </c>
      <c r="B362" s="35">
        <v>41994</v>
      </c>
      <c r="C362" s="35">
        <f t="shared" si="18"/>
        <v>41995</v>
      </c>
      <c r="D362" s="46">
        <v>595000000</v>
      </c>
      <c r="E362" s="47">
        <f t="shared" si="19"/>
        <v>0.004119664537815126</v>
      </c>
      <c r="F362" s="48">
        <f t="shared" si="20"/>
        <v>0.004119664537815126</v>
      </c>
      <c r="G362" s="49">
        <v>6808.89</v>
      </c>
    </row>
    <row r="363" spans="1:7" ht="12.75">
      <c r="A363" s="44" t="s">
        <v>23</v>
      </c>
      <c r="B363" s="35">
        <v>41995</v>
      </c>
      <c r="C363" s="35">
        <f t="shared" si="18"/>
        <v>41996</v>
      </c>
      <c r="D363" s="46">
        <v>595000000</v>
      </c>
      <c r="E363" s="47">
        <f t="shared" si="19"/>
        <v>0.004176133109243698</v>
      </c>
      <c r="F363" s="48">
        <f t="shared" si="20"/>
        <v>0.004176133109243698</v>
      </c>
      <c r="G363" s="49">
        <v>6902.22</v>
      </c>
    </row>
    <row r="364" spans="1:7" ht="12.75">
      <c r="A364" s="44" t="s">
        <v>23</v>
      </c>
      <c r="B364" s="35">
        <v>41996</v>
      </c>
      <c r="C364" s="35">
        <f t="shared" si="18"/>
        <v>41997</v>
      </c>
      <c r="D364" s="46">
        <v>595000000</v>
      </c>
      <c r="E364" s="47">
        <f t="shared" si="19"/>
        <v>0.004176133109243698</v>
      </c>
      <c r="F364" s="48">
        <f t="shared" si="20"/>
        <v>0.004176133109243698</v>
      </c>
      <c r="G364" s="49">
        <v>6902.22</v>
      </c>
    </row>
    <row r="365" spans="1:7" ht="12.75">
      <c r="A365" s="44" t="s">
        <v>23</v>
      </c>
      <c r="B365" s="35">
        <v>41997</v>
      </c>
      <c r="C365" s="35">
        <f t="shared" si="18"/>
        <v>41998</v>
      </c>
      <c r="D365" s="46">
        <v>595000000</v>
      </c>
      <c r="E365" s="47">
        <f t="shared" si="19"/>
        <v>0.004176133109243698</v>
      </c>
      <c r="F365" s="48">
        <f t="shared" si="20"/>
        <v>0.004176133109243698</v>
      </c>
      <c r="G365" s="49">
        <v>6902.22</v>
      </c>
    </row>
    <row r="366" spans="1:7" ht="12.75">
      <c r="A366" s="44" t="s">
        <v>23</v>
      </c>
      <c r="B366" s="35">
        <v>41998</v>
      </c>
      <c r="C366" s="35">
        <f t="shared" si="18"/>
        <v>41999</v>
      </c>
      <c r="D366" s="46">
        <v>595000000</v>
      </c>
      <c r="E366" s="47">
        <f t="shared" si="19"/>
        <v>0.004176133109243698</v>
      </c>
      <c r="F366" s="48">
        <f t="shared" si="20"/>
        <v>0.004176133109243698</v>
      </c>
      <c r="G366" s="49">
        <v>6902.22</v>
      </c>
    </row>
    <row r="367" spans="1:7" ht="12.75">
      <c r="A367" s="44" t="s">
        <v>23</v>
      </c>
      <c r="B367" s="35">
        <v>41999</v>
      </c>
      <c r="C367" s="35">
        <f t="shared" si="18"/>
        <v>42000</v>
      </c>
      <c r="D367" s="46">
        <v>595000000</v>
      </c>
      <c r="E367" s="47">
        <f t="shared" si="19"/>
        <v>0.004176133109243698</v>
      </c>
      <c r="F367" s="48">
        <f t="shared" si="20"/>
        <v>0.004176133109243698</v>
      </c>
      <c r="G367" s="49">
        <v>6902.22</v>
      </c>
    </row>
    <row r="368" spans="1:7" ht="12.75">
      <c r="A368" s="44" t="s">
        <v>23</v>
      </c>
      <c r="B368" s="35">
        <v>42000</v>
      </c>
      <c r="C368" s="35">
        <f t="shared" si="18"/>
        <v>42001</v>
      </c>
      <c r="D368" s="46">
        <v>595000000</v>
      </c>
      <c r="E368" s="47">
        <f t="shared" si="19"/>
        <v>0.004176133109243698</v>
      </c>
      <c r="F368" s="48">
        <f t="shared" si="20"/>
        <v>0.004176133109243698</v>
      </c>
      <c r="G368" s="49">
        <v>6902.22</v>
      </c>
    </row>
    <row r="369" spans="1:7" ht="12.75">
      <c r="A369" s="44" t="s">
        <v>23</v>
      </c>
      <c r="B369" s="35">
        <v>42001</v>
      </c>
      <c r="C369" s="35">
        <f t="shared" si="18"/>
        <v>42002</v>
      </c>
      <c r="D369" s="46">
        <v>595000000</v>
      </c>
      <c r="E369" s="47">
        <f t="shared" si="19"/>
        <v>0.004176133109243698</v>
      </c>
      <c r="F369" s="48">
        <f t="shared" si="20"/>
        <v>0.004176133109243698</v>
      </c>
      <c r="G369" s="49">
        <v>6902.22</v>
      </c>
    </row>
    <row r="370" spans="1:7" ht="12.75">
      <c r="A370" s="44" t="s">
        <v>23</v>
      </c>
      <c r="B370" s="35">
        <v>42002</v>
      </c>
      <c r="C370" s="35">
        <f t="shared" si="18"/>
        <v>42003</v>
      </c>
      <c r="D370" s="46">
        <v>576000000</v>
      </c>
      <c r="E370" s="47">
        <f t="shared" si="19"/>
        <v>0.00417535</v>
      </c>
      <c r="F370" s="48">
        <f t="shared" si="20"/>
        <v>0.00417535</v>
      </c>
      <c r="G370" s="49">
        <v>6680.56</v>
      </c>
    </row>
    <row r="371" spans="1:7" ht="12.75">
      <c r="A371" s="44" t="s">
        <v>23</v>
      </c>
      <c r="B371" s="35">
        <v>42003</v>
      </c>
      <c r="C371" s="35">
        <f t="shared" si="18"/>
        <v>42004</v>
      </c>
      <c r="D371" s="46">
        <v>551000000</v>
      </c>
      <c r="E371" s="47">
        <f t="shared" si="19"/>
        <v>0.004174229401088929</v>
      </c>
      <c r="F371" s="48">
        <f t="shared" si="20"/>
        <v>0.004174229401088929</v>
      </c>
      <c r="G371" s="49">
        <v>6388.89</v>
      </c>
    </row>
    <row r="372" spans="1:8" ht="12.75">
      <c r="A372" s="44" t="s">
        <v>23</v>
      </c>
      <c r="B372" s="35">
        <v>42004</v>
      </c>
      <c r="C372" s="35">
        <f t="shared" si="18"/>
        <v>42005</v>
      </c>
      <c r="D372" s="46">
        <v>551000000</v>
      </c>
      <c r="E372" s="47">
        <f t="shared" si="19"/>
        <v>0.004174229401088929</v>
      </c>
      <c r="F372" s="48">
        <f t="shared" si="20"/>
        <v>0.004174229401088929</v>
      </c>
      <c r="G372" s="49">
        <v>6388.89</v>
      </c>
      <c r="H372" s="45"/>
    </row>
  </sheetData>
  <sheetProtection/>
  <printOptions horizontalCentered="1"/>
  <pageMargins left="0.2" right="0.17" top="0.75" bottom="0.71" header="0.25" footer="0.25"/>
  <pageSetup horizontalDpi="600" verticalDpi="600" orientation="portrait" scale="50" r:id="rId1"/>
  <headerFooter alignWithMargins="0">
    <oddHeader>&amp;RCASE NO. 2015-00343
ATTACHMENT 2
TO STAFF DR NO. 1-04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Atmos Energy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jopedron</dc:creator>
  <cp:keywords/>
  <dc:description/>
  <cp:lastModifiedBy>Eric  Wilen</cp:lastModifiedBy>
  <cp:lastPrinted>2015-11-09T19:38:01Z</cp:lastPrinted>
  <dcterms:created xsi:type="dcterms:W3CDTF">2008-05-06T14:33:06Z</dcterms:created>
  <dcterms:modified xsi:type="dcterms:W3CDTF">2015-11-09T19:38:04Z</dcterms:modified>
  <cp:category/>
  <cp:version/>
  <cp:contentType/>
  <cp:contentStatus/>
</cp:coreProperties>
</file>