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120" windowWidth="14940" windowHeight="9225"/>
  </bookViews>
  <sheets>
    <sheet name="Fiscal 2015" sheetId="9" r:id="rId1"/>
  </sheets>
  <definedNames>
    <definedName name="_xlnm.Print_Area" localSheetId="0">'Fiscal 2015'!$A$1:$H$871</definedName>
    <definedName name="_xlnm.Print_Titles" localSheetId="0">'Fiscal 2015'!$1:$5</definedName>
  </definedNames>
  <calcPr calcId="145621"/>
  <webPublishing codePage="0"/>
</workbook>
</file>

<file path=xl/calcChain.xml><?xml version="1.0" encoding="utf-8"?>
<calcChain xmlns="http://schemas.openxmlformats.org/spreadsheetml/2006/main">
  <c r="C850" i="9" l="1"/>
  <c r="C851" i="9"/>
  <c r="C852" i="9"/>
  <c r="C853" i="9"/>
  <c r="C854" i="9"/>
  <c r="C855" i="9"/>
  <c r="C856" i="9"/>
  <c r="C857" i="9"/>
  <c r="C858" i="9"/>
  <c r="C859" i="9"/>
  <c r="C860" i="9"/>
  <c r="C861" i="9"/>
  <c r="C862" i="9"/>
  <c r="C863" i="9"/>
  <c r="C864" i="9"/>
  <c r="C865" i="9"/>
  <c r="C866" i="9"/>
  <c r="C867" i="9"/>
  <c r="C868" i="9"/>
  <c r="C869" i="9"/>
  <c r="C849" i="9"/>
  <c r="G842" i="9" l="1"/>
  <c r="G843" i="9" s="1"/>
  <c r="H843" i="9" s="1"/>
  <c r="H844" i="9" s="1"/>
  <c r="G837" i="9"/>
  <c r="G838" i="9" s="1"/>
  <c r="H838" i="9" s="1"/>
  <c r="H839" i="9" s="1"/>
  <c r="G831" i="9"/>
  <c r="G833" i="9" s="1"/>
  <c r="H833" i="9" s="1"/>
  <c r="G821" i="9"/>
  <c r="G824" i="9" s="1"/>
  <c r="H824" i="9" s="1"/>
  <c r="G816" i="9"/>
  <c r="G817" i="9" s="1"/>
  <c r="H817" i="9" s="1"/>
  <c r="H818" i="9" s="1"/>
  <c r="G810" i="9"/>
  <c r="G811" i="9" s="1"/>
  <c r="H811" i="9" s="1"/>
  <c r="G805" i="9"/>
  <c r="G806" i="9" s="1"/>
  <c r="H806" i="9" s="1"/>
  <c r="H807" i="9" s="1"/>
  <c r="G800" i="9"/>
  <c r="G801" i="9" s="1"/>
  <c r="H801" i="9" s="1"/>
  <c r="H802" i="9" s="1"/>
  <c r="H797" i="9"/>
  <c r="G784" i="9"/>
  <c r="G789" i="9" s="1"/>
  <c r="H789" i="9" s="1"/>
  <c r="G777" i="9"/>
  <c r="G778" i="9" s="1"/>
  <c r="H778" i="9" s="1"/>
  <c r="G769" i="9"/>
  <c r="G772" i="9" s="1"/>
  <c r="H772" i="9" s="1"/>
  <c r="G760" i="9"/>
  <c r="G763" i="9" s="1"/>
  <c r="H763" i="9" s="1"/>
  <c r="G752" i="9"/>
  <c r="G753" i="9" s="1"/>
  <c r="H753" i="9" s="1"/>
  <c r="G742" i="9"/>
  <c r="G745" i="9" s="1"/>
  <c r="H745" i="9" s="1"/>
  <c r="G734" i="9"/>
  <c r="G738" i="9" s="1"/>
  <c r="H738" i="9" s="1"/>
  <c r="G729" i="9"/>
  <c r="G730" i="9" s="1"/>
  <c r="H730" i="9" s="1"/>
  <c r="H731" i="9" s="1"/>
  <c r="G723" i="9"/>
  <c r="G724" i="9" s="1"/>
  <c r="H724" i="9" s="1"/>
  <c r="G718" i="9"/>
  <c r="G719" i="9" s="1"/>
  <c r="H719" i="9" s="1"/>
  <c r="H720" i="9" s="1"/>
  <c r="G711" i="9"/>
  <c r="G714" i="9" s="1"/>
  <c r="H714" i="9" s="1"/>
  <c r="G703" i="9"/>
  <c r="G704" i="9" s="1"/>
  <c r="H704" i="9" s="1"/>
  <c r="G693" i="9"/>
  <c r="G696" i="9" s="1"/>
  <c r="H696" i="9" s="1"/>
  <c r="G685" i="9"/>
  <c r="G689" i="9" s="1"/>
  <c r="H689" i="9" s="1"/>
  <c r="G677" i="9"/>
  <c r="G680" i="9" s="1"/>
  <c r="H680" i="9" s="1"/>
  <c r="G812" i="9" l="1"/>
  <c r="H812" i="9" s="1"/>
  <c r="G832" i="9"/>
  <c r="H832" i="9" s="1"/>
  <c r="H834" i="9"/>
  <c r="H813" i="9"/>
  <c r="G825" i="9"/>
  <c r="H825" i="9" s="1"/>
  <c r="G735" i="9"/>
  <c r="H735" i="9" s="1"/>
  <c r="G822" i="9"/>
  <c r="H822" i="9" s="1"/>
  <c r="G826" i="9"/>
  <c r="H826" i="9" s="1"/>
  <c r="G736" i="9"/>
  <c r="H736" i="9" s="1"/>
  <c r="G823" i="9"/>
  <c r="H823" i="9" s="1"/>
  <c r="G827" i="9"/>
  <c r="H827" i="9" s="1"/>
  <c r="G786" i="9"/>
  <c r="H786" i="9" s="1"/>
  <c r="G688" i="9"/>
  <c r="H688" i="9" s="1"/>
  <c r="G737" i="9"/>
  <c r="H737" i="9" s="1"/>
  <c r="G755" i="9"/>
  <c r="H755" i="9" s="1"/>
  <c r="G779" i="9"/>
  <c r="H779" i="9" s="1"/>
  <c r="H781" i="9" s="1"/>
  <c r="G787" i="9"/>
  <c r="H787" i="9" s="1"/>
  <c r="G754" i="9"/>
  <c r="H754" i="9" s="1"/>
  <c r="G780" i="9"/>
  <c r="H780" i="9" s="1"/>
  <c r="G790" i="9"/>
  <c r="H790" i="9" s="1"/>
  <c r="G764" i="9"/>
  <c r="H764" i="9" s="1"/>
  <c r="G747" i="9"/>
  <c r="H747" i="9" s="1"/>
  <c r="G765" i="9"/>
  <c r="H765" i="9" s="1"/>
  <c r="G744" i="9"/>
  <c r="H744" i="9" s="1"/>
  <c r="G748" i="9"/>
  <c r="H748" i="9" s="1"/>
  <c r="G756" i="9"/>
  <c r="H756" i="9" s="1"/>
  <c r="G762" i="9"/>
  <c r="H762" i="9" s="1"/>
  <c r="G771" i="9"/>
  <c r="H771" i="9" s="1"/>
  <c r="G788" i="9"/>
  <c r="H788" i="9" s="1"/>
  <c r="G746" i="9"/>
  <c r="H746" i="9" s="1"/>
  <c r="G773" i="9"/>
  <c r="H773" i="9" s="1"/>
  <c r="G743" i="9"/>
  <c r="H743" i="9" s="1"/>
  <c r="G761" i="9"/>
  <c r="H761" i="9" s="1"/>
  <c r="G770" i="9"/>
  <c r="H770" i="9" s="1"/>
  <c r="G785" i="9"/>
  <c r="H785" i="9" s="1"/>
  <c r="G725" i="9"/>
  <c r="H725" i="9" s="1"/>
  <c r="H726" i="9" s="1"/>
  <c r="G706" i="9"/>
  <c r="H706" i="9" s="1"/>
  <c r="G686" i="9"/>
  <c r="H686" i="9" s="1"/>
  <c r="G687" i="9"/>
  <c r="H687" i="9" s="1"/>
  <c r="G705" i="9"/>
  <c r="H705" i="9" s="1"/>
  <c r="G681" i="9"/>
  <c r="H681" i="9" s="1"/>
  <c r="G697" i="9"/>
  <c r="H697" i="9" s="1"/>
  <c r="G694" i="9"/>
  <c r="H694" i="9" s="1"/>
  <c r="G712" i="9"/>
  <c r="H712" i="9" s="1"/>
  <c r="G679" i="9"/>
  <c r="H679" i="9" s="1"/>
  <c r="G695" i="9"/>
  <c r="H695" i="9" s="1"/>
  <c r="G699" i="9"/>
  <c r="H699" i="9" s="1"/>
  <c r="G707" i="9"/>
  <c r="H707" i="9" s="1"/>
  <c r="G713" i="9"/>
  <c r="H713" i="9" s="1"/>
  <c r="G678" i="9"/>
  <c r="H678" i="9" s="1"/>
  <c r="G698" i="9"/>
  <c r="H698" i="9" s="1"/>
  <c r="H828" i="9" l="1"/>
  <c r="H739" i="9"/>
  <c r="H690" i="9"/>
  <c r="H791" i="9"/>
  <c r="H757" i="9"/>
  <c r="H774" i="9"/>
  <c r="H766" i="9"/>
  <c r="H749" i="9"/>
  <c r="H708" i="9"/>
  <c r="H715" i="9"/>
  <c r="H682" i="9"/>
  <c r="H700" i="9"/>
  <c r="G671" i="9" l="1"/>
  <c r="H671" i="9" s="1"/>
  <c r="G669" i="9"/>
  <c r="G673" i="9" s="1"/>
  <c r="H673" i="9" s="1"/>
  <c r="G661" i="9"/>
  <c r="G663" i="9" s="1"/>
  <c r="H663" i="9" s="1"/>
  <c r="G653" i="9"/>
  <c r="G657" i="9" s="1"/>
  <c r="H657" i="9" s="1"/>
  <c r="G644" i="9"/>
  <c r="G648" i="9" s="1"/>
  <c r="H648" i="9" s="1"/>
  <c r="G634" i="9"/>
  <c r="G640" i="9" s="1"/>
  <c r="H640" i="9" s="1"/>
  <c r="G625" i="9"/>
  <c r="G627" i="9" s="1"/>
  <c r="H627" i="9" s="1"/>
  <c r="G617" i="9"/>
  <c r="G621" i="9" s="1"/>
  <c r="H621" i="9" s="1"/>
  <c r="G604" i="9"/>
  <c r="G612" i="9" s="1"/>
  <c r="H612" i="9" s="1"/>
  <c r="G599" i="9"/>
  <c r="G600" i="9" s="1"/>
  <c r="H600" i="9" s="1"/>
  <c r="H601" i="9" s="1"/>
  <c r="G594" i="9"/>
  <c r="G595" i="9" s="1"/>
  <c r="H595" i="9" s="1"/>
  <c r="H596" i="9" s="1"/>
  <c r="G587" i="9"/>
  <c r="G590" i="9" s="1"/>
  <c r="H590" i="9" s="1"/>
  <c r="G574" i="9"/>
  <c r="G582" i="9" s="1"/>
  <c r="H582" i="9" s="1"/>
  <c r="G561" i="9"/>
  <c r="G569" i="9" s="1"/>
  <c r="H569" i="9" s="1"/>
  <c r="G550" i="9"/>
  <c r="G554" i="9" s="1"/>
  <c r="H554" i="9" s="1"/>
  <c r="G540" i="9"/>
  <c r="G531" i="9"/>
  <c r="G534" i="9" s="1"/>
  <c r="H534" i="9" s="1"/>
  <c r="G524" i="9"/>
  <c r="G527" i="9" s="1"/>
  <c r="H527" i="9" s="1"/>
  <c r="G514" i="9"/>
  <c r="G518" i="9" s="1"/>
  <c r="H518" i="9" s="1"/>
  <c r="G507" i="9"/>
  <c r="G510" i="9" s="1"/>
  <c r="H510" i="9" s="1"/>
  <c r="G495" i="9"/>
  <c r="G499" i="9" s="1"/>
  <c r="H499" i="9" s="1"/>
  <c r="G484" i="9"/>
  <c r="G488" i="9" s="1"/>
  <c r="H488" i="9" s="1"/>
  <c r="G470" i="9"/>
  <c r="G478" i="9" s="1"/>
  <c r="H478" i="9" s="1"/>
  <c r="G463" i="9"/>
  <c r="G466" i="9" s="1"/>
  <c r="H466" i="9" s="1"/>
  <c r="G453" i="9"/>
  <c r="G457" i="9" s="1"/>
  <c r="H457" i="9" s="1"/>
  <c r="G440" i="9"/>
  <c r="G447" i="9" s="1"/>
  <c r="H447" i="9" s="1"/>
  <c r="G432" i="9"/>
  <c r="G436" i="9" s="1"/>
  <c r="H436" i="9" s="1"/>
  <c r="G424" i="9"/>
  <c r="G427" i="9" s="1"/>
  <c r="H427" i="9" s="1"/>
  <c r="G410" i="9"/>
  <c r="G418" i="9" s="1"/>
  <c r="H418" i="9" s="1"/>
  <c r="G398" i="9"/>
  <c r="G402" i="9" s="1"/>
  <c r="H402" i="9" s="1"/>
  <c r="G389" i="9"/>
  <c r="G379" i="9"/>
  <c r="G383" i="9" s="1"/>
  <c r="H383" i="9" s="1"/>
  <c r="G371" i="9"/>
  <c r="G375" i="9" s="1"/>
  <c r="H375" i="9" s="1"/>
  <c r="G359" i="9"/>
  <c r="G365" i="9" s="1"/>
  <c r="H365" i="9" s="1"/>
  <c r="G348" i="9"/>
  <c r="G354" i="9" s="1"/>
  <c r="H354" i="9" s="1"/>
  <c r="G341" i="9"/>
  <c r="G344" i="9" s="1"/>
  <c r="H344" i="9" s="1"/>
  <c r="G332" i="9"/>
  <c r="G335" i="9" s="1"/>
  <c r="H335" i="9" s="1"/>
  <c r="G327" i="9"/>
  <c r="G328" i="9" s="1"/>
  <c r="H328" i="9" s="1"/>
  <c r="H329" i="9" s="1"/>
  <c r="G315" i="9"/>
  <c r="G320" i="9" s="1"/>
  <c r="H320" i="9" s="1"/>
  <c r="G307" i="9"/>
  <c r="G310" i="9" s="1"/>
  <c r="H310" i="9" s="1"/>
  <c r="G296" i="9"/>
  <c r="G303" i="9" s="1"/>
  <c r="H303" i="9" s="1"/>
  <c r="G287" i="9"/>
  <c r="G290" i="9" s="1"/>
  <c r="H290" i="9" s="1"/>
  <c r="G279" i="9"/>
  <c r="G283" i="9" s="1"/>
  <c r="H283" i="9" s="1"/>
  <c r="G271" i="9"/>
  <c r="G274" i="9" s="1"/>
  <c r="H274" i="9" s="1"/>
  <c r="G263" i="9"/>
  <c r="G267" i="9" s="1"/>
  <c r="H267" i="9" s="1"/>
  <c r="G516" i="9" l="1"/>
  <c r="H516" i="9" s="1"/>
  <c r="G515" i="9"/>
  <c r="H515" i="9" s="1"/>
  <c r="G564" i="9"/>
  <c r="H564" i="9" s="1"/>
  <c r="G551" i="9"/>
  <c r="H551" i="9" s="1"/>
  <c r="G415" i="9"/>
  <c r="H415" i="9" s="1"/>
  <c r="G535" i="9"/>
  <c r="H535" i="9" s="1"/>
  <c r="G552" i="9"/>
  <c r="H552" i="9" s="1"/>
  <c r="G613" i="9"/>
  <c r="H613" i="9" s="1"/>
  <c r="G637" i="9"/>
  <c r="H637" i="9" s="1"/>
  <c r="G664" i="9"/>
  <c r="H664" i="9" s="1"/>
  <c r="G509" i="9"/>
  <c r="H509" i="9" s="1"/>
  <c r="G420" i="9"/>
  <c r="H420" i="9" s="1"/>
  <c r="G381" i="9"/>
  <c r="H381" i="9" s="1"/>
  <c r="G405" i="9"/>
  <c r="H405" i="9" s="1"/>
  <c r="G579" i="9"/>
  <c r="H579" i="9" s="1"/>
  <c r="G645" i="9"/>
  <c r="H645" i="9" s="1"/>
  <c r="G654" i="9"/>
  <c r="H654" i="9" s="1"/>
  <c r="G374" i="9"/>
  <c r="H374" i="9" s="1"/>
  <c r="G384" i="9"/>
  <c r="H384" i="9" s="1"/>
  <c r="G553" i="9"/>
  <c r="H553" i="9" s="1"/>
  <c r="G562" i="9"/>
  <c r="H562" i="9" s="1"/>
  <c r="G570" i="9"/>
  <c r="H570" i="9" s="1"/>
  <c r="G606" i="9"/>
  <c r="H606" i="9" s="1"/>
  <c r="G618" i="9"/>
  <c r="H618" i="9" s="1"/>
  <c r="G646" i="9"/>
  <c r="H646" i="9" s="1"/>
  <c r="G655" i="9"/>
  <c r="H655" i="9" s="1"/>
  <c r="G567" i="9"/>
  <c r="H567" i="9" s="1"/>
  <c r="G628" i="9"/>
  <c r="H628" i="9" s="1"/>
  <c r="G282" i="9"/>
  <c r="H282" i="9" s="1"/>
  <c r="G412" i="9"/>
  <c r="H412" i="9" s="1"/>
  <c r="G428" i="9"/>
  <c r="H428" i="9" s="1"/>
  <c r="G556" i="9"/>
  <c r="H556" i="9" s="1"/>
  <c r="G563" i="9"/>
  <c r="H563" i="9" s="1"/>
  <c r="G607" i="9"/>
  <c r="H607" i="9" s="1"/>
  <c r="G619" i="9"/>
  <c r="H619" i="9" s="1"/>
  <c r="G649" i="9"/>
  <c r="H649" i="9" s="1"/>
  <c r="G670" i="9"/>
  <c r="H670" i="9" s="1"/>
  <c r="G362" i="9"/>
  <c r="H362" i="9" s="1"/>
  <c r="G443" i="9"/>
  <c r="H443" i="9" s="1"/>
  <c r="G580" i="9"/>
  <c r="H580" i="9" s="1"/>
  <c r="G638" i="9"/>
  <c r="H638" i="9" s="1"/>
  <c r="G665" i="9"/>
  <c r="H665" i="9" s="1"/>
  <c r="G351" i="9"/>
  <c r="H351" i="9" s="1"/>
  <c r="G366" i="9"/>
  <c r="H366" i="9" s="1"/>
  <c r="G385" i="9"/>
  <c r="H385" i="9" s="1"/>
  <c r="G401" i="9"/>
  <c r="H401" i="9" s="1"/>
  <c r="G416" i="9"/>
  <c r="H416" i="9" s="1"/>
  <c r="G433" i="9"/>
  <c r="H433" i="9" s="1"/>
  <c r="G444" i="9"/>
  <c r="H444" i="9" s="1"/>
  <c r="G464" i="9"/>
  <c r="H464" i="9" s="1"/>
  <c r="G472" i="9"/>
  <c r="H472" i="9" s="1"/>
  <c r="G480" i="9"/>
  <c r="H480" i="9" s="1"/>
  <c r="G519" i="9"/>
  <c r="H519" i="9" s="1"/>
  <c r="G575" i="9"/>
  <c r="H575" i="9" s="1"/>
  <c r="G583" i="9"/>
  <c r="H583" i="9" s="1"/>
  <c r="G588" i="9"/>
  <c r="H588" i="9" s="1"/>
  <c r="G609" i="9"/>
  <c r="H609" i="9" s="1"/>
  <c r="G620" i="9"/>
  <c r="H620" i="9" s="1"/>
  <c r="G626" i="9"/>
  <c r="H626" i="9" s="1"/>
  <c r="G630" i="9"/>
  <c r="H630" i="9" s="1"/>
  <c r="G635" i="9"/>
  <c r="H635" i="9" s="1"/>
  <c r="G639" i="9"/>
  <c r="H639" i="9" s="1"/>
  <c r="G647" i="9"/>
  <c r="H647" i="9" s="1"/>
  <c r="G656" i="9"/>
  <c r="H656" i="9" s="1"/>
  <c r="G662" i="9"/>
  <c r="H662" i="9" s="1"/>
  <c r="G672" i="9"/>
  <c r="H672" i="9" s="1"/>
  <c r="G476" i="9"/>
  <c r="H476" i="9" s="1"/>
  <c r="G321" i="9"/>
  <c r="H321" i="9" s="1"/>
  <c r="G471" i="9"/>
  <c r="H471" i="9" s="1"/>
  <c r="G479" i="9"/>
  <c r="H479" i="9" s="1"/>
  <c r="G629" i="9"/>
  <c r="H629" i="9" s="1"/>
  <c r="G280" i="9"/>
  <c r="H280" i="9" s="1"/>
  <c r="G266" i="9"/>
  <c r="H266" i="9" s="1"/>
  <c r="G281" i="9"/>
  <c r="H281" i="9" s="1"/>
  <c r="G355" i="9"/>
  <c r="H355" i="9" s="1"/>
  <c r="G380" i="9"/>
  <c r="H380" i="9" s="1"/>
  <c r="G411" i="9"/>
  <c r="H411" i="9" s="1"/>
  <c r="G419" i="9"/>
  <c r="H419" i="9" s="1"/>
  <c r="G434" i="9"/>
  <c r="H434" i="9" s="1"/>
  <c r="G465" i="9"/>
  <c r="H465" i="9" s="1"/>
  <c r="H467" i="9" s="1"/>
  <c r="G475" i="9"/>
  <c r="H475" i="9" s="1"/>
  <c r="G508" i="9"/>
  <c r="H508" i="9" s="1"/>
  <c r="G520" i="9"/>
  <c r="H520" i="9" s="1"/>
  <c r="G555" i="9"/>
  <c r="H555" i="9" s="1"/>
  <c r="G566" i="9"/>
  <c r="H566" i="9" s="1"/>
  <c r="G576" i="9"/>
  <c r="H576" i="9" s="1"/>
  <c r="G589" i="9"/>
  <c r="H589" i="9" s="1"/>
  <c r="G605" i="9"/>
  <c r="H605" i="9" s="1"/>
  <c r="G610" i="9"/>
  <c r="H610" i="9" s="1"/>
  <c r="G636" i="9"/>
  <c r="H636" i="9" s="1"/>
  <c r="G391" i="9"/>
  <c r="H391" i="9" s="1"/>
  <c r="G394" i="9"/>
  <c r="H394" i="9" s="1"/>
  <c r="G390" i="9"/>
  <c r="H390" i="9" s="1"/>
  <c r="G503" i="9"/>
  <c r="H503" i="9" s="1"/>
  <c r="G546" i="9"/>
  <c r="H546" i="9" s="1"/>
  <c r="G542" i="9"/>
  <c r="H542" i="9" s="1"/>
  <c r="G545" i="9"/>
  <c r="H545" i="9" s="1"/>
  <c r="G541" i="9"/>
  <c r="H541" i="9" s="1"/>
  <c r="G322" i="9"/>
  <c r="H322" i="9" s="1"/>
  <c r="G352" i="9"/>
  <c r="H352" i="9" s="1"/>
  <c r="G367" i="9"/>
  <c r="H367" i="9" s="1"/>
  <c r="G392" i="9"/>
  <c r="H392" i="9" s="1"/>
  <c r="G498" i="9"/>
  <c r="H498" i="9" s="1"/>
  <c r="G264" i="9"/>
  <c r="H264" i="9" s="1"/>
  <c r="G317" i="9"/>
  <c r="H317" i="9" s="1"/>
  <c r="G349" i="9"/>
  <c r="H349" i="9" s="1"/>
  <c r="G353" i="9"/>
  <c r="H353" i="9" s="1"/>
  <c r="G360" i="9"/>
  <c r="H360" i="9" s="1"/>
  <c r="G364" i="9"/>
  <c r="H364" i="9" s="1"/>
  <c r="G393" i="9"/>
  <c r="H393" i="9" s="1"/>
  <c r="G404" i="9"/>
  <c r="H404" i="9" s="1"/>
  <c r="G400" i="9"/>
  <c r="H400" i="9" s="1"/>
  <c r="G403" i="9"/>
  <c r="H403" i="9" s="1"/>
  <c r="G399" i="9"/>
  <c r="H399" i="9" s="1"/>
  <c r="G406" i="9"/>
  <c r="H406" i="9" s="1"/>
  <c r="G446" i="9"/>
  <c r="H446" i="9" s="1"/>
  <c r="G442" i="9"/>
  <c r="H442" i="9" s="1"/>
  <c r="G449" i="9"/>
  <c r="H449" i="9" s="1"/>
  <c r="G445" i="9"/>
  <c r="H445" i="9" s="1"/>
  <c r="G441" i="9"/>
  <c r="H441" i="9" s="1"/>
  <c r="G448" i="9"/>
  <c r="H448" i="9" s="1"/>
  <c r="G526" i="9"/>
  <c r="H526" i="9" s="1"/>
  <c r="G525" i="9"/>
  <c r="H525" i="9" s="1"/>
  <c r="G533" i="9"/>
  <c r="H533" i="9" s="1"/>
  <c r="G536" i="9"/>
  <c r="H536" i="9" s="1"/>
  <c r="G532" i="9"/>
  <c r="H532" i="9" s="1"/>
  <c r="G544" i="9"/>
  <c r="H544" i="9" s="1"/>
  <c r="G459" i="9"/>
  <c r="H459" i="9" s="1"/>
  <c r="G455" i="9"/>
  <c r="H455" i="9" s="1"/>
  <c r="G458" i="9"/>
  <c r="H458" i="9" s="1"/>
  <c r="G454" i="9"/>
  <c r="H454" i="9" s="1"/>
  <c r="G490" i="9"/>
  <c r="H490" i="9" s="1"/>
  <c r="G486" i="9"/>
  <c r="H486" i="9" s="1"/>
  <c r="G489" i="9"/>
  <c r="H489" i="9" s="1"/>
  <c r="G485" i="9"/>
  <c r="H485" i="9" s="1"/>
  <c r="G501" i="9"/>
  <c r="H501" i="9" s="1"/>
  <c r="G497" i="9"/>
  <c r="H497" i="9" s="1"/>
  <c r="G500" i="9"/>
  <c r="H500" i="9" s="1"/>
  <c r="G496" i="9"/>
  <c r="H496" i="9" s="1"/>
  <c r="G363" i="9"/>
  <c r="H363" i="9" s="1"/>
  <c r="G456" i="9"/>
  <c r="H456" i="9" s="1"/>
  <c r="G487" i="9"/>
  <c r="H487" i="9" s="1"/>
  <c r="G543" i="9"/>
  <c r="H543" i="9" s="1"/>
  <c r="G265" i="9"/>
  <c r="H265" i="9" s="1"/>
  <c r="G318" i="9"/>
  <c r="H318" i="9" s="1"/>
  <c r="G350" i="9"/>
  <c r="H350" i="9" s="1"/>
  <c r="G361" i="9"/>
  <c r="H361" i="9" s="1"/>
  <c r="G373" i="9"/>
  <c r="H373" i="9" s="1"/>
  <c r="G372" i="9"/>
  <c r="H372" i="9" s="1"/>
  <c r="G426" i="9"/>
  <c r="H426" i="9" s="1"/>
  <c r="G425" i="9"/>
  <c r="H425" i="9" s="1"/>
  <c r="G491" i="9"/>
  <c r="H491" i="9" s="1"/>
  <c r="G502" i="9"/>
  <c r="H502" i="9" s="1"/>
  <c r="G382" i="9"/>
  <c r="H382" i="9" s="1"/>
  <c r="G413" i="9"/>
  <c r="H413" i="9" s="1"/>
  <c r="G417" i="9"/>
  <c r="H417" i="9" s="1"/>
  <c r="G435" i="9"/>
  <c r="H435" i="9" s="1"/>
  <c r="G473" i="9"/>
  <c r="H473" i="9" s="1"/>
  <c r="G477" i="9"/>
  <c r="H477" i="9" s="1"/>
  <c r="G517" i="9"/>
  <c r="H517" i="9" s="1"/>
  <c r="G557" i="9"/>
  <c r="H557" i="9" s="1"/>
  <c r="G568" i="9"/>
  <c r="H568" i="9" s="1"/>
  <c r="G577" i="9"/>
  <c r="H577" i="9" s="1"/>
  <c r="G581" i="9"/>
  <c r="H581" i="9" s="1"/>
  <c r="G611" i="9"/>
  <c r="H611" i="9" s="1"/>
  <c r="G414" i="9"/>
  <c r="H414" i="9" s="1"/>
  <c r="G474" i="9"/>
  <c r="H474" i="9" s="1"/>
  <c r="G565" i="9"/>
  <c r="H565" i="9" s="1"/>
  <c r="G578" i="9"/>
  <c r="H578" i="9" s="1"/>
  <c r="G608" i="9"/>
  <c r="H608" i="9" s="1"/>
  <c r="G275" i="9"/>
  <c r="H275" i="9" s="1"/>
  <c r="G272" i="9"/>
  <c r="H272" i="9" s="1"/>
  <c r="G301" i="9"/>
  <c r="H301" i="9" s="1"/>
  <c r="G333" i="9"/>
  <c r="H333" i="9" s="1"/>
  <c r="G337" i="9"/>
  <c r="H337" i="9" s="1"/>
  <c r="G273" i="9"/>
  <c r="H273" i="9" s="1"/>
  <c r="G289" i="9"/>
  <c r="H289" i="9" s="1"/>
  <c r="G298" i="9"/>
  <c r="H298" i="9" s="1"/>
  <c r="G302" i="9"/>
  <c r="H302" i="9" s="1"/>
  <c r="G309" i="9"/>
  <c r="H309" i="9" s="1"/>
  <c r="G319" i="9"/>
  <c r="H319" i="9" s="1"/>
  <c r="G323" i="9"/>
  <c r="H323" i="9" s="1"/>
  <c r="G334" i="9"/>
  <c r="H334" i="9" s="1"/>
  <c r="G343" i="9"/>
  <c r="H343" i="9" s="1"/>
  <c r="G292" i="9"/>
  <c r="H292" i="9" s="1"/>
  <c r="G300" i="9"/>
  <c r="H300" i="9" s="1"/>
  <c r="G311" i="9"/>
  <c r="H311" i="9" s="1"/>
  <c r="G336" i="9"/>
  <c r="H336" i="9" s="1"/>
  <c r="G288" i="9"/>
  <c r="H288" i="9" s="1"/>
  <c r="G291" i="9"/>
  <c r="H291" i="9" s="1"/>
  <c r="G297" i="9"/>
  <c r="H297" i="9" s="1"/>
  <c r="G308" i="9"/>
  <c r="H308" i="9" s="1"/>
  <c r="G342" i="9"/>
  <c r="H342" i="9" s="1"/>
  <c r="G299" i="9"/>
  <c r="H299" i="9" s="1"/>
  <c r="G316" i="9"/>
  <c r="H316" i="9" s="1"/>
  <c r="G255" i="9"/>
  <c r="G259" i="9" s="1"/>
  <c r="H259" i="9" s="1"/>
  <c r="G242" i="9"/>
  <c r="G250" i="9" s="1"/>
  <c r="H250" i="9" s="1"/>
  <c r="G229" i="9"/>
  <c r="G236" i="9" s="1"/>
  <c r="H236" i="9" s="1"/>
  <c r="G218" i="9"/>
  <c r="G225" i="9" s="1"/>
  <c r="H225" i="9" s="1"/>
  <c r="G207" i="9"/>
  <c r="G214" i="9" s="1"/>
  <c r="H214" i="9" s="1"/>
  <c r="G196" i="9"/>
  <c r="G203" i="9" s="1"/>
  <c r="H203" i="9" s="1"/>
  <c r="H591" i="9" l="1"/>
  <c r="H674" i="9"/>
  <c r="G257" i="9"/>
  <c r="H257" i="9" s="1"/>
  <c r="H511" i="9"/>
  <c r="H622" i="9"/>
  <c r="H650" i="9"/>
  <c r="H666" i="9"/>
  <c r="H641" i="9"/>
  <c r="G256" i="9"/>
  <c r="H256" i="9" s="1"/>
  <c r="H293" i="9"/>
  <c r="H584" i="9"/>
  <c r="H437" i="9"/>
  <c r="H558" i="9"/>
  <c r="H284" i="9"/>
  <c r="H658" i="9"/>
  <c r="H312" i="9"/>
  <c r="H304" i="9"/>
  <c r="H521" i="9"/>
  <c r="H421" i="9"/>
  <c r="H429" i="9"/>
  <c r="H631" i="9"/>
  <c r="H614" i="9"/>
  <c r="H571" i="9"/>
  <c r="H481" i="9"/>
  <c r="H386" i="9"/>
  <c r="H528" i="9"/>
  <c r="H268" i="9"/>
  <c r="G248" i="9"/>
  <c r="H248" i="9" s="1"/>
  <c r="H324" i="9"/>
  <c r="H492" i="9"/>
  <c r="H460" i="9"/>
  <c r="H450" i="9"/>
  <c r="H368" i="9"/>
  <c r="H547" i="9"/>
  <c r="G244" i="9"/>
  <c r="H244" i="9" s="1"/>
  <c r="H376" i="9"/>
  <c r="H537" i="9"/>
  <c r="G243" i="9"/>
  <c r="H243" i="9" s="1"/>
  <c r="G251" i="9"/>
  <c r="H251" i="9" s="1"/>
  <c r="H504" i="9"/>
  <c r="G247" i="9"/>
  <c r="H247" i="9" s="1"/>
  <c r="H407" i="9"/>
  <c r="H356" i="9"/>
  <c r="H395" i="9"/>
  <c r="H276" i="9"/>
  <c r="G245" i="9"/>
  <c r="H245" i="9" s="1"/>
  <c r="G249" i="9"/>
  <c r="H249" i="9" s="1"/>
  <c r="G258" i="9"/>
  <c r="H258" i="9" s="1"/>
  <c r="H338" i="9"/>
  <c r="G246" i="9"/>
  <c r="H246" i="9" s="1"/>
  <c r="H345" i="9"/>
  <c r="G211" i="9"/>
  <c r="H211" i="9" s="1"/>
  <c r="G237" i="9"/>
  <c r="H237" i="9" s="1"/>
  <c r="G201" i="9"/>
  <c r="H201" i="9" s="1"/>
  <c r="G212" i="9"/>
  <c r="H212" i="9" s="1"/>
  <c r="G223" i="9"/>
  <c r="H223" i="9" s="1"/>
  <c r="G230" i="9"/>
  <c r="H230" i="9" s="1"/>
  <c r="G238" i="9"/>
  <c r="H238" i="9" s="1"/>
  <c r="G198" i="9"/>
  <c r="H198" i="9" s="1"/>
  <c r="G202" i="9"/>
  <c r="H202" i="9" s="1"/>
  <c r="G209" i="9"/>
  <c r="H209" i="9" s="1"/>
  <c r="G213" i="9"/>
  <c r="H213" i="9" s="1"/>
  <c r="G220" i="9"/>
  <c r="H220" i="9" s="1"/>
  <c r="G224" i="9"/>
  <c r="H224" i="9" s="1"/>
  <c r="G231" i="9"/>
  <c r="H231" i="9" s="1"/>
  <c r="G235" i="9"/>
  <c r="H235" i="9" s="1"/>
  <c r="G200" i="9"/>
  <c r="H200" i="9" s="1"/>
  <c r="G222" i="9"/>
  <c r="H222" i="9" s="1"/>
  <c r="G233" i="9"/>
  <c r="H233" i="9" s="1"/>
  <c r="G197" i="9"/>
  <c r="H197" i="9" s="1"/>
  <c r="G208" i="9"/>
  <c r="H208" i="9" s="1"/>
  <c r="G219" i="9"/>
  <c r="H219" i="9" s="1"/>
  <c r="G234" i="9"/>
  <c r="H234" i="9" s="1"/>
  <c r="G199" i="9"/>
  <c r="H199" i="9" s="1"/>
  <c r="G210" i="9"/>
  <c r="H210" i="9" s="1"/>
  <c r="G221" i="9"/>
  <c r="H221" i="9" s="1"/>
  <c r="G232" i="9"/>
  <c r="H232" i="9" s="1"/>
  <c r="G189" i="9"/>
  <c r="G190" i="9" s="1"/>
  <c r="H190" i="9" s="1"/>
  <c r="G180" i="9"/>
  <c r="G184" i="9" s="1"/>
  <c r="H184" i="9" s="1"/>
  <c r="G171" i="9"/>
  <c r="G175" i="9" s="1"/>
  <c r="H175" i="9" s="1"/>
  <c r="G160" i="9"/>
  <c r="G164" i="9" s="1"/>
  <c r="H164" i="9" s="1"/>
  <c r="G152" i="9"/>
  <c r="G155" i="9" s="1"/>
  <c r="H155" i="9" s="1"/>
  <c r="G142" i="9"/>
  <c r="G146" i="9" s="1"/>
  <c r="H146" i="9" s="1"/>
  <c r="G133" i="9"/>
  <c r="G137" i="9" s="1"/>
  <c r="H137" i="9" s="1"/>
  <c r="G125" i="9"/>
  <c r="G128" i="9" s="1"/>
  <c r="H128" i="9" s="1"/>
  <c r="G113" i="9"/>
  <c r="G118" i="9" s="1"/>
  <c r="H118" i="9" s="1"/>
  <c r="G104" i="9"/>
  <c r="G108" i="9" s="1"/>
  <c r="H108" i="9" s="1"/>
  <c r="G95" i="9"/>
  <c r="G100" i="9" s="1"/>
  <c r="H100" i="9" s="1"/>
  <c r="G87" i="9"/>
  <c r="G89" i="9" s="1"/>
  <c r="H89" i="9" s="1"/>
  <c r="G78" i="9"/>
  <c r="G80" i="9" s="1"/>
  <c r="H80" i="9" s="1"/>
  <c r="G69" i="9"/>
  <c r="G71" i="9" s="1"/>
  <c r="H71" i="9" s="1"/>
  <c r="G61" i="9"/>
  <c r="G65" i="9" s="1"/>
  <c r="H65" i="9" s="1"/>
  <c r="G53" i="9"/>
  <c r="G55" i="9" s="1"/>
  <c r="H55" i="9" s="1"/>
  <c r="G41" i="9"/>
  <c r="G49" i="9" s="1"/>
  <c r="H49" i="9" s="1"/>
  <c r="G30" i="9"/>
  <c r="G34" i="9" s="1"/>
  <c r="H34" i="9" s="1"/>
  <c r="G21" i="9"/>
  <c r="G25" i="9" s="1"/>
  <c r="H25" i="9" s="1"/>
  <c r="G15" i="9"/>
  <c r="G17" i="9" s="1"/>
  <c r="H17" i="9" s="1"/>
  <c r="G97" i="9" l="1"/>
  <c r="H97" i="9" s="1"/>
  <c r="H260" i="9"/>
  <c r="G35" i="9"/>
  <c r="H35" i="9" s="1"/>
  <c r="G143" i="9"/>
  <c r="H143" i="9" s="1"/>
  <c r="G161" i="9"/>
  <c r="H161" i="9" s="1"/>
  <c r="G181" i="9"/>
  <c r="H181" i="9" s="1"/>
  <c r="G192" i="9"/>
  <c r="H192" i="9" s="1"/>
  <c r="G191" i="9"/>
  <c r="H191" i="9" s="1"/>
  <c r="G148" i="9"/>
  <c r="H148" i="9" s="1"/>
  <c r="G166" i="9"/>
  <c r="H166" i="9" s="1"/>
  <c r="G182" i="9"/>
  <c r="H182" i="9" s="1"/>
  <c r="G106" i="9"/>
  <c r="H106" i="9" s="1"/>
  <c r="H252" i="9"/>
  <c r="G107" i="9"/>
  <c r="H107" i="9" s="1"/>
  <c r="G172" i="9"/>
  <c r="H172" i="9" s="1"/>
  <c r="G183" i="9"/>
  <c r="H183" i="9" s="1"/>
  <c r="G138" i="9"/>
  <c r="H138" i="9" s="1"/>
  <c r="G46" i="9"/>
  <c r="H46" i="9" s="1"/>
  <c r="G98" i="9"/>
  <c r="H98" i="9" s="1"/>
  <c r="G134" i="9"/>
  <c r="H134" i="9" s="1"/>
  <c r="G144" i="9"/>
  <c r="H144" i="9" s="1"/>
  <c r="G162" i="9"/>
  <c r="H162" i="9" s="1"/>
  <c r="G167" i="9"/>
  <c r="H167" i="9" s="1"/>
  <c r="G173" i="9"/>
  <c r="H173" i="9" s="1"/>
  <c r="G116" i="9"/>
  <c r="H116" i="9" s="1"/>
  <c r="G135" i="9"/>
  <c r="H135" i="9" s="1"/>
  <c r="G145" i="9"/>
  <c r="H145" i="9" s="1"/>
  <c r="G163" i="9"/>
  <c r="H163" i="9" s="1"/>
  <c r="G174" i="9"/>
  <c r="H174" i="9" s="1"/>
  <c r="G185" i="9"/>
  <c r="H185" i="9" s="1"/>
  <c r="G136" i="9"/>
  <c r="H136" i="9" s="1"/>
  <c r="G147" i="9"/>
  <c r="H147" i="9" s="1"/>
  <c r="G165" i="9"/>
  <c r="H165" i="9" s="1"/>
  <c r="G176" i="9"/>
  <c r="H176" i="9" s="1"/>
  <c r="G129" i="9"/>
  <c r="H129" i="9" s="1"/>
  <c r="H215" i="9"/>
  <c r="G119" i="9"/>
  <c r="H119" i="9" s="1"/>
  <c r="H204" i="9"/>
  <c r="G26" i="9"/>
  <c r="H26" i="9" s="1"/>
  <c r="G42" i="9"/>
  <c r="H42" i="9" s="1"/>
  <c r="G56" i="9"/>
  <c r="H56" i="9" s="1"/>
  <c r="G114" i="9"/>
  <c r="H114" i="9" s="1"/>
  <c r="G120" i="9"/>
  <c r="H120" i="9" s="1"/>
  <c r="G127" i="9"/>
  <c r="H127" i="9" s="1"/>
  <c r="G154" i="9"/>
  <c r="H154" i="9" s="1"/>
  <c r="H239" i="9"/>
  <c r="G156" i="9"/>
  <c r="H156" i="9" s="1"/>
  <c r="G126" i="9"/>
  <c r="H126" i="9" s="1"/>
  <c r="G153" i="9"/>
  <c r="H153" i="9" s="1"/>
  <c r="G43" i="9"/>
  <c r="H43" i="9" s="1"/>
  <c r="G115" i="9"/>
  <c r="H115" i="9" s="1"/>
  <c r="H226" i="9"/>
  <c r="G90" i="9"/>
  <c r="H90" i="9" s="1"/>
  <c r="G22" i="9"/>
  <c r="H22" i="9" s="1"/>
  <c r="G31" i="9"/>
  <c r="H31" i="9" s="1"/>
  <c r="G47" i="9"/>
  <c r="H47" i="9" s="1"/>
  <c r="G62" i="9"/>
  <c r="H62" i="9" s="1"/>
  <c r="G99" i="9"/>
  <c r="H99" i="9" s="1"/>
  <c r="G109" i="9"/>
  <c r="H109" i="9" s="1"/>
  <c r="G117" i="9"/>
  <c r="H117" i="9" s="1"/>
  <c r="G121" i="9"/>
  <c r="H121" i="9" s="1"/>
  <c r="G36" i="9"/>
  <c r="H36" i="9" s="1"/>
  <c r="G72" i="9"/>
  <c r="H72" i="9" s="1"/>
  <c r="G23" i="9"/>
  <c r="H23" i="9" s="1"/>
  <c r="G32" i="9"/>
  <c r="H32" i="9" s="1"/>
  <c r="G63" i="9"/>
  <c r="H63" i="9" s="1"/>
  <c r="G81" i="9"/>
  <c r="H81" i="9" s="1"/>
  <c r="G96" i="9"/>
  <c r="H96" i="9" s="1"/>
  <c r="G105" i="9"/>
  <c r="H105" i="9" s="1"/>
  <c r="G57" i="9"/>
  <c r="H57" i="9" s="1"/>
  <c r="G73" i="9"/>
  <c r="H73" i="9" s="1"/>
  <c r="G82" i="9"/>
  <c r="H82" i="9" s="1"/>
  <c r="G16" i="9"/>
  <c r="H16" i="9" s="1"/>
  <c r="H18" i="9" s="1"/>
  <c r="G24" i="9"/>
  <c r="H24" i="9" s="1"/>
  <c r="G33" i="9"/>
  <c r="H33" i="9" s="1"/>
  <c r="G37" i="9"/>
  <c r="H37" i="9" s="1"/>
  <c r="G44" i="9"/>
  <c r="H44" i="9" s="1"/>
  <c r="G48" i="9"/>
  <c r="H48" i="9" s="1"/>
  <c r="G54" i="9"/>
  <c r="H54" i="9" s="1"/>
  <c r="G64" i="9"/>
  <c r="H64" i="9" s="1"/>
  <c r="G70" i="9"/>
  <c r="H70" i="9" s="1"/>
  <c r="G74" i="9"/>
  <c r="H74" i="9" s="1"/>
  <c r="G79" i="9"/>
  <c r="H79" i="9" s="1"/>
  <c r="G83" i="9"/>
  <c r="H83" i="9" s="1"/>
  <c r="G88" i="9"/>
  <c r="H88" i="9" s="1"/>
  <c r="G91" i="9"/>
  <c r="H91" i="9" s="1"/>
  <c r="G45" i="9"/>
  <c r="H45" i="9" s="1"/>
  <c r="H193" i="9" l="1"/>
  <c r="C870" i="9"/>
  <c r="H66" i="9"/>
  <c r="H177" i="9"/>
  <c r="H168" i="9"/>
  <c r="H186" i="9"/>
  <c r="H139" i="9"/>
  <c r="H149" i="9"/>
  <c r="H157" i="9"/>
  <c r="H130" i="9"/>
  <c r="H122" i="9"/>
  <c r="H27" i="9"/>
  <c r="H92" i="9"/>
  <c r="H50" i="9"/>
  <c r="H38" i="9"/>
  <c r="H110" i="9"/>
  <c r="H75" i="9"/>
  <c r="H101" i="9"/>
  <c r="H84" i="9"/>
  <c r="H58" i="9"/>
  <c r="G7" i="9" l="1"/>
  <c r="F844" i="9"/>
  <c r="F839" i="9"/>
  <c r="F834" i="9"/>
  <c r="F828" i="9"/>
  <c r="F818" i="9"/>
  <c r="F813" i="9"/>
  <c r="F807" i="9"/>
  <c r="F802" i="9"/>
  <c r="F797" i="9"/>
  <c r="F791" i="9"/>
  <c r="F781" i="9"/>
  <c r="F774" i="9"/>
  <c r="F766" i="9"/>
  <c r="F757" i="9"/>
  <c r="F749" i="9"/>
  <c r="F739" i="9"/>
  <c r="F731" i="9"/>
  <c r="F726" i="9"/>
  <c r="F720" i="9"/>
  <c r="F715" i="9"/>
  <c r="F708" i="9"/>
  <c r="F700" i="9"/>
  <c r="F690" i="9"/>
  <c r="F682" i="9"/>
  <c r="F674" i="9"/>
  <c r="F666" i="9"/>
  <c r="F658" i="9"/>
  <c r="F650" i="9"/>
  <c r="F641" i="9"/>
  <c r="F631" i="9"/>
  <c r="F622" i="9"/>
  <c r="F614" i="9"/>
  <c r="F601" i="9"/>
  <c r="F596" i="9"/>
  <c r="F591" i="9"/>
  <c r="F584" i="9"/>
  <c r="F571" i="9"/>
  <c r="F558" i="9"/>
  <c r="F547" i="9"/>
  <c r="F537" i="9"/>
  <c r="F528" i="9"/>
  <c r="F521" i="9"/>
  <c r="F511" i="9"/>
  <c r="F504" i="9"/>
  <c r="F492" i="9"/>
  <c r="F481" i="9"/>
  <c r="F467" i="9"/>
  <c r="F460" i="9"/>
  <c r="F450" i="9"/>
  <c r="F437" i="9"/>
  <c r="F429" i="9"/>
  <c r="F421" i="9"/>
  <c r="F407" i="9"/>
  <c r="F395" i="9"/>
  <c r="F386" i="9"/>
  <c r="F376" i="9"/>
  <c r="F368" i="9"/>
  <c r="F356" i="9"/>
  <c r="F345" i="9"/>
  <c r="F338" i="9"/>
  <c r="F329" i="9"/>
  <c r="F324" i="9"/>
  <c r="F312" i="9"/>
  <c r="F304" i="9"/>
  <c r="F293" i="9"/>
  <c r="F284" i="9"/>
  <c r="F276" i="9"/>
  <c r="F268" i="9"/>
  <c r="F260" i="9"/>
  <c r="F252" i="9"/>
  <c r="F239" i="9"/>
  <c r="F226" i="9"/>
  <c r="F215" i="9"/>
  <c r="F204" i="9"/>
  <c r="F193" i="9"/>
  <c r="F186" i="9"/>
  <c r="F177" i="9"/>
  <c r="F168" i="9"/>
  <c r="F157" i="9"/>
  <c r="F149" i="9"/>
  <c r="F139" i="9"/>
  <c r="F130" i="9"/>
  <c r="F122" i="9"/>
  <c r="F110" i="9"/>
  <c r="F101" i="9"/>
  <c r="F92" i="9"/>
  <c r="F84" i="9"/>
  <c r="F75" i="9"/>
  <c r="F66" i="9"/>
  <c r="F58" i="9"/>
  <c r="F50" i="9"/>
  <c r="F38" i="9"/>
  <c r="F27" i="9"/>
  <c r="F18" i="9"/>
  <c r="F12" i="9"/>
  <c r="G11" i="9" l="1"/>
  <c r="H11" i="9" s="1"/>
  <c r="G9" i="9"/>
  <c r="H9" i="9" s="1"/>
  <c r="G8" i="9"/>
  <c r="H8" i="9" s="1"/>
  <c r="G10" i="9"/>
  <c r="H10" i="9" s="1"/>
  <c r="H12" i="9" l="1"/>
</calcChain>
</file>

<file path=xl/sharedStrings.xml><?xml version="1.0" encoding="utf-8"?>
<sst xmlns="http://schemas.openxmlformats.org/spreadsheetml/2006/main" count="3222" uniqueCount="356">
  <si>
    <t>Cost Center</t>
  </si>
  <si>
    <t>Cost Center Description</t>
  </si>
  <si>
    <t>Account</t>
  </si>
  <si>
    <t>Account Description</t>
  </si>
  <si>
    <t>1114</t>
  </si>
  <si>
    <t>SS Dallas Vice Pres &amp; Controller</t>
  </si>
  <si>
    <t>9220</t>
  </si>
  <si>
    <t>A&amp;G-Administrative expense transferred-Credit</t>
  </si>
  <si>
    <t>1116</t>
  </si>
  <si>
    <t>SS Dallas Taxation</t>
  </si>
  <si>
    <t>1120</t>
  </si>
  <si>
    <t>SS Dallas Accounts Payable</t>
  </si>
  <si>
    <t>1121</t>
  </si>
  <si>
    <t>SS Dallas Plant Accounting</t>
  </si>
  <si>
    <t>1123</t>
  </si>
  <si>
    <t>SS Dallas Gas Accounting</t>
  </si>
  <si>
    <t>1125</t>
  </si>
  <si>
    <t>SS Dallas Financial Reporting</t>
  </si>
  <si>
    <t>1821</t>
  </si>
  <si>
    <t>SS Gas Supply Executive</t>
  </si>
  <si>
    <t>1118</t>
  </si>
  <si>
    <t>SS Dallas Supply Chain</t>
  </si>
  <si>
    <t>1833</t>
  </si>
  <si>
    <t>SS Dallas-Corporate Gas Supply Risk Mgmt</t>
  </si>
  <si>
    <t>1105</t>
  </si>
  <si>
    <t>SS Dallas Audit</t>
  </si>
  <si>
    <t>1106</t>
  </si>
  <si>
    <t>SS Dallas Treasurer</t>
  </si>
  <si>
    <t>1837</t>
  </si>
  <si>
    <t>SS TBS-Application Support</t>
  </si>
  <si>
    <t>1107</t>
  </si>
  <si>
    <t>SS Dallas Treasury</t>
  </si>
  <si>
    <t>1108</t>
  </si>
  <si>
    <t>SS Dallas Risk Management</t>
  </si>
  <si>
    <t>1110</t>
  </si>
  <si>
    <t>SS Dallas Supply Chain Mgmt</t>
  </si>
  <si>
    <t>1112</t>
  </si>
  <si>
    <t>SS Dallas Mail &amp; Supply</t>
  </si>
  <si>
    <t>1225</t>
  </si>
  <si>
    <t>1226</t>
  </si>
  <si>
    <t>SS Dallas Customer Service</t>
  </si>
  <si>
    <t>1227</t>
  </si>
  <si>
    <t>SS Dallas Business Processes and Change Management</t>
  </si>
  <si>
    <t>1229</t>
  </si>
  <si>
    <t>SS Dallas Pipeline Safety</t>
  </si>
  <si>
    <t>1913</t>
  </si>
  <si>
    <t>SS Dallas Fleet and Corporate Sourcing</t>
  </si>
  <si>
    <t>1915</t>
  </si>
  <si>
    <t>SS Dallas Insurance</t>
  </si>
  <si>
    <t>1825</t>
  </si>
  <si>
    <t>SS Franklin-Gas Control &amp; Storage</t>
  </si>
  <si>
    <t>1401</t>
  </si>
  <si>
    <t>SS Dallas Employment &amp; Employee Relations</t>
  </si>
  <si>
    <t>1402</t>
  </si>
  <si>
    <t>SS Dallas Executive Compensation</t>
  </si>
  <si>
    <t>1403</t>
  </si>
  <si>
    <t>SS Dallas Human Resources - Vice Pres</t>
  </si>
  <si>
    <t>1827</t>
  </si>
  <si>
    <t>SS Regional Supply Planning</t>
  </si>
  <si>
    <t>1831</t>
  </si>
  <si>
    <t>SS Dallas Gas Supply</t>
  </si>
  <si>
    <t>1835</t>
  </si>
  <si>
    <t>SS Franklin Gas Control</t>
  </si>
  <si>
    <t>1838</t>
  </si>
  <si>
    <t>SS TBS-Technical Support</t>
  </si>
  <si>
    <t>1407</t>
  </si>
  <si>
    <t>SS Dallas Facilities</t>
  </si>
  <si>
    <t>1408</t>
  </si>
  <si>
    <t>SS Dallas Employee Development</t>
  </si>
  <si>
    <t>1839</t>
  </si>
  <si>
    <t>SS TBS-Transportation &amp; Scheduling</t>
  </si>
  <si>
    <t>1145</t>
  </si>
  <si>
    <t>SS Dallas Revenue Accounting</t>
  </si>
  <si>
    <t>1150</t>
  </si>
  <si>
    <t>SS Dallas Strategic Planning</t>
  </si>
  <si>
    <t>1420</t>
  </si>
  <si>
    <t>SS Dallas EAPC</t>
  </si>
  <si>
    <t>1463</t>
  </si>
  <si>
    <t>SS HR Benefit Variance</t>
  </si>
  <si>
    <t>1154</t>
  </si>
  <si>
    <t>SS Dallas Rates &amp; Regulatory</t>
  </si>
  <si>
    <t>1156</t>
  </si>
  <si>
    <t>SS Dal-IT Customer Services Systems</t>
  </si>
  <si>
    <t>1158</t>
  </si>
  <si>
    <t>SS CCC IT Support</t>
  </si>
  <si>
    <t>1161</t>
  </si>
  <si>
    <t>SS Dallas Benefits and Payroll Accounting</t>
  </si>
  <si>
    <t>1503</t>
  </si>
  <si>
    <t>SS Corporate Governmental Affairs</t>
  </si>
  <si>
    <t>1505</t>
  </si>
  <si>
    <t>SS Corporate Gas Contract Administration</t>
  </si>
  <si>
    <t>1823</t>
  </si>
  <si>
    <t>SS Dallas Gas Contract Admin</t>
  </si>
  <si>
    <t>1126</t>
  </si>
  <si>
    <t>SS Dallas Payroll</t>
  </si>
  <si>
    <t>1201</t>
  </si>
  <si>
    <t>SS Dallas President &amp; CEO</t>
  </si>
  <si>
    <t>1205</t>
  </si>
  <si>
    <t>SS Dallas SVP Safety &amp; Enterprise Services</t>
  </si>
  <si>
    <t>1132</t>
  </si>
  <si>
    <t>SS Dallas Investor Relations</t>
  </si>
  <si>
    <t>1209</t>
  </si>
  <si>
    <t>SS Dallas Safety &amp; Compliance</t>
  </si>
  <si>
    <t>1212</t>
  </si>
  <si>
    <t>SS CSC-Customer Contact Management</t>
  </si>
  <si>
    <t>1901</t>
  </si>
  <si>
    <t>SS Dallas Employee Relocation Exp</t>
  </si>
  <si>
    <t>1133</t>
  </si>
  <si>
    <t>SS Dallas Communications</t>
  </si>
  <si>
    <t>1214</t>
  </si>
  <si>
    <t>SS Dallas Workforce Management</t>
  </si>
  <si>
    <t>1904</t>
  </si>
  <si>
    <t>SS Dallas Performance Plan</t>
  </si>
  <si>
    <t>9200</t>
  </si>
  <si>
    <t>A&amp;G-Administrative &amp; general salaries</t>
  </si>
  <si>
    <t>1826</t>
  </si>
  <si>
    <t>SS New Orleans Gas Supply &amp; Services</t>
  </si>
  <si>
    <t>1213</t>
  </si>
  <si>
    <t>SS Dallas Quality Assurance</t>
  </si>
  <si>
    <t>9030</t>
  </si>
  <si>
    <t>Customer accounts-Customer records and collections expenses</t>
  </si>
  <si>
    <t>9010</t>
  </si>
  <si>
    <t>Customer accounts-Operation supervision</t>
  </si>
  <si>
    <t>1224</t>
  </si>
  <si>
    <t>SS Dallas CSO Human Resources</t>
  </si>
  <si>
    <t>9260</t>
  </si>
  <si>
    <t>A&amp;G-Employee pensions and benefits</t>
  </si>
  <si>
    <t>1128</t>
  </si>
  <si>
    <t>SS Dallas Property &amp; Sales Tax</t>
  </si>
  <si>
    <t>1415</t>
  </si>
  <si>
    <t>SS Tech Training Prog &amp; Curriculum</t>
  </si>
  <si>
    <t>1822</t>
  </si>
  <si>
    <t>SS Dallas-Regional Gas Supply</t>
  </si>
  <si>
    <t>1119</t>
  </si>
  <si>
    <t>SS Dallas General Accounting</t>
  </si>
  <si>
    <t>1828</t>
  </si>
  <si>
    <t>SS Jackson-West Region Gas Supply &amp; Services</t>
  </si>
  <si>
    <t>1129</t>
  </si>
  <si>
    <t>SS Dallas Income Tax</t>
  </si>
  <si>
    <t>1117</t>
  </si>
  <si>
    <t>SS Dallas Acctg Services</t>
  </si>
  <si>
    <t>1135</t>
  </si>
  <si>
    <t>SS Dal-IT E&amp;O, Corporate Systems</t>
  </si>
  <si>
    <t>1504</t>
  </si>
  <si>
    <t>SS Corporate Records Management</t>
  </si>
  <si>
    <t>1405</t>
  </si>
  <si>
    <t>SS Dallas Benefits</t>
  </si>
  <si>
    <t>1153</t>
  </si>
  <si>
    <t>SS Dallas Distribution Acctg</t>
  </si>
  <si>
    <t>1144</t>
  </si>
  <si>
    <t>SS Dallas Rate Administration</t>
  </si>
  <si>
    <t>1130</t>
  </si>
  <si>
    <t>SS Dallas Business Planning and Analysis</t>
  </si>
  <si>
    <t>1836</t>
  </si>
  <si>
    <t>SS TBS-System Support</t>
  </si>
  <si>
    <t>1228</t>
  </si>
  <si>
    <t>SS Dallas Customer Revenue Management</t>
  </si>
  <si>
    <t>1137</t>
  </si>
  <si>
    <t>SS Dallas IT Engineering &amp; Operations</t>
  </si>
  <si>
    <t>1508</t>
  </si>
  <si>
    <t>SS Corporate Energy Assistance</t>
  </si>
  <si>
    <t>1134</t>
  </si>
  <si>
    <t>SS Dallas IT</t>
  </si>
  <si>
    <t>1215</t>
  </si>
  <si>
    <t>SS Dispatch Operations</t>
  </si>
  <si>
    <t>1908</t>
  </si>
  <si>
    <t>SS Dallas SEBP</t>
  </si>
  <si>
    <t>1101</t>
  </si>
  <si>
    <t>SS Dallas Chief Financial Officer</t>
  </si>
  <si>
    <t>1131</t>
  </si>
  <si>
    <t>SS Dallas Media Relations</t>
  </si>
  <si>
    <t>1502</t>
  </si>
  <si>
    <t>SS Corporate Secretary</t>
  </si>
  <si>
    <t>9210</t>
  </si>
  <si>
    <t>A&amp;G-Office supplies &amp; expense</t>
  </si>
  <si>
    <t>9310</t>
  </si>
  <si>
    <t>A&amp;G-Rents</t>
  </si>
  <si>
    <t>9230</t>
  </si>
  <si>
    <t>A&amp;G-Outside services employed</t>
  </si>
  <si>
    <t>9240</t>
  </si>
  <si>
    <t>A&amp;G-Property insurance</t>
  </si>
  <si>
    <t>1832</t>
  </si>
  <si>
    <t>SS Dallas-Supply Planning</t>
  </si>
  <si>
    <t>1159</t>
  </si>
  <si>
    <t>SS Dallas VP of Workforce Development</t>
  </si>
  <si>
    <t>9320</t>
  </si>
  <si>
    <t>A&amp;G-Maintenance of general plant</t>
  </si>
  <si>
    <t>1171</t>
  </si>
  <si>
    <t>SS Dallas Regulatory Accounting</t>
  </si>
  <si>
    <t>1910</t>
  </si>
  <si>
    <t>SS Corporate Overhead Capitalized</t>
  </si>
  <si>
    <t>1501</t>
  </si>
  <si>
    <t>SS Corporate Legal</t>
  </si>
  <si>
    <t>9020</t>
  </si>
  <si>
    <t>Customer accounts-Meter reading expenses</t>
  </si>
  <si>
    <t>9250</t>
  </si>
  <si>
    <t>A&amp;G-Injuries &amp; damages</t>
  </si>
  <si>
    <t>1141</t>
  </si>
  <si>
    <t>SS Dallas Gas Purchase Accounting</t>
  </si>
  <si>
    <t>1414</t>
  </si>
  <si>
    <t>SS Tech Training Delivery</t>
  </si>
  <si>
    <t>9302</t>
  </si>
  <si>
    <t>Miscellaneous general expenses</t>
  </si>
  <si>
    <t>8700</t>
  </si>
  <si>
    <t>Distribution-Operation supervision and engineering</t>
  </si>
  <si>
    <t>1905</t>
  </si>
  <si>
    <t>SS Outside Director Retirement Cost</t>
  </si>
  <si>
    <t>1903</t>
  </si>
  <si>
    <t>SS Controller - Miscellaneous</t>
  </si>
  <si>
    <t>1954</t>
  </si>
  <si>
    <t>SS Dallas Culture Council</t>
  </si>
  <si>
    <t>9100</t>
  </si>
  <si>
    <t>Customer service-Miscellaneous customer service</t>
  </si>
  <si>
    <t>9120</t>
  </si>
  <si>
    <t>Sales-Demonstrating and selling expenses</t>
  </si>
  <si>
    <t>9301</t>
  </si>
  <si>
    <t>A&amp;G-General advertising expense</t>
  </si>
  <si>
    <t>1155</t>
  </si>
  <si>
    <t>SS Dallas Texas Gas Pipeline Accounting</t>
  </si>
  <si>
    <t>8560</t>
  </si>
  <si>
    <t>Mains expenses</t>
  </si>
  <si>
    <t>1953</t>
  </si>
  <si>
    <t>SS Dallas Enterprise Team Meeting</t>
  </si>
  <si>
    <t>1829</t>
  </si>
  <si>
    <t>SS Franklin-East Region Gas Supply &amp; Services</t>
  </si>
  <si>
    <t>1164</t>
  </si>
  <si>
    <t>SS Dallas IT Security</t>
  </si>
  <si>
    <t>1167</t>
  </si>
  <si>
    <t>SS Dallas IT Enterprise Architecture</t>
  </si>
  <si>
    <t>8740</t>
  </si>
  <si>
    <t>Mains and Services Expenses</t>
  </si>
  <si>
    <t>8800</t>
  </si>
  <si>
    <t>Distribution-Other expenses</t>
  </si>
  <si>
    <t>8210</t>
  </si>
  <si>
    <t>Storage-Purification expenses</t>
  </si>
  <si>
    <t>8780</t>
  </si>
  <si>
    <t>Meter and house regulator expenses</t>
  </si>
  <si>
    <t>Fiscal 2015</t>
  </si>
  <si>
    <t>1101 Total</t>
  </si>
  <si>
    <t>1105 Total</t>
  </si>
  <si>
    <t>1106 Total</t>
  </si>
  <si>
    <t>1107 Total</t>
  </si>
  <si>
    <t>1108 Total</t>
  </si>
  <si>
    <t>1110 Total</t>
  </si>
  <si>
    <t>1112 Total</t>
  </si>
  <si>
    <t>1114 Total</t>
  </si>
  <si>
    <t>1116 Total</t>
  </si>
  <si>
    <t>1117 Total</t>
  </si>
  <si>
    <t>1118 Total</t>
  </si>
  <si>
    <t>1119 Total</t>
  </si>
  <si>
    <t>1120 Total</t>
  </si>
  <si>
    <t>1121 Total</t>
  </si>
  <si>
    <t>1123 Total</t>
  </si>
  <si>
    <t>1125 Total</t>
  </si>
  <si>
    <t>1126 Total</t>
  </si>
  <si>
    <t>1128 Total</t>
  </si>
  <si>
    <t>1129 Total</t>
  </si>
  <si>
    <t>1130 Total</t>
  </si>
  <si>
    <t>1131 Total</t>
  </si>
  <si>
    <t>1132 Total</t>
  </si>
  <si>
    <t>1133 Total</t>
  </si>
  <si>
    <t>1134 Total</t>
  </si>
  <si>
    <t>1135 Total</t>
  </si>
  <si>
    <t>1137 Total</t>
  </si>
  <si>
    <t>1141 Total</t>
  </si>
  <si>
    <t>1144 Total</t>
  </si>
  <si>
    <t>1145 Total</t>
  </si>
  <si>
    <t>1150 Total</t>
  </si>
  <si>
    <t>1153 Total</t>
  </si>
  <si>
    <t>1154 Total</t>
  </si>
  <si>
    <t>1155 Total</t>
  </si>
  <si>
    <t>1156 Total</t>
  </si>
  <si>
    <t>1158 Total</t>
  </si>
  <si>
    <t>1159 Total</t>
  </si>
  <si>
    <t>1161 Total</t>
  </si>
  <si>
    <t>1171 Total</t>
  </si>
  <si>
    <t>1201 Total</t>
  </si>
  <si>
    <t>1205 Total</t>
  </si>
  <si>
    <t>1209 Total</t>
  </si>
  <si>
    <t>1212 Total</t>
  </si>
  <si>
    <t>1213 Total</t>
  </si>
  <si>
    <t>1214 Total</t>
  </si>
  <si>
    <t>1215 Total</t>
  </si>
  <si>
    <t>1224 Total</t>
  </si>
  <si>
    <t>1225 Total</t>
  </si>
  <si>
    <t>1226 Total</t>
  </si>
  <si>
    <t>1227 Total</t>
  </si>
  <si>
    <t>1228 Total</t>
  </si>
  <si>
    <t>1229 Total</t>
  </si>
  <si>
    <t>1401 Total</t>
  </si>
  <si>
    <t>1402 Total</t>
  </si>
  <si>
    <t>1403 Total</t>
  </si>
  <si>
    <t>1405 Total</t>
  </si>
  <si>
    <t>1407 Total</t>
  </si>
  <si>
    <t>1408 Total</t>
  </si>
  <si>
    <t>1414 Total</t>
  </si>
  <si>
    <t>1415 Total</t>
  </si>
  <si>
    <t>1420 Total</t>
  </si>
  <si>
    <t>1463 Total</t>
  </si>
  <si>
    <t>1501 Total</t>
  </si>
  <si>
    <t>1502 Total</t>
  </si>
  <si>
    <t>1503 Total</t>
  </si>
  <si>
    <t>1504 Total</t>
  </si>
  <si>
    <t>1505 Total</t>
  </si>
  <si>
    <t>1508 Total</t>
  </si>
  <si>
    <t>1821 Total</t>
  </si>
  <si>
    <t>1822 Total</t>
  </si>
  <si>
    <t>1823 Total</t>
  </si>
  <si>
    <t>1825 Total</t>
  </si>
  <si>
    <t>1826 Total</t>
  </si>
  <si>
    <t>1827 Total</t>
  </si>
  <si>
    <t>1828 Total</t>
  </si>
  <si>
    <t>1829 Total</t>
  </si>
  <si>
    <t>1831 Total</t>
  </si>
  <si>
    <t>1832 Total</t>
  </si>
  <si>
    <t>1833 Total</t>
  </si>
  <si>
    <t>1835 Total</t>
  </si>
  <si>
    <t>1836 Total</t>
  </si>
  <si>
    <t>1837 Total</t>
  </si>
  <si>
    <t>1838 Total</t>
  </si>
  <si>
    <t>1839 Total</t>
  </si>
  <si>
    <t>1901 Total</t>
  </si>
  <si>
    <t>1903 Total</t>
  </si>
  <si>
    <t>1904 Total</t>
  </si>
  <si>
    <t>1905 Total</t>
  </si>
  <si>
    <t>1908 Total</t>
  </si>
  <si>
    <t>1910 Total</t>
  </si>
  <si>
    <t>1913 Total</t>
  </si>
  <si>
    <t>1915 Total</t>
  </si>
  <si>
    <t>1953 Total</t>
  </si>
  <si>
    <t>1954 Total</t>
  </si>
  <si>
    <t>Billed to KY-MidSt Div</t>
  </si>
  <si>
    <t>Factor Used</t>
  </si>
  <si>
    <t>Customer</t>
  </si>
  <si>
    <t>SS Dallas Regulated Operations</t>
  </si>
  <si>
    <t>Composite / Customer</t>
  </si>
  <si>
    <t>Does Not Allocate</t>
  </si>
  <si>
    <t>OH Rate Based on Composite</t>
  </si>
  <si>
    <t>Atmos Energy Corporation</t>
  </si>
  <si>
    <t>1164 Total</t>
  </si>
  <si>
    <t>1167 Total</t>
  </si>
  <si>
    <t>Allocation %</t>
  </si>
  <si>
    <t>Composite - Total Company</t>
  </si>
  <si>
    <t>Composite - Regulated Only</t>
  </si>
  <si>
    <t>Composite - Regulated and TLGP</t>
  </si>
  <si>
    <t>Composite - Utility Only</t>
  </si>
  <si>
    <t>Composite - APT and TLGP</t>
  </si>
  <si>
    <t>Composite - WTX and MTX</t>
  </si>
  <si>
    <t>Composite - Atmos 5 and TLGP</t>
  </si>
  <si>
    <t>Composite - CO, KS, LA, MS</t>
  </si>
  <si>
    <t>Composite - KY/Mid-States</t>
  </si>
  <si>
    <t>Composite - Mid-Tex</t>
  </si>
  <si>
    <t>N/A</t>
  </si>
  <si>
    <t>Allocated to KY/Mid-States Div</t>
  </si>
  <si>
    <t>Summary by FERC Account</t>
  </si>
  <si>
    <t>SSU O&amp;M By Account Allocated to KY/Mid-States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</si>
</sst>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41" fontId="0" fillId="0" borderId="0" xfId="0" applyNumberFormat="1"/>
    <xf numFmtId="0" fontId="4" fillId="0" borderId="0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41" fontId="0" fillId="0" borderId="2" xfId="0" applyNumberFormat="1" applyBorder="1"/>
    <xf numFmtId="41" fontId="0" fillId="0" borderId="0" xfId="0" applyNumberForma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/>
    <xf numFmtId="0" fontId="2" fillId="0" borderId="0" xfId="0" applyFont="1" applyAlignment="1">
      <alignment horizontal="left"/>
    </xf>
    <xf numFmtId="0" fontId="0" fillId="0" borderId="0" xfId="0"/>
    <xf numFmtId="41" fontId="1" fillId="0" borderId="1" xfId="0" applyNumberFormat="1" applyFont="1" applyBorder="1"/>
    <xf numFmtId="43" fontId="0" fillId="0" borderId="0" xfId="0" applyNumberFormat="1"/>
    <xf numFmtId="164" fontId="0" fillId="0" borderId="0" xfId="0" applyNumberFormat="1"/>
    <xf numFmtId="41" fontId="1" fillId="0" borderId="1" xfId="0" applyNumberFormat="1" applyFont="1" applyBorder="1" applyAlignment="1">
      <alignment horizontal="center"/>
    </xf>
    <xf numFmtId="41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41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41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6" applyBorder="1" applyAlignment="1">
      <alignment horizontal="center"/>
    </xf>
    <xf numFmtId="0" fontId="0" fillId="0" borderId="0" xfId="0" applyBorder="1"/>
    <xf numFmtId="41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6" applyFill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1"/>
  <sheetViews>
    <sheetView tabSelected="1" view="pageBreakPreview" zoomScale="80" zoomScaleNormal="80" zoomScaleSheetLayoutView="80" workbookViewId="0"/>
  </sheetViews>
  <sheetFormatPr defaultRowHeight="12.75" x14ac:dyDescent="0.2"/>
  <cols>
    <col min="1" max="1" width="15.140625" style="5" customWidth="1"/>
    <col min="2" max="2" width="50.42578125" style="13" customWidth="1"/>
    <col min="3" max="3" width="31.28515625" style="5" customWidth="1"/>
    <col min="4" max="4" width="13.140625" style="5" bestFit="1" customWidth="1"/>
    <col min="5" max="5" width="55.5703125" style="13" bestFit="1" customWidth="1"/>
    <col min="6" max="6" width="13.140625" style="1" bestFit="1" customWidth="1"/>
    <col min="7" max="7" width="15" style="18" customWidth="1"/>
    <col min="8" max="8" width="22.28515625" style="13" bestFit="1" customWidth="1"/>
    <col min="9" max="16384" width="9.140625" style="13"/>
  </cols>
  <sheetData>
    <row r="1" spans="1:8" x14ac:dyDescent="0.2">
      <c r="A1" s="12" t="s">
        <v>338</v>
      </c>
    </row>
    <row r="2" spans="1:8" x14ac:dyDescent="0.2">
      <c r="A2" s="12" t="s">
        <v>355</v>
      </c>
    </row>
    <row r="3" spans="1:8" x14ac:dyDescent="0.2">
      <c r="A3" s="12" t="s">
        <v>237</v>
      </c>
    </row>
    <row r="5" spans="1:8" x14ac:dyDescent="0.2">
      <c r="H5" s="2"/>
    </row>
    <row r="6" spans="1:8" ht="13.5" thickBot="1" x14ac:dyDescent="0.25">
      <c r="A6" s="6" t="s">
        <v>0</v>
      </c>
      <c r="B6" s="4" t="s">
        <v>1</v>
      </c>
      <c r="C6" s="9" t="s">
        <v>332</v>
      </c>
      <c r="D6" s="6" t="s">
        <v>2</v>
      </c>
      <c r="E6" s="4" t="s">
        <v>3</v>
      </c>
      <c r="F6" s="14" t="s">
        <v>237</v>
      </c>
      <c r="G6" s="17" t="s">
        <v>341</v>
      </c>
      <c r="H6" s="3" t="s">
        <v>331</v>
      </c>
    </row>
    <row r="7" spans="1:8" x14ac:dyDescent="0.2">
      <c r="A7" s="5" t="s">
        <v>167</v>
      </c>
      <c r="B7" s="13" t="s">
        <v>168</v>
      </c>
      <c r="C7" s="10" t="s">
        <v>342</v>
      </c>
      <c r="D7" s="5" t="s">
        <v>6</v>
      </c>
      <c r="E7" s="13" t="s">
        <v>7</v>
      </c>
      <c r="F7" s="1">
        <v>-1637832.5499999996</v>
      </c>
      <c r="G7" s="19">
        <f>H7/F7</f>
        <v>0.107100002378143</v>
      </c>
      <c r="H7" s="1">
        <v>-175411.86999999997</v>
      </c>
    </row>
    <row r="8" spans="1:8" x14ac:dyDescent="0.2">
      <c r="A8" s="5" t="s">
        <v>167</v>
      </c>
      <c r="B8" s="13" t="s">
        <v>168</v>
      </c>
      <c r="D8" s="5" t="s">
        <v>113</v>
      </c>
      <c r="E8" s="13" t="s">
        <v>114</v>
      </c>
      <c r="F8" s="1">
        <v>487532.2300000001</v>
      </c>
      <c r="G8" s="19">
        <f>G7</f>
        <v>0.107100002378143</v>
      </c>
      <c r="H8" s="1">
        <f>F8*G8</f>
        <v>52214.702992421371</v>
      </c>
    </row>
    <row r="9" spans="1:8" x14ac:dyDescent="0.2">
      <c r="A9" s="5" t="s">
        <v>167</v>
      </c>
      <c r="B9" s="13" t="s">
        <v>168</v>
      </c>
      <c r="D9" s="5" t="s">
        <v>173</v>
      </c>
      <c r="E9" s="13" t="s">
        <v>174</v>
      </c>
      <c r="F9" s="1">
        <v>44478.84</v>
      </c>
      <c r="G9" s="19">
        <f>G7</f>
        <v>0.107100002378143</v>
      </c>
      <c r="H9" s="1">
        <f t="shared" ref="H9:H11" si="0">F9*G9</f>
        <v>4763.6838697770418</v>
      </c>
    </row>
    <row r="10" spans="1:8" x14ac:dyDescent="0.2">
      <c r="A10" s="5" t="s">
        <v>167</v>
      </c>
      <c r="B10" s="13" t="s">
        <v>168</v>
      </c>
      <c r="D10" s="5" t="s">
        <v>125</v>
      </c>
      <c r="E10" s="13" t="s">
        <v>126</v>
      </c>
      <c r="F10" s="1">
        <v>992029.35999999917</v>
      </c>
      <c r="G10" s="19">
        <f>G7</f>
        <v>0.107100002378143</v>
      </c>
      <c r="H10" s="1">
        <f t="shared" si="0"/>
        <v>106246.34681518759</v>
      </c>
    </row>
    <row r="11" spans="1:8" x14ac:dyDescent="0.2">
      <c r="A11" s="5" t="s">
        <v>167</v>
      </c>
      <c r="B11" s="13" t="s">
        <v>168</v>
      </c>
      <c r="D11" s="5" t="s">
        <v>175</v>
      </c>
      <c r="E11" s="13" t="s">
        <v>176</v>
      </c>
      <c r="F11" s="1">
        <v>113792.14</v>
      </c>
      <c r="G11" s="19">
        <f>G7</f>
        <v>0.107100002378143</v>
      </c>
      <c r="H11" s="1">
        <f t="shared" si="0"/>
        <v>12187.138464613981</v>
      </c>
    </row>
    <row r="12" spans="1:8" ht="13.5" thickBot="1" x14ac:dyDescent="0.25">
      <c r="A12" s="5" t="s">
        <v>238</v>
      </c>
      <c r="F12" s="7">
        <f>SUM(F7:F11)</f>
        <v>1.9999999887659214E-2</v>
      </c>
      <c r="G12" s="20"/>
      <c r="H12" s="7">
        <f>SUM(H7:H11)</f>
        <v>2.1420000157377217E-3</v>
      </c>
    </row>
    <row r="13" spans="1:8" ht="13.5" thickTop="1" x14ac:dyDescent="0.2"/>
    <row r="14" spans="1:8" ht="13.5" thickBot="1" x14ac:dyDescent="0.25">
      <c r="A14" s="6" t="s">
        <v>0</v>
      </c>
      <c r="B14" s="4" t="s">
        <v>1</v>
      </c>
      <c r="C14" s="9" t="s">
        <v>332</v>
      </c>
      <c r="D14" s="6" t="s">
        <v>2</v>
      </c>
      <c r="E14" s="4" t="s">
        <v>3</v>
      </c>
      <c r="F14" s="14" t="s">
        <v>237</v>
      </c>
      <c r="G14" s="17" t="s">
        <v>341</v>
      </c>
      <c r="H14" s="3" t="s">
        <v>331</v>
      </c>
    </row>
    <row r="15" spans="1:8" x14ac:dyDescent="0.2">
      <c r="A15" s="5" t="s">
        <v>24</v>
      </c>
      <c r="B15" s="13" t="s">
        <v>25</v>
      </c>
      <c r="C15" s="10" t="s">
        <v>342</v>
      </c>
      <c r="D15" s="5" t="s">
        <v>6</v>
      </c>
      <c r="E15" s="13" t="s">
        <v>7</v>
      </c>
      <c r="F15" s="1">
        <v>-4329704.3000000007</v>
      </c>
      <c r="G15" s="19">
        <f>H15/F15</f>
        <v>0.10710000218721633</v>
      </c>
      <c r="H15" s="1">
        <v>-463711.34</v>
      </c>
    </row>
    <row r="16" spans="1:8" x14ac:dyDescent="0.2">
      <c r="A16" s="5" t="s">
        <v>24</v>
      </c>
      <c r="B16" s="13" t="s">
        <v>25</v>
      </c>
      <c r="D16" s="5" t="s">
        <v>177</v>
      </c>
      <c r="E16" s="13" t="s">
        <v>178</v>
      </c>
      <c r="F16" s="1">
        <v>4241816.45</v>
      </c>
      <c r="G16" s="21">
        <f>G15</f>
        <v>0.10710000218721633</v>
      </c>
      <c r="H16" s="16">
        <f>F16*G16</f>
        <v>454298.55107277021</v>
      </c>
    </row>
    <row r="17" spans="1:8" x14ac:dyDescent="0.2">
      <c r="A17" s="5" t="s">
        <v>24</v>
      </c>
      <c r="B17" s="13" t="s">
        <v>25</v>
      </c>
      <c r="D17" s="5" t="s">
        <v>175</v>
      </c>
      <c r="E17" s="13" t="s">
        <v>176</v>
      </c>
      <c r="F17" s="1">
        <v>87887.88</v>
      </c>
      <c r="G17" s="21">
        <f>G15</f>
        <v>0.10710000218721633</v>
      </c>
      <c r="H17" s="16">
        <f>F17*G17</f>
        <v>9412.792140229807</v>
      </c>
    </row>
    <row r="18" spans="1:8" ht="13.5" thickBot="1" x14ac:dyDescent="0.25">
      <c r="A18" s="5" t="s">
        <v>239</v>
      </c>
      <c r="F18" s="7">
        <f>SUM(F15:F17)</f>
        <v>2.9999999445863068E-2</v>
      </c>
      <c r="G18" s="20"/>
      <c r="H18" s="7">
        <f>SUM(H15:H17)</f>
        <v>3.2129999872267945E-3</v>
      </c>
    </row>
    <row r="19" spans="1:8" ht="13.5" thickTop="1" x14ac:dyDescent="0.2"/>
    <row r="20" spans="1:8" ht="13.5" thickBot="1" x14ac:dyDescent="0.25">
      <c r="A20" s="6" t="s">
        <v>0</v>
      </c>
      <c r="B20" s="4" t="s">
        <v>1</v>
      </c>
      <c r="C20" s="9" t="s">
        <v>332</v>
      </c>
      <c r="D20" s="6" t="s">
        <v>2</v>
      </c>
      <c r="E20" s="4" t="s">
        <v>3</v>
      </c>
      <c r="F20" s="14" t="s">
        <v>237</v>
      </c>
      <c r="G20" s="17" t="s">
        <v>341</v>
      </c>
      <c r="H20" s="3" t="s">
        <v>331</v>
      </c>
    </row>
    <row r="21" spans="1:8" x14ac:dyDescent="0.2">
      <c r="A21" s="5" t="s">
        <v>26</v>
      </c>
      <c r="B21" s="13" t="s">
        <v>27</v>
      </c>
      <c r="C21" s="10" t="s">
        <v>342</v>
      </c>
      <c r="D21" s="5" t="s">
        <v>6</v>
      </c>
      <c r="E21" s="13" t="s">
        <v>7</v>
      </c>
      <c r="F21" s="1">
        <v>-848486.8600000001</v>
      </c>
      <c r="G21" s="19">
        <f>H21/F21</f>
        <v>0.10709999681079327</v>
      </c>
      <c r="H21" s="1">
        <v>-90872.94</v>
      </c>
    </row>
    <row r="22" spans="1:8" x14ac:dyDescent="0.2">
      <c r="A22" s="5" t="s">
        <v>26</v>
      </c>
      <c r="B22" s="13" t="s">
        <v>27</v>
      </c>
      <c r="D22" s="5" t="s">
        <v>113</v>
      </c>
      <c r="E22" s="13" t="s">
        <v>114</v>
      </c>
      <c r="F22" s="1">
        <v>396209.02999999997</v>
      </c>
      <c r="G22" s="21">
        <f>G21</f>
        <v>0.10709999681079327</v>
      </c>
      <c r="H22" s="16">
        <f>F22*G22</f>
        <v>42433.985849407494</v>
      </c>
    </row>
    <row r="23" spans="1:8" x14ac:dyDescent="0.2">
      <c r="A23" s="5" t="s">
        <v>26</v>
      </c>
      <c r="B23" s="13" t="s">
        <v>27</v>
      </c>
      <c r="D23" s="5" t="s">
        <v>173</v>
      </c>
      <c r="E23" s="13" t="s">
        <v>174</v>
      </c>
      <c r="F23" s="1">
        <v>108140.65000000001</v>
      </c>
      <c r="G23" s="21">
        <f>G21</f>
        <v>0.10709999681079327</v>
      </c>
      <c r="H23" s="16">
        <f t="shared" ref="H23:H26" si="1">F23*G23</f>
        <v>11581.863270117112</v>
      </c>
    </row>
    <row r="24" spans="1:8" x14ac:dyDescent="0.2">
      <c r="A24" s="5" t="s">
        <v>26</v>
      </c>
      <c r="B24" s="13" t="s">
        <v>27</v>
      </c>
      <c r="D24" s="5" t="s">
        <v>125</v>
      </c>
      <c r="E24" s="13" t="s">
        <v>126</v>
      </c>
      <c r="F24" s="1">
        <v>302275.5799999999</v>
      </c>
      <c r="G24" s="21">
        <f>G21</f>
        <v>0.10709999681079327</v>
      </c>
      <c r="H24" s="16">
        <f t="shared" si="1"/>
        <v>32373.713653980674</v>
      </c>
    </row>
    <row r="25" spans="1:8" x14ac:dyDescent="0.2">
      <c r="A25" s="5" t="s">
        <v>26</v>
      </c>
      <c r="B25" s="13" t="s">
        <v>27</v>
      </c>
      <c r="D25" s="5" t="s">
        <v>175</v>
      </c>
      <c r="E25" s="13" t="s">
        <v>176</v>
      </c>
      <c r="F25" s="1">
        <v>41522.039999999986</v>
      </c>
      <c r="G25" s="21">
        <f>G21</f>
        <v>0.10709999681079327</v>
      </c>
      <c r="H25" s="16">
        <f t="shared" si="1"/>
        <v>4447.0103515776291</v>
      </c>
    </row>
    <row r="26" spans="1:8" x14ac:dyDescent="0.2">
      <c r="A26" s="5" t="s">
        <v>26</v>
      </c>
      <c r="B26" s="13" t="s">
        <v>27</v>
      </c>
      <c r="D26" s="5" t="s">
        <v>185</v>
      </c>
      <c r="E26" s="13" t="s">
        <v>186</v>
      </c>
      <c r="F26" s="1">
        <v>339.57</v>
      </c>
      <c r="G26" s="21">
        <f>G21</f>
        <v>0.10709999681079327</v>
      </c>
      <c r="H26" s="16">
        <f t="shared" si="1"/>
        <v>36.367945917041069</v>
      </c>
    </row>
    <row r="27" spans="1:8" ht="13.5" thickBot="1" x14ac:dyDescent="0.25">
      <c r="A27" s="5" t="s">
        <v>240</v>
      </c>
      <c r="F27" s="7">
        <f>SUM(F21:F26)</f>
        <v>9.9999997767667992E-3</v>
      </c>
      <c r="G27" s="20"/>
      <c r="H27" s="7">
        <f>SUM(H21:H26)</f>
        <v>1.0709999445310814E-3</v>
      </c>
    </row>
    <row r="28" spans="1:8" ht="13.5" thickTop="1" x14ac:dyDescent="0.2"/>
    <row r="29" spans="1:8" ht="13.5" thickBot="1" x14ac:dyDescent="0.25">
      <c r="A29" s="6" t="s">
        <v>0</v>
      </c>
      <c r="B29" s="4" t="s">
        <v>1</v>
      </c>
      <c r="C29" s="9" t="s">
        <v>332</v>
      </c>
      <c r="D29" s="6" t="s">
        <v>2</v>
      </c>
      <c r="E29" s="4" t="s">
        <v>3</v>
      </c>
      <c r="F29" s="14" t="s">
        <v>237</v>
      </c>
      <c r="G29" s="17" t="s">
        <v>341</v>
      </c>
      <c r="H29" s="3" t="s">
        <v>331</v>
      </c>
    </row>
    <row r="30" spans="1:8" x14ac:dyDescent="0.2">
      <c r="A30" s="5" t="s">
        <v>30</v>
      </c>
      <c r="B30" s="13" t="s">
        <v>31</v>
      </c>
      <c r="C30" s="10" t="s">
        <v>342</v>
      </c>
      <c r="D30" s="5" t="s">
        <v>6</v>
      </c>
      <c r="E30" s="13" t="s">
        <v>7</v>
      </c>
      <c r="F30" s="1">
        <v>-1359101.9900000005</v>
      </c>
      <c r="G30" s="19">
        <f>H30/F30</f>
        <v>0.10709999769774449</v>
      </c>
      <c r="H30" s="1">
        <v>-145559.82</v>
      </c>
    </row>
    <row r="31" spans="1:8" x14ac:dyDescent="0.2">
      <c r="A31" s="5" t="s">
        <v>30</v>
      </c>
      <c r="B31" s="13" t="s">
        <v>31</v>
      </c>
      <c r="D31" s="5" t="s">
        <v>113</v>
      </c>
      <c r="E31" s="13" t="s">
        <v>114</v>
      </c>
      <c r="F31" s="1">
        <v>427709.94000000006</v>
      </c>
      <c r="G31" s="19">
        <f>G30</f>
        <v>0.10709999769774449</v>
      </c>
      <c r="H31" s="16">
        <f>F31*G31</f>
        <v>45807.733589302443</v>
      </c>
    </row>
    <row r="32" spans="1:8" x14ac:dyDescent="0.2">
      <c r="A32" s="5" t="s">
        <v>30</v>
      </c>
      <c r="B32" s="13" t="s">
        <v>31</v>
      </c>
      <c r="D32" s="5" t="s">
        <v>173</v>
      </c>
      <c r="E32" s="13" t="s">
        <v>174</v>
      </c>
      <c r="F32" s="1">
        <v>56710.62</v>
      </c>
      <c r="G32" s="19">
        <f>G30</f>
        <v>0.10709999769774449</v>
      </c>
      <c r="H32" s="16">
        <f t="shared" ref="H32:H37" si="2">F32*G32</f>
        <v>6073.7072714376627</v>
      </c>
    </row>
    <row r="33" spans="1:8" x14ac:dyDescent="0.2">
      <c r="A33" s="5" t="s">
        <v>30</v>
      </c>
      <c r="B33" s="13" t="s">
        <v>31</v>
      </c>
      <c r="D33" s="5" t="s">
        <v>177</v>
      </c>
      <c r="E33" s="13" t="s">
        <v>178</v>
      </c>
      <c r="F33" s="1">
        <v>1244.5</v>
      </c>
      <c r="G33" s="19">
        <f>G30</f>
        <v>0.10709999769774449</v>
      </c>
      <c r="H33" s="16">
        <f t="shared" si="2"/>
        <v>133.28594713484301</v>
      </c>
    </row>
    <row r="34" spans="1:8" x14ac:dyDescent="0.2">
      <c r="A34" s="5" t="s">
        <v>30</v>
      </c>
      <c r="B34" s="13" t="s">
        <v>31</v>
      </c>
      <c r="D34" s="5" t="s">
        <v>125</v>
      </c>
      <c r="E34" s="13" t="s">
        <v>126</v>
      </c>
      <c r="F34" s="1">
        <v>190285.73999999996</v>
      </c>
      <c r="G34" s="19">
        <f>G30</f>
        <v>0.10709999769774449</v>
      </c>
      <c r="H34" s="16">
        <f t="shared" si="2"/>
        <v>20379.602315913602</v>
      </c>
    </row>
    <row r="35" spans="1:8" x14ac:dyDescent="0.2">
      <c r="A35" s="5" t="s">
        <v>30</v>
      </c>
      <c r="B35" s="13" t="s">
        <v>31</v>
      </c>
      <c r="D35" s="5" t="s">
        <v>215</v>
      </c>
      <c r="E35" s="13" t="s">
        <v>216</v>
      </c>
      <c r="F35" s="1">
        <v>49000</v>
      </c>
      <c r="G35" s="19">
        <f>G30</f>
        <v>0.10709999769774449</v>
      </c>
      <c r="H35" s="16">
        <f t="shared" si="2"/>
        <v>5247.8998871894801</v>
      </c>
    </row>
    <row r="36" spans="1:8" x14ac:dyDescent="0.2">
      <c r="A36" s="5" t="s">
        <v>30</v>
      </c>
      <c r="B36" s="13" t="s">
        <v>31</v>
      </c>
      <c r="D36" s="5" t="s">
        <v>201</v>
      </c>
      <c r="E36" s="13" t="s">
        <v>202</v>
      </c>
      <c r="F36" s="1">
        <v>564144.5</v>
      </c>
      <c r="G36" s="19">
        <f>G30</f>
        <v>0.10709999769774449</v>
      </c>
      <c r="H36" s="16">
        <f t="shared" si="2"/>
        <v>60419.874651195219</v>
      </c>
    </row>
    <row r="37" spans="1:8" x14ac:dyDescent="0.2">
      <c r="A37" s="5" t="s">
        <v>30</v>
      </c>
      <c r="B37" s="13" t="s">
        <v>31</v>
      </c>
      <c r="D37" s="5" t="s">
        <v>175</v>
      </c>
      <c r="E37" s="13" t="s">
        <v>176</v>
      </c>
      <c r="F37" s="1">
        <v>70006.680000000008</v>
      </c>
      <c r="G37" s="19">
        <f>G30</f>
        <v>0.10709999769774449</v>
      </c>
      <c r="H37" s="16">
        <f t="shared" si="2"/>
        <v>7497.7152668267363</v>
      </c>
    </row>
    <row r="38" spans="1:8" ht="13.5" thickBot="1" x14ac:dyDescent="0.25">
      <c r="A38" s="5" t="s">
        <v>241</v>
      </c>
      <c r="F38" s="7">
        <f>SUM(F30:F37)</f>
        <v>-1.0000000402214937E-2</v>
      </c>
      <c r="G38" s="20"/>
      <c r="H38" s="7">
        <f>SUM(H30:H37)</f>
        <v>-1.0710000069593661E-3</v>
      </c>
    </row>
    <row r="39" spans="1:8" ht="13.5" thickTop="1" x14ac:dyDescent="0.2"/>
    <row r="40" spans="1:8" ht="13.5" thickBot="1" x14ac:dyDescent="0.25">
      <c r="A40" s="6" t="s">
        <v>0</v>
      </c>
      <c r="B40" s="4" t="s">
        <v>1</v>
      </c>
      <c r="C40" s="9" t="s">
        <v>332</v>
      </c>
      <c r="D40" s="6" t="s">
        <v>2</v>
      </c>
      <c r="E40" s="4" t="s">
        <v>3</v>
      </c>
      <c r="F40" s="14" t="s">
        <v>237</v>
      </c>
      <c r="G40" s="17" t="s">
        <v>341</v>
      </c>
      <c r="H40" s="3" t="s">
        <v>331</v>
      </c>
    </row>
    <row r="41" spans="1:8" x14ac:dyDescent="0.2">
      <c r="A41" s="5" t="s">
        <v>32</v>
      </c>
      <c r="B41" s="13" t="s">
        <v>33</v>
      </c>
      <c r="C41" s="10" t="s">
        <v>342</v>
      </c>
      <c r="D41" s="5" t="s">
        <v>6</v>
      </c>
      <c r="E41" s="13" t="s">
        <v>7</v>
      </c>
      <c r="F41" s="1">
        <v>-718288.99999999988</v>
      </c>
      <c r="G41" s="19">
        <f>H41/F41</f>
        <v>0.10709999735482514</v>
      </c>
      <c r="H41" s="1">
        <v>-76928.749999999985</v>
      </c>
    </row>
    <row r="42" spans="1:8" x14ac:dyDescent="0.2">
      <c r="A42" s="5" t="s">
        <v>32</v>
      </c>
      <c r="B42" s="13" t="s">
        <v>33</v>
      </c>
      <c r="D42" s="5" t="s">
        <v>203</v>
      </c>
      <c r="E42" s="13" t="s">
        <v>204</v>
      </c>
      <c r="F42" s="1">
        <v>48.78</v>
      </c>
      <c r="G42" s="19">
        <f>G41</f>
        <v>0.10709999735482514</v>
      </c>
      <c r="H42" s="16">
        <f>F42*G42</f>
        <v>5.2243378709683705</v>
      </c>
    </row>
    <row r="43" spans="1:8" x14ac:dyDescent="0.2">
      <c r="A43" s="5" t="s">
        <v>32</v>
      </c>
      <c r="B43" s="13" t="s">
        <v>33</v>
      </c>
      <c r="D43" s="5" t="s">
        <v>229</v>
      </c>
      <c r="E43" s="13" t="s">
        <v>230</v>
      </c>
      <c r="F43" s="1">
        <v>2362.4</v>
      </c>
      <c r="G43" s="19">
        <f>G41</f>
        <v>0.10709999735482514</v>
      </c>
      <c r="H43" s="16">
        <f t="shared" ref="H43:H49" si="3">F43*G43</f>
        <v>253.01303375103893</v>
      </c>
    </row>
    <row r="44" spans="1:8" x14ac:dyDescent="0.2">
      <c r="A44" s="5" t="s">
        <v>32</v>
      </c>
      <c r="B44" s="13" t="s">
        <v>33</v>
      </c>
      <c r="D44" s="5" t="s">
        <v>113</v>
      </c>
      <c r="E44" s="13" t="s">
        <v>114</v>
      </c>
      <c r="F44" s="1">
        <v>382546.76000000007</v>
      </c>
      <c r="G44" s="19">
        <f>G41</f>
        <v>0.10709999735482514</v>
      </c>
      <c r="H44" s="16">
        <f t="shared" si="3"/>
        <v>40970.756984096937</v>
      </c>
    </row>
    <row r="45" spans="1:8" x14ac:dyDescent="0.2">
      <c r="A45" s="5" t="s">
        <v>32</v>
      </c>
      <c r="B45" s="13" t="s">
        <v>33</v>
      </c>
      <c r="D45" s="5" t="s">
        <v>173</v>
      </c>
      <c r="E45" s="13" t="s">
        <v>174</v>
      </c>
      <c r="F45" s="1">
        <v>47655.380000000005</v>
      </c>
      <c r="G45" s="19">
        <f>G41</f>
        <v>0.10709999735482514</v>
      </c>
      <c r="H45" s="16">
        <f t="shared" si="3"/>
        <v>5103.8910719431879</v>
      </c>
    </row>
    <row r="46" spans="1:8" x14ac:dyDescent="0.2">
      <c r="A46" s="5" t="s">
        <v>32</v>
      </c>
      <c r="B46" s="13" t="s">
        <v>33</v>
      </c>
      <c r="D46" s="5" t="s">
        <v>177</v>
      </c>
      <c r="E46" s="13" t="s">
        <v>178</v>
      </c>
      <c r="F46" s="1">
        <v>23521.010000000002</v>
      </c>
      <c r="G46" s="19">
        <f>G41</f>
        <v>0.10709999735482514</v>
      </c>
      <c r="H46" s="16">
        <f t="shared" si="3"/>
        <v>2519.1001087828158</v>
      </c>
    </row>
    <row r="47" spans="1:8" x14ac:dyDescent="0.2">
      <c r="A47" s="5" t="s">
        <v>32</v>
      </c>
      <c r="B47" s="13" t="s">
        <v>33</v>
      </c>
      <c r="D47" s="5" t="s">
        <v>125</v>
      </c>
      <c r="E47" s="13" t="s">
        <v>126</v>
      </c>
      <c r="F47" s="1">
        <v>196553.82000000004</v>
      </c>
      <c r="G47" s="19">
        <f>G41</f>
        <v>0.10709999735482514</v>
      </c>
      <c r="H47" s="16">
        <f t="shared" si="3"/>
        <v>21050.913602080782</v>
      </c>
    </row>
    <row r="48" spans="1:8" x14ac:dyDescent="0.2">
      <c r="A48" s="5" t="s">
        <v>32</v>
      </c>
      <c r="B48" s="13" t="s">
        <v>33</v>
      </c>
      <c r="D48" s="5" t="s">
        <v>175</v>
      </c>
      <c r="E48" s="13" t="s">
        <v>176</v>
      </c>
      <c r="F48" s="1">
        <v>64498.159999999996</v>
      </c>
      <c r="G48" s="19">
        <f>G41</f>
        <v>0.10709999735482514</v>
      </c>
      <c r="H48" s="16">
        <f t="shared" si="3"/>
        <v>6907.7527653910884</v>
      </c>
    </row>
    <row r="49" spans="1:8" x14ac:dyDescent="0.2">
      <c r="A49" s="5" t="s">
        <v>32</v>
      </c>
      <c r="B49" s="13" t="s">
        <v>33</v>
      </c>
      <c r="D49" s="5" t="s">
        <v>185</v>
      </c>
      <c r="E49" s="13" t="s">
        <v>186</v>
      </c>
      <c r="F49" s="1">
        <v>1102.68</v>
      </c>
      <c r="G49" s="19">
        <f>G41</f>
        <v>0.10709999735482514</v>
      </c>
      <c r="H49" s="16">
        <f t="shared" si="3"/>
        <v>118.0970250832186</v>
      </c>
    </row>
    <row r="50" spans="1:8" ht="13.5" thickBot="1" x14ac:dyDescent="0.25">
      <c r="A50" s="5" t="s">
        <v>242</v>
      </c>
      <c r="F50" s="7">
        <f>SUM(F41:F49)</f>
        <v>-9.9999997185022949E-3</v>
      </c>
      <c r="G50" s="20"/>
      <c r="H50" s="7">
        <f>SUM(H41:H49)</f>
        <v>-1.0709999534981307E-3</v>
      </c>
    </row>
    <row r="51" spans="1:8" ht="13.5" thickTop="1" x14ac:dyDescent="0.2"/>
    <row r="52" spans="1:8" ht="13.5" thickBot="1" x14ac:dyDescent="0.25">
      <c r="A52" s="6" t="s">
        <v>0</v>
      </c>
      <c r="B52" s="4" t="s">
        <v>1</v>
      </c>
      <c r="C52" s="9" t="s">
        <v>332</v>
      </c>
      <c r="D52" s="6" t="s">
        <v>2</v>
      </c>
      <c r="E52" s="4" t="s">
        <v>3</v>
      </c>
      <c r="F52" s="14" t="s">
        <v>237</v>
      </c>
      <c r="G52" s="17" t="s">
        <v>341</v>
      </c>
      <c r="H52" s="3" t="s">
        <v>331</v>
      </c>
    </row>
    <row r="53" spans="1:8" x14ac:dyDescent="0.2">
      <c r="A53" s="5" t="s">
        <v>34</v>
      </c>
      <c r="B53" s="13" t="s">
        <v>35</v>
      </c>
      <c r="C53" s="10" t="s">
        <v>343</v>
      </c>
      <c r="D53" s="5" t="s">
        <v>6</v>
      </c>
      <c r="E53" s="13" t="s">
        <v>7</v>
      </c>
      <c r="F53" s="1">
        <v>-211773.82000000009</v>
      </c>
      <c r="G53" s="19">
        <f>H53/F53</f>
        <v>0.10989998669335042</v>
      </c>
      <c r="H53" s="1">
        <v>-23273.94</v>
      </c>
    </row>
    <row r="54" spans="1:8" x14ac:dyDescent="0.2">
      <c r="A54" s="5" t="s">
        <v>34</v>
      </c>
      <c r="B54" s="13" t="s">
        <v>35</v>
      </c>
      <c r="D54" s="5" t="s">
        <v>113</v>
      </c>
      <c r="E54" s="13" t="s">
        <v>114</v>
      </c>
      <c r="F54" s="1">
        <v>100337.55999999998</v>
      </c>
      <c r="G54" s="19">
        <f>G53</f>
        <v>0.10989998669335042</v>
      </c>
      <c r="H54" s="16">
        <f>F54*G54</f>
        <v>11027.096508843248</v>
      </c>
    </row>
    <row r="55" spans="1:8" x14ac:dyDescent="0.2">
      <c r="A55" s="5" t="s">
        <v>34</v>
      </c>
      <c r="B55" s="13" t="s">
        <v>35</v>
      </c>
      <c r="D55" s="5" t="s">
        <v>173</v>
      </c>
      <c r="E55" s="13" t="s">
        <v>174</v>
      </c>
      <c r="F55" s="1">
        <v>13972.2</v>
      </c>
      <c r="G55" s="19">
        <f>G53</f>
        <v>0.10989998669335042</v>
      </c>
      <c r="H55" s="16">
        <f t="shared" ref="H55:H57" si="4">F55*G55</f>
        <v>1535.5445940768309</v>
      </c>
    </row>
    <row r="56" spans="1:8" x14ac:dyDescent="0.2">
      <c r="A56" s="5" t="s">
        <v>34</v>
      </c>
      <c r="B56" s="13" t="s">
        <v>35</v>
      </c>
      <c r="D56" s="5" t="s">
        <v>125</v>
      </c>
      <c r="E56" s="13" t="s">
        <v>126</v>
      </c>
      <c r="F56" s="1">
        <v>89511.590000000069</v>
      </c>
      <c r="G56" s="19">
        <f>G53</f>
        <v>0.10989998669335042</v>
      </c>
      <c r="H56" s="16">
        <f t="shared" si="4"/>
        <v>9837.3225499006458</v>
      </c>
    </row>
    <row r="57" spans="1:8" x14ac:dyDescent="0.2">
      <c r="A57" s="5" t="s">
        <v>34</v>
      </c>
      <c r="B57" s="13" t="s">
        <v>35</v>
      </c>
      <c r="D57" s="5" t="s">
        <v>175</v>
      </c>
      <c r="E57" s="13" t="s">
        <v>176</v>
      </c>
      <c r="F57" s="1">
        <v>7952.52</v>
      </c>
      <c r="G57" s="19">
        <f>G53</f>
        <v>0.10989998669335042</v>
      </c>
      <c r="H57" s="16">
        <f t="shared" si="4"/>
        <v>873.98184217860319</v>
      </c>
    </row>
    <row r="58" spans="1:8" ht="13.5" thickBot="1" x14ac:dyDescent="0.25">
      <c r="A58" s="5" t="s">
        <v>243</v>
      </c>
      <c r="F58" s="7">
        <f>SUM(F53:F57)</f>
        <v>4.9999999955616659E-2</v>
      </c>
      <c r="G58" s="20"/>
      <c r="H58" s="7">
        <f>SUM(H53:H57)</f>
        <v>5.4949993292439103E-3</v>
      </c>
    </row>
    <row r="59" spans="1:8" ht="13.5" thickTop="1" x14ac:dyDescent="0.2"/>
    <row r="60" spans="1:8" ht="13.5" thickBot="1" x14ac:dyDescent="0.25">
      <c r="A60" s="6" t="s">
        <v>0</v>
      </c>
      <c r="B60" s="4" t="s">
        <v>1</v>
      </c>
      <c r="C60" s="9" t="s">
        <v>332</v>
      </c>
      <c r="D60" s="6" t="s">
        <v>2</v>
      </c>
      <c r="E60" s="4" t="s">
        <v>3</v>
      </c>
      <c r="F60" s="14" t="s">
        <v>237</v>
      </c>
      <c r="G60" s="17" t="s">
        <v>341</v>
      </c>
      <c r="H60" s="3" t="s">
        <v>331</v>
      </c>
    </row>
    <row r="61" spans="1:8" x14ac:dyDescent="0.2">
      <c r="A61" s="5" t="s">
        <v>36</v>
      </c>
      <c r="B61" s="13" t="s">
        <v>37</v>
      </c>
      <c r="C61" s="10" t="s">
        <v>343</v>
      </c>
      <c r="D61" s="5" t="s">
        <v>6</v>
      </c>
      <c r="E61" s="13" t="s">
        <v>7</v>
      </c>
      <c r="F61" s="1">
        <v>-507059.46999999991</v>
      </c>
      <c r="G61" s="19">
        <f>H61/F61</f>
        <v>0.10989998865419082</v>
      </c>
      <c r="H61" s="1">
        <v>-55725.83</v>
      </c>
    </row>
    <row r="62" spans="1:8" x14ac:dyDescent="0.2">
      <c r="A62" s="5" t="s">
        <v>36</v>
      </c>
      <c r="B62" s="13" t="s">
        <v>37</v>
      </c>
      <c r="D62" s="5" t="s">
        <v>113</v>
      </c>
      <c r="E62" s="13" t="s">
        <v>114</v>
      </c>
      <c r="F62" s="1">
        <v>102017.01000000001</v>
      </c>
      <c r="G62" s="19">
        <f>G61</f>
        <v>0.10989998865419082</v>
      </c>
      <c r="H62" s="16">
        <f>F62*G62</f>
        <v>11211.668241534471</v>
      </c>
    </row>
    <row r="63" spans="1:8" x14ac:dyDescent="0.2">
      <c r="A63" s="5" t="s">
        <v>36</v>
      </c>
      <c r="B63" s="13" t="s">
        <v>37</v>
      </c>
      <c r="D63" s="5" t="s">
        <v>173</v>
      </c>
      <c r="E63" s="13" t="s">
        <v>174</v>
      </c>
      <c r="F63" s="1">
        <v>313325.48</v>
      </c>
      <c r="G63" s="19">
        <f>G61</f>
        <v>0.10989998865419082</v>
      </c>
      <c r="H63" s="16">
        <f t="shared" ref="H63:H65" si="5">F63*G63</f>
        <v>34434.466697068892</v>
      </c>
    </row>
    <row r="64" spans="1:8" x14ac:dyDescent="0.2">
      <c r="A64" s="5" t="s">
        <v>36</v>
      </c>
      <c r="B64" s="13" t="s">
        <v>37</v>
      </c>
      <c r="D64" s="5" t="s">
        <v>125</v>
      </c>
      <c r="E64" s="13" t="s">
        <v>126</v>
      </c>
      <c r="F64" s="1">
        <v>37338.24000000002</v>
      </c>
      <c r="G64" s="19">
        <f>G61</f>
        <v>0.10989998865419082</v>
      </c>
      <c r="H64" s="16">
        <f t="shared" si="5"/>
        <v>4103.4721523674561</v>
      </c>
    </row>
    <row r="65" spans="1:8" x14ac:dyDescent="0.2">
      <c r="A65" s="5" t="s">
        <v>36</v>
      </c>
      <c r="B65" s="13" t="s">
        <v>37</v>
      </c>
      <c r="D65" s="5" t="s">
        <v>175</v>
      </c>
      <c r="E65" s="13" t="s">
        <v>176</v>
      </c>
      <c r="F65" s="1">
        <v>54378.719999999994</v>
      </c>
      <c r="G65" s="19">
        <f>G61</f>
        <v>0.10989998865419082</v>
      </c>
      <c r="H65" s="16">
        <f t="shared" si="5"/>
        <v>5976.2207110294185</v>
      </c>
    </row>
    <row r="66" spans="1:8" ht="13.5" thickBot="1" x14ac:dyDescent="0.25">
      <c r="A66" s="5" t="s">
        <v>244</v>
      </c>
      <c r="F66" s="7">
        <f>SUM(F61:F65)</f>
        <v>-1.9999999909487087E-2</v>
      </c>
      <c r="G66" s="20"/>
      <c r="H66" s="7">
        <f>SUM(H61:H65)</f>
        <v>-2.1979997654852923E-3</v>
      </c>
    </row>
    <row r="67" spans="1:8" ht="13.5" thickTop="1" x14ac:dyDescent="0.2"/>
    <row r="68" spans="1:8" ht="13.5" thickBot="1" x14ac:dyDescent="0.25">
      <c r="A68" s="6" t="s">
        <v>0</v>
      </c>
      <c r="B68" s="4" t="s">
        <v>1</v>
      </c>
      <c r="C68" s="9" t="s">
        <v>332</v>
      </c>
      <c r="D68" s="6" t="s">
        <v>2</v>
      </c>
      <c r="E68" s="4" t="s">
        <v>3</v>
      </c>
      <c r="F68" s="14" t="s">
        <v>237</v>
      </c>
      <c r="G68" s="17" t="s">
        <v>341</v>
      </c>
      <c r="H68" s="3" t="s">
        <v>331</v>
      </c>
    </row>
    <row r="69" spans="1:8" x14ac:dyDescent="0.2">
      <c r="A69" s="5" t="s">
        <v>4</v>
      </c>
      <c r="B69" s="13" t="s">
        <v>5</v>
      </c>
      <c r="C69" s="10" t="s">
        <v>342</v>
      </c>
      <c r="D69" s="5" t="s">
        <v>6</v>
      </c>
      <c r="E69" s="13" t="s">
        <v>7</v>
      </c>
      <c r="F69" s="1">
        <v>-710227.26999999967</v>
      </c>
      <c r="G69" s="19">
        <f>H69/F69</f>
        <v>0.10710001321126411</v>
      </c>
      <c r="H69" s="1">
        <v>-76065.350000000006</v>
      </c>
    </row>
    <row r="70" spans="1:8" x14ac:dyDescent="0.2">
      <c r="A70" s="5" t="s">
        <v>4</v>
      </c>
      <c r="B70" s="13" t="s">
        <v>5</v>
      </c>
      <c r="D70" s="5" t="s">
        <v>113</v>
      </c>
      <c r="E70" s="13" t="s">
        <v>114</v>
      </c>
      <c r="F70" s="1">
        <v>286343.60000000009</v>
      </c>
      <c r="G70" s="19">
        <f>G69</f>
        <v>0.10710001321126411</v>
      </c>
      <c r="H70" s="16">
        <f>F70*G70</f>
        <v>30667.403342960937</v>
      </c>
    </row>
    <row r="71" spans="1:8" x14ac:dyDescent="0.2">
      <c r="A71" s="5" t="s">
        <v>4</v>
      </c>
      <c r="B71" s="13" t="s">
        <v>5</v>
      </c>
      <c r="D71" s="5" t="s">
        <v>173</v>
      </c>
      <c r="E71" s="13" t="s">
        <v>174</v>
      </c>
      <c r="F71" s="1">
        <v>38957.979999999996</v>
      </c>
      <c r="G71" s="19">
        <f>G69</f>
        <v>0.10710001321126411</v>
      </c>
      <c r="H71" s="16">
        <f t="shared" ref="H71:H74" si="6">F71*G71</f>
        <v>4172.4001726841625</v>
      </c>
    </row>
    <row r="72" spans="1:8" x14ac:dyDescent="0.2">
      <c r="A72" s="5" t="s">
        <v>4</v>
      </c>
      <c r="B72" s="13" t="s">
        <v>5</v>
      </c>
      <c r="D72" s="5" t="s">
        <v>177</v>
      </c>
      <c r="E72" s="13" t="s">
        <v>178</v>
      </c>
      <c r="F72" s="1">
        <v>19705.5</v>
      </c>
      <c r="G72" s="19">
        <f>G69</f>
        <v>0.10710001321126411</v>
      </c>
      <c r="H72" s="16">
        <f t="shared" si="6"/>
        <v>2110.4593103345651</v>
      </c>
    </row>
    <row r="73" spans="1:8" x14ac:dyDescent="0.2">
      <c r="A73" s="5" t="s">
        <v>4</v>
      </c>
      <c r="B73" s="13" t="s">
        <v>5</v>
      </c>
      <c r="D73" s="5" t="s">
        <v>125</v>
      </c>
      <c r="E73" s="13" t="s">
        <v>126</v>
      </c>
      <c r="F73" s="1">
        <v>295554.5500000001</v>
      </c>
      <c r="G73" s="19">
        <f>G69</f>
        <v>0.10710001321126411</v>
      </c>
      <c r="H73" s="16">
        <f t="shared" si="6"/>
        <v>31653.896209649232</v>
      </c>
    </row>
    <row r="74" spans="1:8" x14ac:dyDescent="0.2">
      <c r="A74" s="5" t="s">
        <v>4</v>
      </c>
      <c r="B74" s="13" t="s">
        <v>5</v>
      </c>
      <c r="D74" s="5" t="s">
        <v>175</v>
      </c>
      <c r="E74" s="13" t="s">
        <v>176</v>
      </c>
      <c r="F74" s="1">
        <v>69665.62</v>
      </c>
      <c r="G74" s="19">
        <f>G69</f>
        <v>0.10710001321126411</v>
      </c>
      <c r="H74" s="16">
        <f t="shared" si="6"/>
        <v>7461.1888223709047</v>
      </c>
    </row>
    <row r="75" spans="1:8" ht="13.5" thickBot="1" x14ac:dyDescent="0.25">
      <c r="A75" s="5" t="s">
        <v>245</v>
      </c>
      <c r="F75" s="7">
        <f>SUM(F69:F74)</f>
        <v>-1.9999999494757503E-2</v>
      </c>
      <c r="G75" s="20"/>
      <c r="H75" s="7">
        <f>SUM(H69:H74)</f>
        <v>-2.1420002067316091E-3</v>
      </c>
    </row>
    <row r="76" spans="1:8" ht="13.5" thickTop="1" x14ac:dyDescent="0.2"/>
    <row r="77" spans="1:8" ht="13.5" thickBot="1" x14ac:dyDescent="0.25">
      <c r="A77" s="6" t="s">
        <v>0</v>
      </c>
      <c r="B77" s="4" t="s">
        <v>1</v>
      </c>
      <c r="C77" s="9" t="s">
        <v>332</v>
      </c>
      <c r="D77" s="6" t="s">
        <v>2</v>
      </c>
      <c r="E77" s="4" t="s">
        <v>3</v>
      </c>
      <c r="F77" s="14" t="s">
        <v>237</v>
      </c>
      <c r="G77" s="17" t="s">
        <v>341</v>
      </c>
      <c r="H77" s="3" t="s">
        <v>331</v>
      </c>
    </row>
    <row r="78" spans="1:8" x14ac:dyDescent="0.2">
      <c r="A78" s="5" t="s">
        <v>8</v>
      </c>
      <c r="B78" s="13" t="s">
        <v>9</v>
      </c>
      <c r="C78" s="10" t="s">
        <v>342</v>
      </c>
      <c r="D78" s="5" t="s">
        <v>6</v>
      </c>
      <c r="E78" s="13" t="s">
        <v>7</v>
      </c>
      <c r="F78" s="1">
        <v>-674750.88000000035</v>
      </c>
      <c r="G78" s="19">
        <f>H78/F78</f>
        <v>0.10710001593476982</v>
      </c>
      <c r="H78" s="1">
        <v>-72265.83</v>
      </c>
    </row>
    <row r="79" spans="1:8" x14ac:dyDescent="0.2">
      <c r="A79" s="5" t="s">
        <v>8</v>
      </c>
      <c r="B79" s="13" t="s">
        <v>9</v>
      </c>
      <c r="D79" s="5" t="s">
        <v>113</v>
      </c>
      <c r="E79" s="13" t="s">
        <v>114</v>
      </c>
      <c r="F79" s="1">
        <v>205472.41999999998</v>
      </c>
      <c r="G79" s="21">
        <f>G78</f>
        <v>0.10710001593476982</v>
      </c>
      <c r="H79" s="16">
        <f>F79*G79</f>
        <v>22006.099456155716</v>
      </c>
    </row>
    <row r="80" spans="1:8" x14ac:dyDescent="0.2">
      <c r="A80" s="5" t="s">
        <v>8</v>
      </c>
      <c r="B80" s="13" t="s">
        <v>9</v>
      </c>
      <c r="D80" s="5" t="s">
        <v>173</v>
      </c>
      <c r="E80" s="13" t="s">
        <v>174</v>
      </c>
      <c r="F80" s="1">
        <v>44035.979999999989</v>
      </c>
      <c r="G80" s="21">
        <f>G78</f>
        <v>0.10710001593476982</v>
      </c>
      <c r="H80" s="16">
        <f t="shared" ref="H80:H83" si="7">F80*G80</f>
        <v>4716.2541597032041</v>
      </c>
    </row>
    <row r="81" spans="1:8" x14ac:dyDescent="0.2">
      <c r="A81" s="5" t="s">
        <v>8</v>
      </c>
      <c r="B81" s="13" t="s">
        <v>9</v>
      </c>
      <c r="D81" s="5" t="s">
        <v>177</v>
      </c>
      <c r="E81" s="13" t="s">
        <v>178</v>
      </c>
      <c r="F81" s="1">
        <v>110244.99</v>
      </c>
      <c r="G81" s="21">
        <f>G78</f>
        <v>0.10710001593476982</v>
      </c>
      <c r="H81" s="16">
        <f t="shared" si="7"/>
        <v>11807.24018572854</v>
      </c>
    </row>
    <row r="82" spans="1:8" x14ac:dyDescent="0.2">
      <c r="A82" s="5" t="s">
        <v>8</v>
      </c>
      <c r="B82" s="13" t="s">
        <v>9</v>
      </c>
      <c r="D82" s="5" t="s">
        <v>125</v>
      </c>
      <c r="E82" s="13" t="s">
        <v>126</v>
      </c>
      <c r="F82" s="1">
        <v>203844.23999999982</v>
      </c>
      <c r="G82" s="21">
        <f>G78</f>
        <v>0.10710001593476982</v>
      </c>
      <c r="H82" s="16">
        <f t="shared" si="7"/>
        <v>21831.721352211025</v>
      </c>
    </row>
    <row r="83" spans="1:8" x14ac:dyDescent="0.2">
      <c r="A83" s="5" t="s">
        <v>8</v>
      </c>
      <c r="B83" s="13" t="s">
        <v>9</v>
      </c>
      <c r="D83" s="5" t="s">
        <v>175</v>
      </c>
      <c r="E83" s="13" t="s">
        <v>176</v>
      </c>
      <c r="F83" s="1">
        <v>111153.21999999999</v>
      </c>
      <c r="G83" s="21">
        <f>G78</f>
        <v>0.10710001593476982</v>
      </c>
      <c r="H83" s="16">
        <f t="shared" si="7"/>
        <v>11904.511633200975</v>
      </c>
    </row>
    <row r="84" spans="1:8" ht="13.5" thickBot="1" x14ac:dyDescent="0.25">
      <c r="A84" s="5" t="s">
        <v>246</v>
      </c>
      <c r="F84" s="7">
        <f>SUM(F78:F83)</f>
        <v>-3.0000000595464371E-2</v>
      </c>
      <c r="G84" s="20"/>
      <c r="H84" s="7">
        <f>SUM(H78:H83)</f>
        <v>-3.2130005456565414E-3</v>
      </c>
    </row>
    <row r="85" spans="1:8" ht="13.5" thickTop="1" x14ac:dyDescent="0.2"/>
    <row r="86" spans="1:8" ht="13.5" thickBot="1" x14ac:dyDescent="0.25">
      <c r="A86" s="6" t="s">
        <v>0</v>
      </c>
      <c r="B86" s="4" t="s">
        <v>1</v>
      </c>
      <c r="C86" s="9" t="s">
        <v>332</v>
      </c>
      <c r="D86" s="6" t="s">
        <v>2</v>
      </c>
      <c r="E86" s="4" t="s">
        <v>3</v>
      </c>
      <c r="F86" s="14" t="s">
        <v>237</v>
      </c>
      <c r="G86" s="17" t="s">
        <v>341</v>
      </c>
      <c r="H86" s="3" t="s">
        <v>331</v>
      </c>
    </row>
    <row r="87" spans="1:8" x14ac:dyDescent="0.2">
      <c r="A87" s="5" t="s">
        <v>139</v>
      </c>
      <c r="B87" s="13" t="s">
        <v>140</v>
      </c>
      <c r="C87" s="10" t="s">
        <v>342</v>
      </c>
      <c r="D87" s="5" t="s">
        <v>6</v>
      </c>
      <c r="E87" s="13" t="s">
        <v>7</v>
      </c>
      <c r="F87" s="1">
        <v>-99745.69</v>
      </c>
      <c r="G87" s="19">
        <f>H87/F87</f>
        <v>0.107100066178298</v>
      </c>
      <c r="H87" s="1">
        <v>-10682.769999999997</v>
      </c>
    </row>
    <row r="88" spans="1:8" x14ac:dyDescent="0.2">
      <c r="A88" s="5" t="s">
        <v>139</v>
      </c>
      <c r="B88" s="13" t="s">
        <v>140</v>
      </c>
      <c r="D88" s="5" t="s">
        <v>113</v>
      </c>
      <c r="E88" s="13" t="s">
        <v>114</v>
      </c>
      <c r="F88" s="1">
        <v>143797.68000000008</v>
      </c>
      <c r="G88" s="19">
        <f>G87</f>
        <v>0.107100066178298</v>
      </c>
      <c r="H88" s="16">
        <f>F88*G88</f>
        <v>15400.741044285727</v>
      </c>
    </row>
    <row r="89" spans="1:8" x14ac:dyDescent="0.2">
      <c r="A89" s="5" t="s">
        <v>139</v>
      </c>
      <c r="B89" s="13" t="s">
        <v>140</v>
      </c>
      <c r="D89" s="5" t="s">
        <v>173</v>
      </c>
      <c r="E89" s="13" t="s">
        <v>174</v>
      </c>
      <c r="F89" s="1">
        <v>-163841.93000000005</v>
      </c>
      <c r="G89" s="19">
        <f>G87</f>
        <v>0.107100066178298</v>
      </c>
      <c r="H89" s="16">
        <f t="shared" ref="H89:H91" si="8">F89*G89</f>
        <v>-17547.481545780072</v>
      </c>
    </row>
    <row r="90" spans="1:8" x14ac:dyDescent="0.2">
      <c r="A90" s="5" t="s">
        <v>139</v>
      </c>
      <c r="B90" s="13" t="s">
        <v>140</v>
      </c>
      <c r="D90" s="5" t="s">
        <v>125</v>
      </c>
      <c r="E90" s="13" t="s">
        <v>126</v>
      </c>
      <c r="F90" s="1">
        <v>108632.20000000004</v>
      </c>
      <c r="G90" s="19">
        <f>G87</f>
        <v>0.107100066178298</v>
      </c>
      <c r="H90" s="16">
        <f t="shared" si="8"/>
        <v>11634.515809094108</v>
      </c>
    </row>
    <row r="91" spans="1:8" x14ac:dyDescent="0.2">
      <c r="A91" s="5" t="s">
        <v>139</v>
      </c>
      <c r="B91" s="13" t="s">
        <v>140</v>
      </c>
      <c r="D91" s="5" t="s">
        <v>175</v>
      </c>
      <c r="E91" s="13" t="s">
        <v>176</v>
      </c>
      <c r="F91" s="1">
        <v>11157.719999999996</v>
      </c>
      <c r="G91" s="19">
        <f>G87</f>
        <v>0.107100066178298</v>
      </c>
      <c r="H91" s="16">
        <f t="shared" si="8"/>
        <v>1194.9925503989186</v>
      </c>
    </row>
    <row r="92" spans="1:8" ht="13.5" thickBot="1" x14ac:dyDescent="0.25">
      <c r="A92" s="5" t="s">
        <v>247</v>
      </c>
      <c r="F92" s="7">
        <f>SUM(F87:F91)</f>
        <v>-1.9999999936771928E-2</v>
      </c>
      <c r="G92" s="20"/>
      <c r="H92" s="7">
        <f>SUM(H87:H91)</f>
        <v>-2.1420013156330242E-3</v>
      </c>
    </row>
    <row r="93" spans="1:8" ht="13.5" thickTop="1" x14ac:dyDescent="0.2"/>
    <row r="94" spans="1:8" ht="13.5" thickBot="1" x14ac:dyDescent="0.25">
      <c r="A94" s="6" t="s">
        <v>0</v>
      </c>
      <c r="B94" s="4" t="s">
        <v>1</v>
      </c>
      <c r="C94" s="9" t="s">
        <v>332</v>
      </c>
      <c r="D94" s="6" t="s">
        <v>2</v>
      </c>
      <c r="E94" s="4" t="s">
        <v>3</v>
      </c>
      <c r="F94" s="14" t="s">
        <v>237</v>
      </c>
      <c r="G94" s="17" t="s">
        <v>341</v>
      </c>
      <c r="H94" s="3" t="s">
        <v>331</v>
      </c>
    </row>
    <row r="95" spans="1:8" x14ac:dyDescent="0.2">
      <c r="A95" s="5" t="s">
        <v>20</v>
      </c>
      <c r="B95" s="13" t="s">
        <v>21</v>
      </c>
      <c r="C95" s="10" t="s">
        <v>343</v>
      </c>
      <c r="D95" s="5" t="s">
        <v>6</v>
      </c>
      <c r="E95" s="13" t="s">
        <v>7</v>
      </c>
      <c r="F95" s="1">
        <v>-679258.78000000026</v>
      </c>
      <c r="G95" s="19">
        <f>H95/F95</f>
        <v>0.1098999853929013</v>
      </c>
      <c r="H95" s="1">
        <v>-74650.529999999984</v>
      </c>
    </row>
    <row r="96" spans="1:8" x14ac:dyDescent="0.2">
      <c r="A96" s="5" t="s">
        <v>20</v>
      </c>
      <c r="B96" s="13" t="s">
        <v>21</v>
      </c>
      <c r="D96" s="5" t="s">
        <v>113</v>
      </c>
      <c r="E96" s="13" t="s">
        <v>114</v>
      </c>
      <c r="F96" s="1">
        <v>407514.05</v>
      </c>
      <c r="G96" s="21">
        <f>G95</f>
        <v>0.1098999853929013</v>
      </c>
      <c r="H96" s="16">
        <f>F96*G96</f>
        <v>44785.788142402052</v>
      </c>
    </row>
    <row r="97" spans="1:8" x14ac:dyDescent="0.2">
      <c r="A97" s="5" t="s">
        <v>20</v>
      </c>
      <c r="B97" s="13" t="s">
        <v>21</v>
      </c>
      <c r="D97" s="5" t="s">
        <v>173</v>
      </c>
      <c r="E97" s="13" t="s">
        <v>174</v>
      </c>
      <c r="F97" s="1">
        <v>86279.450000000041</v>
      </c>
      <c r="G97" s="21">
        <f>G95</f>
        <v>0.1098999853929013</v>
      </c>
      <c r="H97" s="16">
        <f t="shared" ref="H97:H100" si="9">F97*G97</f>
        <v>9482.1102947075633</v>
      </c>
    </row>
    <row r="98" spans="1:8" x14ac:dyDescent="0.2">
      <c r="A98" s="5" t="s">
        <v>20</v>
      </c>
      <c r="B98" s="13" t="s">
        <v>21</v>
      </c>
      <c r="D98" s="5" t="s">
        <v>125</v>
      </c>
      <c r="E98" s="13" t="s">
        <v>126</v>
      </c>
      <c r="F98" s="1">
        <v>149150.06000000003</v>
      </c>
      <c r="G98" s="21">
        <f>G95</f>
        <v>0.1098999853929013</v>
      </c>
      <c r="H98" s="16">
        <f t="shared" si="9"/>
        <v>16391.589415350354</v>
      </c>
    </row>
    <row r="99" spans="1:8" x14ac:dyDescent="0.2">
      <c r="A99" s="5" t="s">
        <v>20</v>
      </c>
      <c r="B99" s="13" t="s">
        <v>21</v>
      </c>
      <c r="D99" s="5" t="s">
        <v>175</v>
      </c>
      <c r="E99" s="13" t="s">
        <v>176</v>
      </c>
      <c r="F99" s="1">
        <v>35449.19999999999</v>
      </c>
      <c r="G99" s="21">
        <f>G95</f>
        <v>0.1098999853929013</v>
      </c>
      <c r="H99" s="16">
        <f t="shared" si="9"/>
        <v>3895.8665621900354</v>
      </c>
    </row>
    <row r="100" spans="1:8" x14ac:dyDescent="0.2">
      <c r="A100" s="5" t="s">
        <v>20</v>
      </c>
      <c r="B100" s="13" t="s">
        <v>21</v>
      </c>
      <c r="D100" s="5" t="s">
        <v>185</v>
      </c>
      <c r="E100" s="13" t="s">
        <v>186</v>
      </c>
      <c r="F100" s="1">
        <v>866</v>
      </c>
      <c r="G100" s="21">
        <f>G95</f>
        <v>0.1098999853929013</v>
      </c>
      <c r="H100" s="16">
        <f t="shared" si="9"/>
        <v>95.173387350252526</v>
      </c>
    </row>
    <row r="101" spans="1:8" ht="13.5" thickBot="1" x14ac:dyDescent="0.25">
      <c r="A101" s="5" t="s">
        <v>248</v>
      </c>
      <c r="F101" s="7">
        <f>SUM(F95:F100)</f>
        <v>-2.0000000215077307E-2</v>
      </c>
      <c r="G101" s="20"/>
      <c r="H101" s="7">
        <f>SUM(H95:H100)</f>
        <v>-2.1979997264480744E-3</v>
      </c>
    </row>
    <row r="102" spans="1:8" ht="13.5" thickTop="1" x14ac:dyDescent="0.2"/>
    <row r="103" spans="1:8" ht="13.5" thickBot="1" x14ac:dyDescent="0.25">
      <c r="A103" s="6" t="s">
        <v>0</v>
      </c>
      <c r="B103" s="4" t="s">
        <v>1</v>
      </c>
      <c r="C103" s="9" t="s">
        <v>332</v>
      </c>
      <c r="D103" s="6" t="s">
        <v>2</v>
      </c>
      <c r="E103" s="4" t="s">
        <v>3</v>
      </c>
      <c r="F103" s="14" t="s">
        <v>237</v>
      </c>
      <c r="G103" s="17" t="s">
        <v>341</v>
      </c>
      <c r="H103" s="3" t="s">
        <v>331</v>
      </c>
    </row>
    <row r="104" spans="1:8" x14ac:dyDescent="0.2">
      <c r="A104" s="5" t="s">
        <v>133</v>
      </c>
      <c r="B104" s="13" t="s">
        <v>134</v>
      </c>
      <c r="C104" s="10" t="s">
        <v>342</v>
      </c>
      <c r="D104" s="5" t="s">
        <v>6</v>
      </c>
      <c r="E104" s="13" t="s">
        <v>7</v>
      </c>
      <c r="F104" s="1">
        <v>-777419.26000000013</v>
      </c>
      <c r="G104" s="19">
        <f>H104/F104</f>
        <v>0.10709998360472826</v>
      </c>
      <c r="H104" s="1">
        <v>-83261.59</v>
      </c>
    </row>
    <row r="105" spans="1:8" x14ac:dyDescent="0.2">
      <c r="A105" s="5" t="s">
        <v>133</v>
      </c>
      <c r="B105" s="13" t="s">
        <v>134</v>
      </c>
      <c r="D105" s="5" t="s">
        <v>113</v>
      </c>
      <c r="E105" s="13" t="s">
        <v>114</v>
      </c>
      <c r="F105" s="1">
        <v>481673.82999999996</v>
      </c>
      <c r="G105" s="21">
        <f>G104</f>
        <v>0.10709998360472826</v>
      </c>
      <c r="H105" s="16">
        <f>F105*G105</f>
        <v>51587.259295826661</v>
      </c>
    </row>
    <row r="106" spans="1:8" x14ac:dyDescent="0.2">
      <c r="A106" s="5" t="s">
        <v>133</v>
      </c>
      <c r="B106" s="13" t="s">
        <v>134</v>
      </c>
      <c r="D106" s="5" t="s">
        <v>173</v>
      </c>
      <c r="E106" s="13" t="s">
        <v>174</v>
      </c>
      <c r="F106" s="1">
        <v>19674.580000000002</v>
      </c>
      <c r="G106" s="21">
        <f>G104</f>
        <v>0.10709998360472826</v>
      </c>
      <c r="H106" s="16">
        <f t="shared" ref="H106:H109" si="10">F106*G106</f>
        <v>2107.147195429915</v>
      </c>
    </row>
    <row r="107" spans="1:8" x14ac:dyDescent="0.2">
      <c r="A107" s="5" t="s">
        <v>133</v>
      </c>
      <c r="B107" s="13" t="s">
        <v>134</v>
      </c>
      <c r="D107" s="5" t="s">
        <v>125</v>
      </c>
      <c r="E107" s="13" t="s">
        <v>126</v>
      </c>
      <c r="F107" s="1">
        <v>176292.63000000003</v>
      </c>
      <c r="G107" s="21">
        <f>G104</f>
        <v>0.10709998360472826</v>
      </c>
      <c r="H107" s="16">
        <f t="shared" si="10"/>
        <v>18880.937782634428</v>
      </c>
    </row>
    <row r="108" spans="1:8" x14ac:dyDescent="0.2">
      <c r="A108" s="5" t="s">
        <v>133</v>
      </c>
      <c r="B108" s="13" t="s">
        <v>134</v>
      </c>
      <c r="D108" s="5" t="s">
        <v>175</v>
      </c>
      <c r="E108" s="13" t="s">
        <v>176</v>
      </c>
      <c r="F108" s="1">
        <v>98386.240000000034</v>
      </c>
      <c r="G108" s="23">
        <f>G104</f>
        <v>0.10709998360472826</v>
      </c>
      <c r="H108" s="16">
        <f t="shared" si="10"/>
        <v>10537.164690930864</v>
      </c>
    </row>
    <row r="109" spans="1:8" x14ac:dyDescent="0.2">
      <c r="A109" s="5" t="s">
        <v>133</v>
      </c>
      <c r="B109" s="13" t="s">
        <v>134</v>
      </c>
      <c r="D109" s="5" t="s">
        <v>185</v>
      </c>
      <c r="E109" s="13" t="s">
        <v>186</v>
      </c>
      <c r="F109" s="1">
        <v>1391.98</v>
      </c>
      <c r="G109" s="21">
        <f>G104</f>
        <v>0.10709998360472826</v>
      </c>
      <c r="H109" s="16">
        <f t="shared" si="10"/>
        <v>149.08103517810966</v>
      </c>
    </row>
    <row r="110" spans="1:8" ht="13.5" thickBot="1" x14ac:dyDescent="0.25">
      <c r="A110" s="5" t="s">
        <v>249</v>
      </c>
      <c r="F110" s="7">
        <f>SUM(F104:F109)</f>
        <v>-8.3218765212222934E-11</v>
      </c>
      <c r="G110" s="20"/>
      <c r="H110" s="7">
        <f>SUM(H104:H109)</f>
        <v>-1.7763568394002505E-11</v>
      </c>
    </row>
    <row r="111" spans="1:8" ht="13.5" thickTop="1" x14ac:dyDescent="0.2"/>
    <row r="112" spans="1:8" ht="13.5" thickBot="1" x14ac:dyDescent="0.25">
      <c r="A112" s="6" t="s">
        <v>0</v>
      </c>
      <c r="B112" s="4" t="s">
        <v>1</v>
      </c>
      <c r="C112" s="9" t="s">
        <v>332</v>
      </c>
      <c r="D112" s="6" t="s">
        <v>2</v>
      </c>
      <c r="E112" s="4" t="s">
        <v>3</v>
      </c>
      <c r="F112" s="14" t="s">
        <v>237</v>
      </c>
      <c r="G112" s="17" t="s">
        <v>341</v>
      </c>
      <c r="H112" s="3" t="s">
        <v>331</v>
      </c>
    </row>
    <row r="113" spans="1:8" x14ac:dyDescent="0.2">
      <c r="A113" s="5" t="s">
        <v>10</v>
      </c>
      <c r="B113" s="13" t="s">
        <v>11</v>
      </c>
      <c r="C113" s="10" t="s">
        <v>342</v>
      </c>
      <c r="D113" s="5" t="s">
        <v>6</v>
      </c>
      <c r="E113" s="13" t="s">
        <v>7</v>
      </c>
      <c r="F113" s="1">
        <v>-839030.65999999957</v>
      </c>
      <c r="G113" s="19">
        <f>H113/F113</f>
        <v>0.10710000752535079</v>
      </c>
      <c r="H113" s="1">
        <v>-89860.189999999988</v>
      </c>
    </row>
    <row r="114" spans="1:8" x14ac:dyDescent="0.2">
      <c r="A114" s="5" t="s">
        <v>10</v>
      </c>
      <c r="B114" s="13" t="s">
        <v>11</v>
      </c>
      <c r="D114" s="5" t="s">
        <v>231</v>
      </c>
      <c r="E114" s="13" t="s">
        <v>232</v>
      </c>
      <c r="F114" s="1">
        <v>337.63</v>
      </c>
      <c r="G114" s="21">
        <f>G113</f>
        <v>0.10710000752535079</v>
      </c>
      <c r="H114" s="16">
        <f>F114*G114</f>
        <v>36.160175540784188</v>
      </c>
    </row>
    <row r="115" spans="1:8" x14ac:dyDescent="0.2">
      <c r="A115" s="5" t="s">
        <v>10</v>
      </c>
      <c r="B115" s="13" t="s">
        <v>11</v>
      </c>
      <c r="D115" s="5" t="s">
        <v>121</v>
      </c>
      <c r="E115" s="13" t="s">
        <v>122</v>
      </c>
      <c r="F115" s="1">
        <v>7088.05</v>
      </c>
      <c r="G115" s="21">
        <f>G113</f>
        <v>0.10710000752535079</v>
      </c>
      <c r="H115" s="16">
        <f t="shared" ref="H115:H121" si="11">F115*G115</f>
        <v>759.13020834006272</v>
      </c>
    </row>
    <row r="116" spans="1:8" x14ac:dyDescent="0.2">
      <c r="A116" s="5" t="s">
        <v>10</v>
      </c>
      <c r="B116" s="13" t="s">
        <v>11</v>
      </c>
      <c r="D116" s="5" t="s">
        <v>113</v>
      </c>
      <c r="E116" s="13" t="s">
        <v>114</v>
      </c>
      <c r="F116" s="1">
        <v>498943.97000000009</v>
      </c>
      <c r="G116" s="21">
        <f>G113</f>
        <v>0.10710000752535079</v>
      </c>
      <c r="H116" s="16">
        <f t="shared" si="11"/>
        <v>53436.902941728404</v>
      </c>
    </row>
    <row r="117" spans="1:8" x14ac:dyDescent="0.2">
      <c r="A117" s="5" t="s">
        <v>10</v>
      </c>
      <c r="B117" s="13" t="s">
        <v>11</v>
      </c>
      <c r="D117" s="5" t="s">
        <v>173</v>
      </c>
      <c r="E117" s="13" t="s">
        <v>174</v>
      </c>
      <c r="F117" s="1">
        <v>24972.130000000005</v>
      </c>
      <c r="G117" s="21">
        <f>G113</f>
        <v>0.10710000752535079</v>
      </c>
      <c r="H117" s="16">
        <f t="shared" si="11"/>
        <v>2674.5153109240387</v>
      </c>
    </row>
    <row r="118" spans="1:8" x14ac:dyDescent="0.2">
      <c r="A118" s="5" t="s">
        <v>10</v>
      </c>
      <c r="B118" s="13" t="s">
        <v>11</v>
      </c>
      <c r="D118" s="5" t="s">
        <v>177</v>
      </c>
      <c r="E118" s="13" t="s">
        <v>178</v>
      </c>
      <c r="F118" s="1">
        <v>980.1</v>
      </c>
      <c r="G118" s="21">
        <f>G113</f>
        <v>0.10710000752535079</v>
      </c>
      <c r="H118" s="16">
        <f t="shared" si="11"/>
        <v>104.96871737559631</v>
      </c>
    </row>
    <row r="119" spans="1:8" x14ac:dyDescent="0.2">
      <c r="A119" s="5" t="s">
        <v>10</v>
      </c>
      <c r="B119" s="13" t="s">
        <v>11</v>
      </c>
      <c r="D119" s="5" t="s">
        <v>125</v>
      </c>
      <c r="E119" s="13" t="s">
        <v>126</v>
      </c>
      <c r="F119" s="1">
        <v>182613.53000000003</v>
      </c>
      <c r="G119" s="21">
        <f>G113</f>
        <v>0.10710000752535079</v>
      </c>
      <c r="H119" s="16">
        <f t="shared" si="11"/>
        <v>19557.910437230876</v>
      </c>
    </row>
    <row r="120" spans="1:8" x14ac:dyDescent="0.2">
      <c r="A120" s="5" t="s">
        <v>10</v>
      </c>
      <c r="B120" s="13" t="s">
        <v>11</v>
      </c>
      <c r="D120" s="5" t="s">
        <v>175</v>
      </c>
      <c r="E120" s="13" t="s">
        <v>176</v>
      </c>
      <c r="F120" s="1">
        <v>118782.48000000004</v>
      </c>
      <c r="G120" s="21">
        <f>G113</f>
        <v>0.10710000752535079</v>
      </c>
      <c r="H120" s="16">
        <f t="shared" si="11"/>
        <v>12721.604501879834</v>
      </c>
    </row>
    <row r="121" spans="1:8" x14ac:dyDescent="0.2">
      <c r="A121" s="5" t="s">
        <v>10</v>
      </c>
      <c r="B121" s="13" t="s">
        <v>11</v>
      </c>
      <c r="D121" s="5" t="s">
        <v>185</v>
      </c>
      <c r="E121" s="13" t="s">
        <v>186</v>
      </c>
      <c r="F121" s="1">
        <v>5312.77</v>
      </c>
      <c r="G121" s="21">
        <f>G113</f>
        <v>0.10710000752535079</v>
      </c>
      <c r="H121" s="16">
        <f t="shared" si="11"/>
        <v>568.99770698045791</v>
      </c>
    </row>
    <row r="122" spans="1:8" ht="13.5" thickBot="1" x14ac:dyDescent="0.25">
      <c r="A122" s="5" t="s">
        <v>250</v>
      </c>
      <c r="F122" s="7">
        <f>SUM(F113:F121)</f>
        <v>6.2209437601268291E-10</v>
      </c>
      <c r="G122" s="20"/>
      <c r="H122" s="7">
        <f>SUM(H113:H121)</f>
        <v>7.7079675975255668E-11</v>
      </c>
    </row>
    <row r="123" spans="1:8" ht="13.5" thickTop="1" x14ac:dyDescent="0.2"/>
    <row r="124" spans="1:8" ht="13.5" thickBot="1" x14ac:dyDescent="0.25">
      <c r="A124" s="6" t="s">
        <v>0</v>
      </c>
      <c r="B124" s="4" t="s">
        <v>1</v>
      </c>
      <c r="C124" s="9" t="s">
        <v>332</v>
      </c>
      <c r="D124" s="6" t="s">
        <v>2</v>
      </c>
      <c r="E124" s="4" t="s">
        <v>3</v>
      </c>
      <c r="F124" s="14" t="s">
        <v>237</v>
      </c>
      <c r="G124" s="17" t="s">
        <v>341</v>
      </c>
      <c r="H124" s="3" t="s">
        <v>331</v>
      </c>
    </row>
    <row r="125" spans="1:8" x14ac:dyDescent="0.2">
      <c r="A125" s="5" t="s">
        <v>12</v>
      </c>
      <c r="B125" s="13" t="s">
        <v>13</v>
      </c>
      <c r="C125" s="10" t="s">
        <v>342</v>
      </c>
      <c r="D125" s="5" t="s">
        <v>6</v>
      </c>
      <c r="E125" s="13" t="s">
        <v>7</v>
      </c>
      <c r="F125" s="1">
        <v>-1002334.3600000005</v>
      </c>
      <c r="G125" s="19">
        <f>H125/F125</f>
        <v>0.10710001002060825</v>
      </c>
      <c r="H125" s="1">
        <v>-107350.02</v>
      </c>
    </row>
    <row r="126" spans="1:8" x14ac:dyDescent="0.2">
      <c r="A126" s="5" t="s">
        <v>12</v>
      </c>
      <c r="B126" s="13" t="s">
        <v>13</v>
      </c>
      <c r="D126" s="5" t="s">
        <v>113</v>
      </c>
      <c r="E126" s="13" t="s">
        <v>114</v>
      </c>
      <c r="F126" s="1">
        <v>581305.99000000011</v>
      </c>
      <c r="G126" s="21">
        <f>G125</f>
        <v>0.10710001002060825</v>
      </c>
      <c r="H126" s="16">
        <f>F126*G126</f>
        <v>62257.877354039607</v>
      </c>
    </row>
    <row r="127" spans="1:8" x14ac:dyDescent="0.2">
      <c r="A127" s="5" t="s">
        <v>12</v>
      </c>
      <c r="B127" s="13" t="s">
        <v>13</v>
      </c>
      <c r="D127" s="5" t="s">
        <v>173</v>
      </c>
      <c r="E127" s="13" t="s">
        <v>174</v>
      </c>
      <c r="F127" s="1">
        <v>159169.23000000004</v>
      </c>
      <c r="G127" s="21">
        <f>G125</f>
        <v>0.10710001002060825</v>
      </c>
      <c r="H127" s="16">
        <f t="shared" ref="H127:H129" si="12">F127*G127</f>
        <v>17047.026127972502</v>
      </c>
    </row>
    <row r="128" spans="1:8" x14ac:dyDescent="0.2">
      <c r="A128" s="5" t="s">
        <v>12</v>
      </c>
      <c r="B128" s="13" t="s">
        <v>13</v>
      </c>
      <c r="D128" s="5" t="s">
        <v>125</v>
      </c>
      <c r="E128" s="13" t="s">
        <v>126</v>
      </c>
      <c r="F128" s="1">
        <v>212757.97999999998</v>
      </c>
      <c r="G128" s="21">
        <f>G125</f>
        <v>0.10710001002060825</v>
      </c>
      <c r="H128" s="16">
        <f t="shared" si="12"/>
        <v>22786.381789964365</v>
      </c>
    </row>
    <row r="129" spans="1:8" x14ac:dyDescent="0.2">
      <c r="A129" s="5" t="s">
        <v>12</v>
      </c>
      <c r="B129" s="13" t="s">
        <v>13</v>
      </c>
      <c r="D129" s="5" t="s">
        <v>175</v>
      </c>
      <c r="E129" s="13" t="s">
        <v>176</v>
      </c>
      <c r="F129" s="1">
        <v>49101.120000000017</v>
      </c>
      <c r="G129" s="21">
        <f>G125</f>
        <v>0.10710001002060825</v>
      </c>
      <c r="H129" s="16">
        <f t="shared" si="12"/>
        <v>5258.7304440230901</v>
      </c>
    </row>
    <row r="130" spans="1:8" ht="13.5" thickBot="1" x14ac:dyDescent="0.25">
      <c r="A130" s="5" t="s">
        <v>251</v>
      </c>
      <c r="F130" s="7">
        <f>SUM(F125:F129)</f>
        <v>-4.0000000306463335E-2</v>
      </c>
      <c r="G130" s="20"/>
      <c r="H130" s="7">
        <f>SUM(H125:H129)</f>
        <v>-4.2840004398385645E-3</v>
      </c>
    </row>
    <row r="131" spans="1:8" ht="13.5" thickTop="1" x14ac:dyDescent="0.2"/>
    <row r="132" spans="1:8" ht="13.5" thickBot="1" x14ac:dyDescent="0.25">
      <c r="A132" s="6" t="s">
        <v>0</v>
      </c>
      <c r="B132" s="4" t="s">
        <v>1</v>
      </c>
      <c r="C132" s="9" t="s">
        <v>332</v>
      </c>
      <c r="D132" s="6" t="s">
        <v>2</v>
      </c>
      <c r="E132" s="4" t="s">
        <v>3</v>
      </c>
      <c r="F132" s="14" t="s">
        <v>237</v>
      </c>
      <c r="G132" s="17" t="s">
        <v>341</v>
      </c>
      <c r="H132" s="3" t="s">
        <v>331</v>
      </c>
    </row>
    <row r="133" spans="1:8" x14ac:dyDescent="0.2">
      <c r="A133" s="5" t="s">
        <v>14</v>
      </c>
      <c r="B133" s="13" t="s">
        <v>15</v>
      </c>
      <c r="C133" s="10" t="s">
        <v>344</v>
      </c>
      <c r="D133" s="5" t="s">
        <v>6</v>
      </c>
      <c r="E133" s="13" t="s">
        <v>7</v>
      </c>
      <c r="F133" s="1">
        <v>-454202.41000000003</v>
      </c>
      <c r="G133" s="19">
        <f>H133/F133</f>
        <v>0.10970001237994312</v>
      </c>
      <c r="H133" s="1">
        <v>-49826.01</v>
      </c>
    </row>
    <row r="134" spans="1:8" x14ac:dyDescent="0.2">
      <c r="A134" s="5" t="s">
        <v>14</v>
      </c>
      <c r="B134" s="13" t="s">
        <v>15</v>
      </c>
      <c r="D134" s="5" t="s">
        <v>113</v>
      </c>
      <c r="E134" s="13" t="s">
        <v>114</v>
      </c>
      <c r="F134" s="1">
        <v>241390.11000000002</v>
      </c>
      <c r="G134" s="21">
        <f>G133</f>
        <v>0.10970001237994312</v>
      </c>
      <c r="H134" s="16">
        <f>F134*G134</f>
        <v>26480.498055395834</v>
      </c>
    </row>
    <row r="135" spans="1:8" x14ac:dyDescent="0.2">
      <c r="A135" s="5" t="s">
        <v>14</v>
      </c>
      <c r="B135" s="13" t="s">
        <v>15</v>
      </c>
      <c r="D135" s="5" t="s">
        <v>173</v>
      </c>
      <c r="E135" s="13" t="s">
        <v>174</v>
      </c>
      <c r="F135" s="1">
        <v>16089.650000000005</v>
      </c>
      <c r="G135" s="21">
        <f>G133</f>
        <v>0.10970001237994312</v>
      </c>
      <c r="H135" s="16">
        <f t="shared" ref="H135:H138" si="13">F135*G135</f>
        <v>1765.0348041889524</v>
      </c>
    </row>
    <row r="136" spans="1:8" x14ac:dyDescent="0.2">
      <c r="A136" s="5" t="s">
        <v>14</v>
      </c>
      <c r="B136" s="13" t="s">
        <v>15</v>
      </c>
      <c r="D136" s="5" t="s">
        <v>125</v>
      </c>
      <c r="E136" s="13" t="s">
        <v>126</v>
      </c>
      <c r="F136" s="1">
        <v>123818.74999999999</v>
      </c>
      <c r="G136" s="21">
        <f>G133</f>
        <v>0.10970001237994312</v>
      </c>
      <c r="H136" s="16">
        <f t="shared" si="13"/>
        <v>13582.91840786908</v>
      </c>
    </row>
    <row r="137" spans="1:8" x14ac:dyDescent="0.2">
      <c r="A137" s="5" t="s">
        <v>14</v>
      </c>
      <c r="B137" s="13" t="s">
        <v>15</v>
      </c>
      <c r="D137" s="5" t="s">
        <v>175</v>
      </c>
      <c r="E137" s="13" t="s">
        <v>176</v>
      </c>
      <c r="F137" s="1">
        <v>72826.2</v>
      </c>
      <c r="G137" s="21">
        <f>G133</f>
        <v>0.10970001237994312</v>
      </c>
      <c r="H137" s="16">
        <f t="shared" si="13"/>
        <v>7989.0350415842131</v>
      </c>
    </row>
    <row r="138" spans="1:8" x14ac:dyDescent="0.2">
      <c r="A138" s="5" t="s">
        <v>14</v>
      </c>
      <c r="B138" s="13" t="s">
        <v>15</v>
      </c>
      <c r="D138" s="5" t="s">
        <v>185</v>
      </c>
      <c r="E138" s="13" t="s">
        <v>186</v>
      </c>
      <c r="F138" s="1">
        <v>77.73</v>
      </c>
      <c r="G138" s="21">
        <f>G133</f>
        <v>0.10970001237994312</v>
      </c>
      <c r="H138" s="16">
        <f t="shared" si="13"/>
        <v>8.5269819622929788</v>
      </c>
    </row>
    <row r="139" spans="1:8" ht="13.5" thickBot="1" x14ac:dyDescent="0.25">
      <c r="A139" s="5" t="s">
        <v>252</v>
      </c>
      <c r="F139" s="7">
        <f>SUM(F133:F138)</f>
        <v>2.9999999959258616E-2</v>
      </c>
      <c r="G139" s="20"/>
      <c r="H139" s="7">
        <f>SUM(H133:H138)</f>
        <v>3.2910003695576506E-3</v>
      </c>
    </row>
    <row r="140" spans="1:8" ht="13.5" thickTop="1" x14ac:dyDescent="0.2"/>
    <row r="141" spans="1:8" ht="13.5" thickBot="1" x14ac:dyDescent="0.25">
      <c r="A141" s="6" t="s">
        <v>0</v>
      </c>
      <c r="B141" s="4" t="s">
        <v>1</v>
      </c>
      <c r="C141" s="9" t="s">
        <v>332</v>
      </c>
      <c r="D141" s="6" t="s">
        <v>2</v>
      </c>
      <c r="E141" s="4" t="s">
        <v>3</v>
      </c>
      <c r="F141" s="14" t="s">
        <v>237</v>
      </c>
      <c r="G141" s="17" t="s">
        <v>341</v>
      </c>
      <c r="H141" s="3" t="s">
        <v>331</v>
      </c>
    </row>
    <row r="142" spans="1:8" x14ac:dyDescent="0.2">
      <c r="A142" s="5" t="s">
        <v>16</v>
      </c>
      <c r="B142" s="13" t="s">
        <v>17</v>
      </c>
      <c r="C142" s="10" t="s">
        <v>342</v>
      </c>
      <c r="D142" s="5" t="s">
        <v>6</v>
      </c>
      <c r="E142" s="13" t="s">
        <v>7</v>
      </c>
      <c r="F142" s="1">
        <v>-1490110.6300000001</v>
      </c>
      <c r="G142" s="19">
        <f>H142/F142</f>
        <v>0.10710000102475613</v>
      </c>
      <c r="H142" s="1">
        <v>-159590.85</v>
      </c>
    </row>
    <row r="143" spans="1:8" x14ac:dyDescent="0.2">
      <c r="A143" s="5" t="s">
        <v>16</v>
      </c>
      <c r="B143" s="13" t="s">
        <v>17</v>
      </c>
      <c r="D143" s="5" t="s">
        <v>113</v>
      </c>
      <c r="E143" s="13" t="s">
        <v>114</v>
      </c>
      <c r="F143" s="1">
        <v>803569.91000000015</v>
      </c>
      <c r="G143" s="21">
        <f>G142</f>
        <v>0.10710000102475613</v>
      </c>
      <c r="H143" s="16">
        <f>F143*G143</f>
        <v>86062.338184463209</v>
      </c>
    </row>
    <row r="144" spans="1:8" x14ac:dyDescent="0.2">
      <c r="A144" s="5" t="s">
        <v>16</v>
      </c>
      <c r="B144" s="13" t="s">
        <v>17</v>
      </c>
      <c r="D144" s="5" t="s">
        <v>173</v>
      </c>
      <c r="E144" s="13" t="s">
        <v>174</v>
      </c>
      <c r="F144" s="1">
        <v>45326.11</v>
      </c>
      <c r="G144" s="23">
        <f>G142</f>
        <v>0.10710000102475613</v>
      </c>
      <c r="H144" s="16">
        <f t="shared" ref="H144:H148" si="14">F144*G144</f>
        <v>4854.4264274482093</v>
      </c>
    </row>
    <row r="145" spans="1:8" x14ac:dyDescent="0.2">
      <c r="A145" s="5" t="s">
        <v>16</v>
      </c>
      <c r="B145" s="13" t="s">
        <v>17</v>
      </c>
      <c r="D145" s="5" t="s">
        <v>177</v>
      </c>
      <c r="E145" s="13" t="s">
        <v>178</v>
      </c>
      <c r="F145" s="1">
        <v>58763.64</v>
      </c>
      <c r="G145" s="21">
        <f>G142</f>
        <v>0.10710000102475613</v>
      </c>
      <c r="H145" s="16">
        <f t="shared" si="14"/>
        <v>6293.5859042184002</v>
      </c>
    </row>
    <row r="146" spans="1:8" x14ac:dyDescent="0.2">
      <c r="A146" s="5" t="s">
        <v>16</v>
      </c>
      <c r="B146" s="13" t="s">
        <v>17</v>
      </c>
      <c r="D146" s="5" t="s">
        <v>125</v>
      </c>
      <c r="E146" s="13" t="s">
        <v>126</v>
      </c>
      <c r="F146" s="1">
        <v>415947.39000000013</v>
      </c>
      <c r="G146" s="21">
        <f>G142</f>
        <v>0.10710000102475613</v>
      </c>
      <c r="H146" s="16">
        <f t="shared" si="14"/>
        <v>44547.965895244648</v>
      </c>
    </row>
    <row r="147" spans="1:8" x14ac:dyDescent="0.2">
      <c r="A147" s="5" t="s">
        <v>16</v>
      </c>
      <c r="B147" s="13" t="s">
        <v>17</v>
      </c>
      <c r="D147" s="5" t="s">
        <v>201</v>
      </c>
      <c r="E147" s="13" t="s">
        <v>202</v>
      </c>
      <c r="F147" s="1">
        <v>44028.28</v>
      </c>
      <c r="G147" s="21">
        <f>G142</f>
        <v>0.10710000102475613</v>
      </c>
      <c r="H147" s="16">
        <f t="shared" si="14"/>
        <v>4715.4288331182497</v>
      </c>
    </row>
    <row r="148" spans="1:8" x14ac:dyDescent="0.2">
      <c r="A148" s="5" t="s">
        <v>16</v>
      </c>
      <c r="B148" s="13" t="s">
        <v>17</v>
      </c>
      <c r="D148" s="5" t="s">
        <v>175</v>
      </c>
      <c r="E148" s="13" t="s">
        <v>176</v>
      </c>
      <c r="F148" s="1">
        <v>122475.26000000002</v>
      </c>
      <c r="G148" s="21">
        <f>G142</f>
        <v>0.10710000102475613</v>
      </c>
      <c r="H148" s="16">
        <f t="shared" si="14"/>
        <v>13117.100471507276</v>
      </c>
    </row>
    <row r="149" spans="1:8" ht="13.5" thickBot="1" x14ac:dyDescent="0.25">
      <c r="A149" s="5" t="s">
        <v>253</v>
      </c>
      <c r="F149" s="7">
        <f>SUM(F142:F148)</f>
        <v>-3.9999999818974175E-2</v>
      </c>
      <c r="G149" s="20"/>
      <c r="H149" s="7">
        <f>SUM(H142:H148)</f>
        <v>-4.2840000078285811E-3</v>
      </c>
    </row>
    <row r="150" spans="1:8" ht="13.5" thickTop="1" x14ac:dyDescent="0.2"/>
    <row r="151" spans="1:8" ht="13.5" thickBot="1" x14ac:dyDescent="0.25">
      <c r="A151" s="6" t="s">
        <v>0</v>
      </c>
      <c r="B151" s="4" t="s">
        <v>1</v>
      </c>
      <c r="C151" s="9" t="s">
        <v>332</v>
      </c>
      <c r="D151" s="6" t="s">
        <v>2</v>
      </c>
      <c r="E151" s="4" t="s">
        <v>3</v>
      </c>
      <c r="F151" s="14" t="s">
        <v>237</v>
      </c>
      <c r="G151" s="17" t="s">
        <v>341</v>
      </c>
      <c r="H151" s="3" t="s">
        <v>331</v>
      </c>
    </row>
    <row r="152" spans="1:8" x14ac:dyDescent="0.2">
      <c r="A152" s="5" t="s">
        <v>93</v>
      </c>
      <c r="B152" s="13" t="s">
        <v>94</v>
      </c>
      <c r="C152" s="10" t="s">
        <v>342</v>
      </c>
      <c r="D152" s="5" t="s">
        <v>6</v>
      </c>
      <c r="E152" s="13" t="s">
        <v>7</v>
      </c>
      <c r="F152" s="1">
        <v>-617814.56000000017</v>
      </c>
      <c r="G152" s="19">
        <f>H152/F152</f>
        <v>0.10710000101001178</v>
      </c>
      <c r="H152" s="1">
        <v>-66167.94</v>
      </c>
    </row>
    <row r="153" spans="1:8" x14ac:dyDescent="0.2">
      <c r="A153" s="5" t="s">
        <v>93</v>
      </c>
      <c r="B153" s="13" t="s">
        <v>94</v>
      </c>
      <c r="D153" s="5" t="s">
        <v>113</v>
      </c>
      <c r="E153" s="13" t="s">
        <v>114</v>
      </c>
      <c r="F153" s="1">
        <v>357516.3299999999</v>
      </c>
      <c r="G153" s="21">
        <f>G152</f>
        <v>0.10710000101001178</v>
      </c>
      <c r="H153" s="16">
        <f>F153*G153</f>
        <v>38289.999304095698</v>
      </c>
    </row>
    <row r="154" spans="1:8" x14ac:dyDescent="0.2">
      <c r="A154" s="5" t="s">
        <v>93</v>
      </c>
      <c r="B154" s="13" t="s">
        <v>94</v>
      </c>
      <c r="D154" s="5" t="s">
        <v>173</v>
      </c>
      <c r="E154" s="13" t="s">
        <v>174</v>
      </c>
      <c r="F154" s="1">
        <v>20749.980000000003</v>
      </c>
      <c r="G154" s="21">
        <f>G152</f>
        <v>0.10710000101001178</v>
      </c>
      <c r="H154" s="16">
        <f t="shared" ref="H154:H156" si="15">F154*G154</f>
        <v>2222.3228789577247</v>
      </c>
    </row>
    <row r="155" spans="1:8" x14ac:dyDescent="0.2">
      <c r="A155" s="5" t="s">
        <v>93</v>
      </c>
      <c r="B155" s="13" t="s">
        <v>94</v>
      </c>
      <c r="D155" s="5" t="s">
        <v>125</v>
      </c>
      <c r="E155" s="13" t="s">
        <v>126</v>
      </c>
      <c r="F155" s="1">
        <v>130850.96999999997</v>
      </c>
      <c r="G155" s="21">
        <f>G152</f>
        <v>0.10710000101001178</v>
      </c>
      <c r="H155" s="16">
        <f t="shared" si="15"/>
        <v>14014.139019161019</v>
      </c>
    </row>
    <row r="156" spans="1:8" x14ac:dyDescent="0.2">
      <c r="A156" s="5" t="s">
        <v>93</v>
      </c>
      <c r="B156" s="13" t="s">
        <v>94</v>
      </c>
      <c r="D156" s="5" t="s">
        <v>175</v>
      </c>
      <c r="E156" s="13" t="s">
        <v>176</v>
      </c>
      <c r="F156" s="1">
        <v>108697.20000000003</v>
      </c>
      <c r="G156" s="21">
        <f>G152</f>
        <v>0.10710000101001178</v>
      </c>
      <c r="H156" s="16">
        <f t="shared" si="15"/>
        <v>11641.470229785456</v>
      </c>
    </row>
    <row r="157" spans="1:8" ht="13.5" thickBot="1" x14ac:dyDescent="0.25">
      <c r="A157" s="5" t="s">
        <v>254</v>
      </c>
      <c r="F157" s="7">
        <f>SUM(F152:F156)</f>
        <v>-8.0000000263680704E-2</v>
      </c>
      <c r="G157" s="20"/>
      <c r="H157" s="7">
        <f>SUM(H152:H156)</f>
        <v>-8.5680001029686537E-3</v>
      </c>
    </row>
    <row r="158" spans="1:8" ht="13.5" thickTop="1" x14ac:dyDescent="0.2"/>
    <row r="159" spans="1:8" ht="13.5" thickBot="1" x14ac:dyDescent="0.25">
      <c r="A159" s="6" t="s">
        <v>0</v>
      </c>
      <c r="B159" s="4" t="s">
        <v>1</v>
      </c>
      <c r="C159" s="9" t="s">
        <v>332</v>
      </c>
      <c r="D159" s="6" t="s">
        <v>2</v>
      </c>
      <c r="E159" s="4" t="s">
        <v>3</v>
      </c>
      <c r="F159" s="14" t="s">
        <v>237</v>
      </c>
      <c r="G159" s="17" t="s">
        <v>341</v>
      </c>
      <c r="H159" s="3" t="s">
        <v>331</v>
      </c>
    </row>
    <row r="160" spans="1:8" x14ac:dyDescent="0.2">
      <c r="A160" s="5" t="s">
        <v>127</v>
      </c>
      <c r="B160" s="13" t="s">
        <v>128</v>
      </c>
      <c r="C160" s="10" t="s">
        <v>342</v>
      </c>
      <c r="D160" s="5" t="s">
        <v>6</v>
      </c>
      <c r="E160" s="13" t="s">
        <v>7</v>
      </c>
      <c r="F160" s="1">
        <v>-2528893.3100000005</v>
      </c>
      <c r="G160" s="19">
        <f>H160/F160</f>
        <v>0.10710000256989882</v>
      </c>
      <c r="H160" s="1">
        <v>-270844.48</v>
      </c>
    </row>
    <row r="161" spans="1:8" x14ac:dyDescent="0.2">
      <c r="A161" s="5" t="s">
        <v>127</v>
      </c>
      <c r="B161" s="13" t="s">
        <v>128</v>
      </c>
      <c r="D161" s="5" t="s">
        <v>119</v>
      </c>
      <c r="E161" s="13" t="s">
        <v>120</v>
      </c>
      <c r="F161" s="1">
        <v>43970.35</v>
      </c>
      <c r="G161" s="21">
        <f>G160</f>
        <v>0.10710000256989882</v>
      </c>
      <c r="H161" s="16">
        <f>F161*G161</f>
        <v>4709.2245979993504</v>
      </c>
    </row>
    <row r="162" spans="1:8" x14ac:dyDescent="0.2">
      <c r="A162" s="5" t="s">
        <v>127</v>
      </c>
      <c r="B162" s="13" t="s">
        <v>128</v>
      </c>
      <c r="D162" s="5" t="s">
        <v>113</v>
      </c>
      <c r="E162" s="13" t="s">
        <v>114</v>
      </c>
      <c r="F162" s="1">
        <v>1255822.4399999997</v>
      </c>
      <c r="G162" s="21">
        <f>G160</f>
        <v>0.10710000256989882</v>
      </c>
      <c r="H162" s="16">
        <f t="shared" ref="H162:H167" si="16">F162*G162</f>
        <v>134498.58655133657</v>
      </c>
    </row>
    <row r="163" spans="1:8" x14ac:dyDescent="0.2">
      <c r="A163" s="5" t="s">
        <v>127</v>
      </c>
      <c r="B163" s="13" t="s">
        <v>128</v>
      </c>
      <c r="D163" s="5" t="s">
        <v>173</v>
      </c>
      <c r="E163" s="13" t="s">
        <v>174</v>
      </c>
      <c r="F163" s="1">
        <v>85822.410000000018</v>
      </c>
      <c r="G163" s="21">
        <f>G160</f>
        <v>0.10710000256989882</v>
      </c>
      <c r="H163" s="16">
        <f t="shared" si="16"/>
        <v>9191.5803315549128</v>
      </c>
    </row>
    <row r="164" spans="1:8" x14ac:dyDescent="0.2">
      <c r="A164" s="5" t="s">
        <v>127</v>
      </c>
      <c r="B164" s="13" t="s">
        <v>128</v>
      </c>
      <c r="D164" s="5" t="s">
        <v>177</v>
      </c>
      <c r="E164" s="13" t="s">
        <v>178</v>
      </c>
      <c r="F164" s="1">
        <v>512084.31</v>
      </c>
      <c r="G164" s="21">
        <f>G160</f>
        <v>0.10710000256989882</v>
      </c>
      <c r="H164" s="16">
        <f t="shared" si="16"/>
        <v>54844.230917004868</v>
      </c>
    </row>
    <row r="165" spans="1:8" x14ac:dyDescent="0.2">
      <c r="A165" s="5" t="s">
        <v>127</v>
      </c>
      <c r="B165" s="13" t="s">
        <v>128</v>
      </c>
      <c r="D165" s="5" t="s">
        <v>125</v>
      </c>
      <c r="E165" s="13" t="s">
        <v>126</v>
      </c>
      <c r="F165" s="1">
        <v>509654.26</v>
      </c>
      <c r="G165" s="21">
        <f>G160</f>
        <v>0.10710000256989882</v>
      </c>
      <c r="H165" s="16">
        <f t="shared" si="16"/>
        <v>54583.972555759887</v>
      </c>
    </row>
    <row r="166" spans="1:8" x14ac:dyDescent="0.2">
      <c r="A166" s="5" t="s">
        <v>127</v>
      </c>
      <c r="B166" s="13" t="s">
        <v>128</v>
      </c>
      <c r="D166" s="5" t="s">
        <v>175</v>
      </c>
      <c r="E166" s="13" t="s">
        <v>176</v>
      </c>
      <c r="F166" s="1">
        <v>118348.68</v>
      </c>
      <c r="G166" s="21">
        <f>G160</f>
        <v>0.10710000256989882</v>
      </c>
      <c r="H166" s="16">
        <f t="shared" si="16"/>
        <v>12675.143932144132</v>
      </c>
    </row>
    <row r="167" spans="1:8" x14ac:dyDescent="0.2">
      <c r="A167" s="5" t="s">
        <v>127</v>
      </c>
      <c r="B167" s="13" t="s">
        <v>128</v>
      </c>
      <c r="D167" s="5" t="s">
        <v>185</v>
      </c>
      <c r="E167" s="13" t="s">
        <v>186</v>
      </c>
      <c r="F167" s="1">
        <v>3190.8700000000003</v>
      </c>
      <c r="G167" s="21">
        <f>G160</f>
        <v>0.10710000256989882</v>
      </c>
      <c r="H167" s="16">
        <f t="shared" si="16"/>
        <v>341.7421852002131</v>
      </c>
    </row>
    <row r="168" spans="1:8" ht="13.5" thickBot="1" x14ac:dyDescent="0.25">
      <c r="A168" s="5" t="s">
        <v>255</v>
      </c>
      <c r="F168" s="7">
        <f>SUM(F160:F167)</f>
        <v>9.9999992576158547E-3</v>
      </c>
      <c r="G168" s="20"/>
      <c r="H168" s="7">
        <f>SUM(H160:H167)</f>
        <v>1.0709999638152112E-3</v>
      </c>
    </row>
    <row r="169" spans="1:8" ht="13.5" thickTop="1" x14ac:dyDescent="0.2"/>
    <row r="170" spans="1:8" ht="13.5" thickBot="1" x14ac:dyDescent="0.25">
      <c r="A170" s="6" t="s">
        <v>0</v>
      </c>
      <c r="B170" s="4" t="s">
        <v>1</v>
      </c>
      <c r="C170" s="9" t="s">
        <v>332</v>
      </c>
      <c r="D170" s="6" t="s">
        <v>2</v>
      </c>
      <c r="E170" s="4" t="s">
        <v>3</v>
      </c>
      <c r="F170" s="14" t="s">
        <v>237</v>
      </c>
      <c r="G170" s="17" t="s">
        <v>341</v>
      </c>
      <c r="H170" s="3" t="s">
        <v>331</v>
      </c>
    </row>
    <row r="171" spans="1:8" x14ac:dyDescent="0.2">
      <c r="A171" s="5" t="s">
        <v>137</v>
      </c>
      <c r="B171" s="13" t="s">
        <v>138</v>
      </c>
      <c r="C171" s="10" t="s">
        <v>342</v>
      </c>
      <c r="D171" s="5" t="s">
        <v>6</v>
      </c>
      <c r="E171" s="13" t="s">
        <v>7</v>
      </c>
      <c r="F171" s="1">
        <v>-635390.18000000028</v>
      </c>
      <c r="G171" s="19">
        <f>H171/F171</f>
        <v>0.10710001844850667</v>
      </c>
      <c r="H171" s="1">
        <v>-68050.3</v>
      </c>
    </row>
    <row r="172" spans="1:8" x14ac:dyDescent="0.2">
      <c r="A172" s="5" t="s">
        <v>137</v>
      </c>
      <c r="B172" s="13" t="s">
        <v>138</v>
      </c>
      <c r="D172" s="5" t="s">
        <v>113</v>
      </c>
      <c r="E172" s="13" t="s">
        <v>114</v>
      </c>
      <c r="F172" s="1">
        <v>390130.17000000004</v>
      </c>
      <c r="G172" s="21">
        <f>G171</f>
        <v>0.10710001844850667</v>
      </c>
      <c r="H172" s="15">
        <f>F172*G172</f>
        <v>41782.948404319046</v>
      </c>
    </row>
    <row r="173" spans="1:8" x14ac:dyDescent="0.2">
      <c r="A173" s="5" t="s">
        <v>137</v>
      </c>
      <c r="B173" s="13" t="s">
        <v>138</v>
      </c>
      <c r="D173" s="5" t="s">
        <v>173</v>
      </c>
      <c r="E173" s="13" t="s">
        <v>174</v>
      </c>
      <c r="F173" s="1">
        <v>23150.949999999993</v>
      </c>
      <c r="G173" s="21">
        <f>G171</f>
        <v>0.10710001844850667</v>
      </c>
      <c r="H173" s="15">
        <f t="shared" ref="H173:H176" si="17">F173*G173</f>
        <v>2479.4671721004547</v>
      </c>
    </row>
    <row r="174" spans="1:8" x14ac:dyDescent="0.2">
      <c r="A174" s="5" t="s">
        <v>137</v>
      </c>
      <c r="B174" s="13" t="s">
        <v>138</v>
      </c>
      <c r="D174" s="5" t="s">
        <v>177</v>
      </c>
      <c r="E174" s="13" t="s">
        <v>178</v>
      </c>
      <c r="F174" s="1">
        <v>29450</v>
      </c>
      <c r="G174" s="21">
        <f>G171</f>
        <v>0.10710001844850667</v>
      </c>
      <c r="H174" s="15">
        <f t="shared" si="17"/>
        <v>3154.0955433085214</v>
      </c>
    </row>
    <row r="175" spans="1:8" x14ac:dyDescent="0.2">
      <c r="A175" s="5" t="s">
        <v>137</v>
      </c>
      <c r="B175" s="13" t="s">
        <v>138</v>
      </c>
      <c r="D175" s="5" t="s">
        <v>125</v>
      </c>
      <c r="E175" s="13" t="s">
        <v>126</v>
      </c>
      <c r="F175" s="1">
        <v>175911.92</v>
      </c>
      <c r="G175" s="21">
        <f>G171</f>
        <v>0.10710001844850667</v>
      </c>
      <c r="H175" s="15">
        <f t="shared" si="17"/>
        <v>18840.16987731223</v>
      </c>
    </row>
    <row r="176" spans="1:8" x14ac:dyDescent="0.2">
      <c r="A176" s="5" t="s">
        <v>137</v>
      </c>
      <c r="B176" s="13" t="s">
        <v>138</v>
      </c>
      <c r="D176" s="5" t="s">
        <v>175</v>
      </c>
      <c r="E176" s="13" t="s">
        <v>176</v>
      </c>
      <c r="F176" s="1">
        <v>16747.160000000003</v>
      </c>
      <c r="G176" s="21">
        <f>G171</f>
        <v>0.10710001844850667</v>
      </c>
      <c r="H176" s="15">
        <f t="shared" si="17"/>
        <v>1793.6211449600933</v>
      </c>
    </row>
    <row r="177" spans="1:8" ht="13.5" thickBot="1" x14ac:dyDescent="0.25">
      <c r="A177" s="5" t="s">
        <v>256</v>
      </c>
      <c r="F177" s="7">
        <f>SUM(F171:F176)</f>
        <v>1.9999999756691977E-2</v>
      </c>
      <c r="G177" s="20"/>
      <c r="H177" s="7">
        <f>SUM(H171:H176)</f>
        <v>2.142000344065309E-3</v>
      </c>
    </row>
    <row r="178" spans="1:8" ht="13.5" thickTop="1" x14ac:dyDescent="0.2"/>
    <row r="179" spans="1:8" ht="13.5" thickBot="1" x14ac:dyDescent="0.25">
      <c r="A179" s="6" t="s">
        <v>0</v>
      </c>
      <c r="B179" s="4" t="s">
        <v>1</v>
      </c>
      <c r="C179" s="9" t="s">
        <v>332</v>
      </c>
      <c r="D179" s="6" t="s">
        <v>2</v>
      </c>
      <c r="E179" s="4" t="s">
        <v>3</v>
      </c>
      <c r="F179" s="14" t="s">
        <v>237</v>
      </c>
      <c r="G179" s="17" t="s">
        <v>341</v>
      </c>
      <c r="H179" s="3" t="s">
        <v>331</v>
      </c>
    </row>
    <row r="180" spans="1:8" x14ac:dyDescent="0.2">
      <c r="A180" s="5" t="s">
        <v>151</v>
      </c>
      <c r="B180" s="13" t="s">
        <v>152</v>
      </c>
      <c r="C180" s="10" t="s">
        <v>342</v>
      </c>
      <c r="D180" s="5" t="s">
        <v>6</v>
      </c>
      <c r="E180" s="13" t="s">
        <v>7</v>
      </c>
      <c r="F180" s="1">
        <v>-1056114.5999999996</v>
      </c>
      <c r="G180" s="19">
        <f>H180/F180</f>
        <v>0.10709999653446702</v>
      </c>
      <c r="H180" s="1">
        <v>-113109.86999999998</v>
      </c>
    </row>
    <row r="181" spans="1:8" x14ac:dyDescent="0.2">
      <c r="A181" s="5" t="s">
        <v>151</v>
      </c>
      <c r="B181" s="13" t="s">
        <v>152</v>
      </c>
      <c r="D181" s="5" t="s">
        <v>113</v>
      </c>
      <c r="E181" s="13" t="s">
        <v>114</v>
      </c>
      <c r="F181" s="1">
        <v>646439.03999999992</v>
      </c>
      <c r="G181" s="21">
        <f>G180</f>
        <v>0.10709999653446702</v>
      </c>
      <c r="H181" s="16">
        <f>F181*G181</f>
        <v>69233.618943744179</v>
      </c>
    </row>
    <row r="182" spans="1:8" x14ac:dyDescent="0.2">
      <c r="A182" s="5" t="s">
        <v>151</v>
      </c>
      <c r="B182" s="13" t="s">
        <v>152</v>
      </c>
      <c r="D182" s="5" t="s">
        <v>173</v>
      </c>
      <c r="E182" s="13" t="s">
        <v>174</v>
      </c>
      <c r="F182" s="1">
        <v>43088.210000000006</v>
      </c>
      <c r="G182" s="21">
        <f>G180</f>
        <v>0.10709999653446702</v>
      </c>
      <c r="H182" s="16">
        <f t="shared" ref="H182:H185" si="18">F182*G182</f>
        <v>4614.7471416763874</v>
      </c>
    </row>
    <row r="183" spans="1:8" x14ac:dyDescent="0.2">
      <c r="A183" s="5" t="s">
        <v>151</v>
      </c>
      <c r="B183" s="13" t="s">
        <v>152</v>
      </c>
      <c r="D183" s="5" t="s">
        <v>125</v>
      </c>
      <c r="E183" s="13" t="s">
        <v>126</v>
      </c>
      <c r="F183" s="1">
        <v>324997.39</v>
      </c>
      <c r="G183" s="21">
        <f>G180</f>
        <v>0.10709999653446702</v>
      </c>
      <c r="H183" s="16">
        <f t="shared" si="18"/>
        <v>34807.219342710829</v>
      </c>
    </row>
    <row r="184" spans="1:8" x14ac:dyDescent="0.2">
      <c r="A184" s="5" t="s">
        <v>151</v>
      </c>
      <c r="B184" s="13" t="s">
        <v>152</v>
      </c>
      <c r="D184" s="5" t="s">
        <v>175</v>
      </c>
      <c r="E184" s="13" t="s">
        <v>176</v>
      </c>
      <c r="F184" s="1">
        <v>41004</v>
      </c>
      <c r="G184" s="21">
        <f>G180</f>
        <v>0.10709999653446702</v>
      </c>
      <c r="H184" s="16">
        <f t="shared" si="18"/>
        <v>4391.5282578992856</v>
      </c>
    </row>
    <row r="185" spans="1:8" x14ac:dyDescent="0.2">
      <c r="A185" s="5" t="s">
        <v>151</v>
      </c>
      <c r="B185" s="13" t="s">
        <v>152</v>
      </c>
      <c r="D185" s="5" t="s">
        <v>185</v>
      </c>
      <c r="E185" s="13" t="s">
        <v>186</v>
      </c>
      <c r="F185" s="1">
        <v>585.99</v>
      </c>
      <c r="G185" s="21">
        <f>G180</f>
        <v>0.10709999653446702</v>
      </c>
      <c r="H185" s="16">
        <f t="shared" si="18"/>
        <v>62.759526969232326</v>
      </c>
    </row>
    <row r="186" spans="1:8" ht="13.5" thickBot="1" x14ac:dyDescent="0.25">
      <c r="A186" s="5" t="s">
        <v>257</v>
      </c>
      <c r="F186" s="7">
        <f>SUM(F180:F185)</f>
        <v>3.0000000328300302E-2</v>
      </c>
      <c r="G186" s="20"/>
      <c r="H186" s="7">
        <f>SUM(H180:H185)</f>
        <v>3.2129999321170999E-3</v>
      </c>
    </row>
    <row r="187" spans="1:8" ht="13.5" thickTop="1" x14ac:dyDescent="0.2"/>
    <row r="188" spans="1:8" ht="13.5" thickBot="1" x14ac:dyDescent="0.25">
      <c r="A188" s="6" t="s">
        <v>0</v>
      </c>
      <c r="B188" s="4" t="s">
        <v>1</v>
      </c>
      <c r="C188" s="9" t="s">
        <v>332</v>
      </c>
      <c r="D188" s="6" t="s">
        <v>2</v>
      </c>
      <c r="E188" s="4" t="s">
        <v>3</v>
      </c>
      <c r="F188" s="14" t="s">
        <v>237</v>
      </c>
      <c r="G188" s="17" t="s">
        <v>341</v>
      </c>
      <c r="H188" s="3" t="s">
        <v>331</v>
      </c>
    </row>
    <row r="189" spans="1:8" x14ac:dyDescent="0.2">
      <c r="A189" s="5" t="s">
        <v>169</v>
      </c>
      <c r="B189" s="13" t="s">
        <v>170</v>
      </c>
      <c r="C189" s="10" t="s">
        <v>343</v>
      </c>
      <c r="D189" s="5" t="s">
        <v>6</v>
      </c>
      <c r="E189" s="13" t="s">
        <v>7</v>
      </c>
      <c r="F189" s="1">
        <v>-192574.63999999998</v>
      </c>
      <c r="G189" s="19">
        <f>H189/F189</f>
        <v>0.10989998475396344</v>
      </c>
      <c r="H189" s="1">
        <v>-21163.949999999997</v>
      </c>
    </row>
    <row r="190" spans="1:8" x14ac:dyDescent="0.2">
      <c r="A190" s="5" t="s">
        <v>169</v>
      </c>
      <c r="B190" s="13" t="s">
        <v>170</v>
      </c>
      <c r="D190" s="5" t="s">
        <v>113</v>
      </c>
      <c r="E190" s="13" t="s">
        <v>114</v>
      </c>
      <c r="F190" s="1">
        <v>94631.91</v>
      </c>
      <c r="G190" s="21">
        <f>G189</f>
        <v>0.10989998475396344</v>
      </c>
      <c r="H190" s="16">
        <f>F190*G190</f>
        <v>10400.04546623844</v>
      </c>
    </row>
    <row r="191" spans="1:8" x14ac:dyDescent="0.2">
      <c r="A191" s="5" t="s">
        <v>169</v>
      </c>
      <c r="B191" s="13" t="s">
        <v>170</v>
      </c>
      <c r="D191" s="5" t="s">
        <v>173</v>
      </c>
      <c r="E191" s="13" t="s">
        <v>174</v>
      </c>
      <c r="F191" s="1">
        <v>31792.21</v>
      </c>
      <c r="G191" s="21">
        <f>G189</f>
        <v>0.10989998475396344</v>
      </c>
      <c r="H191" s="16">
        <f t="shared" ref="H191:H192" si="19">F191*G191</f>
        <v>3493.9633942948039</v>
      </c>
    </row>
    <row r="192" spans="1:8" x14ac:dyDescent="0.2">
      <c r="A192" s="5" t="s">
        <v>169</v>
      </c>
      <c r="B192" s="13" t="s">
        <v>170</v>
      </c>
      <c r="D192" s="5" t="s">
        <v>125</v>
      </c>
      <c r="E192" s="13" t="s">
        <v>126</v>
      </c>
      <c r="F192" s="1">
        <v>66150.5</v>
      </c>
      <c r="G192" s="21">
        <f>G189</f>
        <v>0.10989998475396344</v>
      </c>
      <c r="H192" s="16">
        <f t="shared" si="19"/>
        <v>7269.9389414670586</v>
      </c>
    </row>
    <row r="193" spans="1:8" ht="13.5" thickBot="1" x14ac:dyDescent="0.25">
      <c r="A193" s="5" t="s">
        <v>258</v>
      </c>
      <c r="F193" s="7">
        <f>SUM(F189:F192)</f>
        <v>-1.9999999989522621E-2</v>
      </c>
      <c r="G193" s="20"/>
      <c r="H193" s="7">
        <f>SUM(H189:H192)</f>
        <v>-2.1979996945447056E-3</v>
      </c>
    </row>
    <row r="194" spans="1:8" ht="13.5" thickTop="1" x14ac:dyDescent="0.2"/>
    <row r="195" spans="1:8" ht="13.5" thickBot="1" x14ac:dyDescent="0.25">
      <c r="A195" s="6" t="s">
        <v>0</v>
      </c>
      <c r="B195" s="4" t="s">
        <v>1</v>
      </c>
      <c r="C195" s="9" t="s">
        <v>332</v>
      </c>
      <c r="D195" s="6" t="s">
        <v>2</v>
      </c>
      <c r="E195" s="4" t="s">
        <v>3</v>
      </c>
      <c r="F195" s="14" t="s">
        <v>237</v>
      </c>
      <c r="G195" s="17" t="s">
        <v>341</v>
      </c>
      <c r="H195" s="3" t="s">
        <v>331</v>
      </c>
    </row>
    <row r="196" spans="1:8" x14ac:dyDescent="0.2">
      <c r="A196" s="5" t="s">
        <v>99</v>
      </c>
      <c r="B196" s="13" t="s">
        <v>100</v>
      </c>
      <c r="C196" s="10" t="s">
        <v>342</v>
      </c>
      <c r="D196" s="5" t="s">
        <v>6</v>
      </c>
      <c r="E196" s="13" t="s">
        <v>7</v>
      </c>
      <c r="F196" s="1">
        <v>-1053611.9699999997</v>
      </c>
      <c r="G196" s="19">
        <f>H196/F196</f>
        <v>0.10709999811410649</v>
      </c>
      <c r="H196" s="1">
        <v>-112841.84</v>
      </c>
    </row>
    <row r="197" spans="1:8" x14ac:dyDescent="0.2">
      <c r="A197" s="5" t="s">
        <v>99</v>
      </c>
      <c r="B197" s="13" t="s">
        <v>100</v>
      </c>
      <c r="D197" s="5" t="s">
        <v>113</v>
      </c>
      <c r="E197" s="13" t="s">
        <v>114</v>
      </c>
      <c r="F197" s="1">
        <v>321504.19</v>
      </c>
      <c r="G197" s="21">
        <f>G196</f>
        <v>0.10709999811410649</v>
      </c>
      <c r="H197" s="16">
        <f>F197*G197</f>
        <v>34433.098142677336</v>
      </c>
    </row>
    <row r="198" spans="1:8" x14ac:dyDescent="0.2">
      <c r="A198" s="5" t="s">
        <v>99</v>
      </c>
      <c r="B198" s="13" t="s">
        <v>100</v>
      </c>
      <c r="D198" s="5" t="s">
        <v>173</v>
      </c>
      <c r="E198" s="13" t="s">
        <v>174</v>
      </c>
      <c r="F198" s="1">
        <v>68483.059999999983</v>
      </c>
      <c r="G198" s="21">
        <f>G196</f>
        <v>0.10709999811410649</v>
      </c>
      <c r="H198" s="16">
        <f t="shared" ref="H198:H203" si="20">F198*G198</f>
        <v>7334.5355968482399</v>
      </c>
    </row>
    <row r="199" spans="1:8" x14ac:dyDescent="0.2">
      <c r="A199" s="5" t="s">
        <v>99</v>
      </c>
      <c r="B199" s="13" t="s">
        <v>100</v>
      </c>
      <c r="D199" s="5" t="s">
        <v>177</v>
      </c>
      <c r="E199" s="13" t="s">
        <v>178</v>
      </c>
      <c r="F199" s="1">
        <v>6083.69</v>
      </c>
      <c r="G199" s="21">
        <f>G196</f>
        <v>0.10709999811410649</v>
      </c>
      <c r="H199" s="16">
        <f t="shared" si="20"/>
        <v>651.56318752680852</v>
      </c>
    </row>
    <row r="200" spans="1:8" x14ac:dyDescent="0.2">
      <c r="A200" s="5" t="s">
        <v>99</v>
      </c>
      <c r="B200" s="13" t="s">
        <v>100</v>
      </c>
      <c r="D200" s="5" t="s">
        <v>125</v>
      </c>
      <c r="E200" s="13" t="s">
        <v>126</v>
      </c>
      <c r="F200" s="1">
        <v>281451.34999999998</v>
      </c>
      <c r="G200" s="21">
        <f>G196</f>
        <v>0.10709999811410649</v>
      </c>
      <c r="H200" s="16">
        <f t="shared" si="20"/>
        <v>30143.439054212722</v>
      </c>
    </row>
    <row r="201" spans="1:8" x14ac:dyDescent="0.2">
      <c r="A201" s="5" t="s">
        <v>99</v>
      </c>
      <c r="B201" s="13" t="s">
        <v>100</v>
      </c>
      <c r="D201" s="5" t="s">
        <v>201</v>
      </c>
      <c r="E201" s="13" t="s">
        <v>202</v>
      </c>
      <c r="F201" s="1">
        <v>246479.71999999997</v>
      </c>
      <c r="G201" s="21">
        <f>G196</f>
        <v>0.10709999811410649</v>
      </c>
      <c r="H201" s="16">
        <f t="shared" si="20"/>
        <v>26397.977547165494</v>
      </c>
    </row>
    <row r="202" spans="1:8" x14ac:dyDescent="0.2">
      <c r="A202" s="5" t="s">
        <v>99</v>
      </c>
      <c r="B202" s="13" t="s">
        <v>100</v>
      </c>
      <c r="D202" s="5" t="s">
        <v>175</v>
      </c>
      <c r="E202" s="13" t="s">
        <v>176</v>
      </c>
      <c r="F202" s="1">
        <v>128516.38000000002</v>
      </c>
      <c r="G202" s="21">
        <f>G196</f>
        <v>0.10709999811410649</v>
      </c>
      <c r="H202" s="16">
        <f t="shared" si="20"/>
        <v>13764.104055631795</v>
      </c>
    </row>
    <row r="203" spans="1:8" x14ac:dyDescent="0.2">
      <c r="A203" s="5" t="s">
        <v>99</v>
      </c>
      <c r="B203" s="13" t="s">
        <v>100</v>
      </c>
      <c r="D203" s="5" t="s">
        <v>185</v>
      </c>
      <c r="E203" s="13" t="s">
        <v>186</v>
      </c>
      <c r="F203" s="1">
        <v>1093.6300000000001</v>
      </c>
      <c r="G203" s="21">
        <f>G196</f>
        <v>0.10709999811410649</v>
      </c>
      <c r="H203" s="16">
        <f t="shared" si="20"/>
        <v>117.12777093753029</v>
      </c>
    </row>
    <row r="204" spans="1:8" ht="13.5" thickBot="1" x14ac:dyDescent="0.25">
      <c r="A204" s="5" t="s">
        <v>259</v>
      </c>
      <c r="F204" s="7">
        <f>SUM(F196:F203)</f>
        <v>5.000000005657057E-2</v>
      </c>
      <c r="G204" s="20"/>
      <c r="H204" s="7">
        <f>SUM(H196:H203)</f>
        <v>5.354999928741222E-3</v>
      </c>
    </row>
    <row r="205" spans="1:8" ht="13.5" thickTop="1" x14ac:dyDescent="0.2"/>
    <row r="206" spans="1:8" ht="13.5" thickBot="1" x14ac:dyDescent="0.25">
      <c r="A206" s="6" t="s">
        <v>0</v>
      </c>
      <c r="B206" s="4" t="s">
        <v>1</v>
      </c>
      <c r="C206" s="9" t="s">
        <v>332</v>
      </c>
      <c r="D206" s="6" t="s">
        <v>2</v>
      </c>
      <c r="E206" s="4" t="s">
        <v>3</v>
      </c>
      <c r="F206" s="14" t="s">
        <v>237</v>
      </c>
      <c r="G206" s="17" t="s">
        <v>341</v>
      </c>
      <c r="H206" s="3" t="s">
        <v>331</v>
      </c>
    </row>
    <row r="207" spans="1:8" x14ac:dyDescent="0.2">
      <c r="A207" s="5" t="s">
        <v>107</v>
      </c>
      <c r="B207" s="13" t="s">
        <v>108</v>
      </c>
      <c r="C207" s="10" t="s">
        <v>342</v>
      </c>
      <c r="D207" s="5" t="s">
        <v>6</v>
      </c>
      <c r="E207" s="13" t="s">
        <v>7</v>
      </c>
      <c r="F207" s="1">
        <v>-2402177.2200000007</v>
      </c>
      <c r="G207" s="19">
        <f>H207/F207</f>
        <v>0.10709999989093226</v>
      </c>
      <c r="H207" s="1">
        <v>-257273.18000000002</v>
      </c>
    </row>
    <row r="208" spans="1:8" x14ac:dyDescent="0.2">
      <c r="A208" s="5" t="s">
        <v>107</v>
      </c>
      <c r="B208" s="13" t="s">
        <v>108</v>
      </c>
      <c r="D208" s="5" t="s">
        <v>233</v>
      </c>
      <c r="E208" s="13" t="s">
        <v>234</v>
      </c>
      <c r="F208" s="1">
        <v>1190.75</v>
      </c>
      <c r="G208" s="21">
        <f>G207</f>
        <v>0.10709999989093226</v>
      </c>
      <c r="H208" s="16">
        <f>F208*G208</f>
        <v>127.52932487012758</v>
      </c>
    </row>
    <row r="209" spans="1:8" x14ac:dyDescent="0.2">
      <c r="A209" s="5" t="s">
        <v>107</v>
      </c>
      <c r="B209" s="13" t="s">
        <v>108</v>
      </c>
      <c r="D209" s="5" t="s">
        <v>213</v>
      </c>
      <c r="E209" s="13" t="s">
        <v>214</v>
      </c>
      <c r="F209" s="1">
        <v>5590.29</v>
      </c>
      <c r="G209" s="23">
        <f>G207</f>
        <v>0.10709999989093226</v>
      </c>
      <c r="H209" s="16">
        <f t="shared" ref="H209:H214" si="21">F209*G209</f>
        <v>598.72005839027975</v>
      </c>
    </row>
    <row r="210" spans="1:8" x14ac:dyDescent="0.2">
      <c r="A210" s="5" t="s">
        <v>107</v>
      </c>
      <c r="B210" s="13" t="s">
        <v>108</v>
      </c>
      <c r="D210" s="5" t="s">
        <v>113</v>
      </c>
      <c r="E210" s="13" t="s">
        <v>114</v>
      </c>
      <c r="F210" s="1">
        <v>718623.59</v>
      </c>
      <c r="G210" s="21">
        <f>G207</f>
        <v>0.10709999989093226</v>
      </c>
      <c r="H210" s="16">
        <f t="shared" si="21"/>
        <v>76964.586410621341</v>
      </c>
    </row>
    <row r="211" spans="1:8" x14ac:dyDescent="0.2">
      <c r="A211" s="5" t="s">
        <v>107</v>
      </c>
      <c r="B211" s="13" t="s">
        <v>108</v>
      </c>
      <c r="D211" s="5" t="s">
        <v>173</v>
      </c>
      <c r="E211" s="13" t="s">
        <v>174</v>
      </c>
      <c r="F211" s="1">
        <v>1194197.9900000005</v>
      </c>
      <c r="G211" s="21">
        <f>G207</f>
        <v>0.10709999989093226</v>
      </c>
      <c r="H211" s="16">
        <f t="shared" si="21"/>
        <v>127898.60459875157</v>
      </c>
    </row>
    <row r="212" spans="1:8" x14ac:dyDescent="0.2">
      <c r="A212" s="5" t="s">
        <v>107</v>
      </c>
      <c r="B212" s="13" t="s">
        <v>108</v>
      </c>
      <c r="D212" s="5" t="s">
        <v>125</v>
      </c>
      <c r="E212" s="13" t="s">
        <v>126</v>
      </c>
      <c r="F212" s="1">
        <v>324142.94</v>
      </c>
      <c r="G212" s="21">
        <f>G207</f>
        <v>0.10709999989093226</v>
      </c>
      <c r="H212" s="16">
        <f t="shared" si="21"/>
        <v>34715.70883864646</v>
      </c>
    </row>
    <row r="213" spans="1:8" x14ac:dyDescent="0.2">
      <c r="A213" s="5" t="s">
        <v>107</v>
      </c>
      <c r="B213" s="13" t="s">
        <v>108</v>
      </c>
      <c r="D213" s="5" t="s">
        <v>175</v>
      </c>
      <c r="E213" s="13" t="s">
        <v>176</v>
      </c>
      <c r="F213" s="1">
        <v>155075.04</v>
      </c>
      <c r="G213" s="21">
        <f>G207</f>
        <v>0.10709999989093226</v>
      </c>
      <c r="H213" s="16">
        <f t="shared" si="21"/>
        <v>16608.536767086316</v>
      </c>
    </row>
    <row r="214" spans="1:8" x14ac:dyDescent="0.2">
      <c r="A214" s="5" t="s">
        <v>107</v>
      </c>
      <c r="B214" s="13" t="s">
        <v>108</v>
      </c>
      <c r="D214" s="5" t="s">
        <v>185</v>
      </c>
      <c r="E214" s="13" t="s">
        <v>186</v>
      </c>
      <c r="F214" s="1">
        <v>3356.6600000000003</v>
      </c>
      <c r="G214" s="21">
        <f>G207</f>
        <v>0.10709999989093226</v>
      </c>
      <c r="H214" s="16">
        <f t="shared" si="21"/>
        <v>359.49828563389673</v>
      </c>
    </row>
    <row r="215" spans="1:8" ht="13.5" thickBot="1" x14ac:dyDescent="0.25">
      <c r="A215" s="5" t="s">
        <v>260</v>
      </c>
      <c r="F215" s="7">
        <f>SUM(F207:F214)</f>
        <v>3.9999999684823706E-2</v>
      </c>
      <c r="G215" s="20"/>
      <c r="H215" s="7">
        <f>SUM(H207:H214)</f>
        <v>4.2839999834427545E-3</v>
      </c>
    </row>
    <row r="216" spans="1:8" ht="13.5" thickTop="1" x14ac:dyDescent="0.2"/>
    <row r="217" spans="1:8" ht="13.5" thickBot="1" x14ac:dyDescent="0.25">
      <c r="A217" s="6" t="s">
        <v>0</v>
      </c>
      <c r="B217" s="4" t="s">
        <v>1</v>
      </c>
      <c r="C217" s="9" t="s">
        <v>332</v>
      </c>
      <c r="D217" s="6" t="s">
        <v>2</v>
      </c>
      <c r="E217" s="4" t="s">
        <v>3</v>
      </c>
      <c r="F217" s="14" t="s">
        <v>237</v>
      </c>
      <c r="G217" s="17" t="s">
        <v>341</v>
      </c>
      <c r="H217" s="3" t="s">
        <v>331</v>
      </c>
    </row>
    <row r="218" spans="1:8" x14ac:dyDescent="0.2">
      <c r="A218" s="5" t="s">
        <v>161</v>
      </c>
      <c r="B218" s="13" t="s">
        <v>162</v>
      </c>
      <c r="C218" s="10" t="s">
        <v>342</v>
      </c>
      <c r="D218" s="5" t="s">
        <v>6</v>
      </c>
      <c r="E218" s="13" t="s">
        <v>7</v>
      </c>
      <c r="F218" s="1">
        <v>-2800797.4300000006</v>
      </c>
      <c r="G218" s="19">
        <f>H218/F218</f>
        <v>0.107100001873395</v>
      </c>
      <c r="H218" s="1">
        <v>-299965.40999999997</v>
      </c>
    </row>
    <row r="219" spans="1:8" x14ac:dyDescent="0.2">
      <c r="A219" s="5" t="s">
        <v>161</v>
      </c>
      <c r="B219" s="13" t="s">
        <v>162</v>
      </c>
      <c r="D219" s="5" t="s">
        <v>203</v>
      </c>
      <c r="E219" s="13" t="s">
        <v>204</v>
      </c>
      <c r="F219" s="1">
        <v>4.3200998334214091E-12</v>
      </c>
      <c r="G219" s="21">
        <f>G218</f>
        <v>0.107100001873395</v>
      </c>
      <c r="H219" s="16">
        <f>F219*G219</f>
        <v>4.6268270025268636E-13</v>
      </c>
    </row>
    <row r="220" spans="1:8" x14ac:dyDescent="0.2">
      <c r="A220" s="5" t="s">
        <v>161</v>
      </c>
      <c r="B220" s="13" t="s">
        <v>162</v>
      </c>
      <c r="D220" s="5" t="s">
        <v>231</v>
      </c>
      <c r="E220" s="13" t="s">
        <v>232</v>
      </c>
      <c r="F220" s="1">
        <v>52.92</v>
      </c>
      <c r="G220" s="23">
        <f>G218</f>
        <v>0.107100001873395</v>
      </c>
      <c r="H220" s="16">
        <f t="shared" ref="H220:H225" si="22">F220*G220</f>
        <v>5.6677320991400633</v>
      </c>
    </row>
    <row r="221" spans="1:8" x14ac:dyDescent="0.2">
      <c r="A221" s="5" t="s">
        <v>161</v>
      </c>
      <c r="B221" s="13" t="s">
        <v>162</v>
      </c>
      <c r="D221" s="5" t="s">
        <v>113</v>
      </c>
      <c r="E221" s="13" t="s">
        <v>114</v>
      </c>
      <c r="F221" s="1">
        <v>1297722.82</v>
      </c>
      <c r="G221" s="21">
        <f>G218</f>
        <v>0.107100001873395</v>
      </c>
      <c r="H221" s="16">
        <f t="shared" si="22"/>
        <v>138986.11645314744</v>
      </c>
    </row>
    <row r="222" spans="1:8" x14ac:dyDescent="0.2">
      <c r="A222" s="5" t="s">
        <v>161</v>
      </c>
      <c r="B222" s="13" t="s">
        <v>162</v>
      </c>
      <c r="D222" s="5" t="s">
        <v>173</v>
      </c>
      <c r="E222" s="13" t="s">
        <v>174</v>
      </c>
      <c r="F222" s="1">
        <v>250695.25000000003</v>
      </c>
      <c r="G222" s="21">
        <f>G218</f>
        <v>0.107100001873395</v>
      </c>
      <c r="H222" s="16">
        <f t="shared" si="22"/>
        <v>26849.461744651231</v>
      </c>
    </row>
    <row r="223" spans="1:8" x14ac:dyDescent="0.2">
      <c r="A223" s="5" t="s">
        <v>161</v>
      </c>
      <c r="B223" s="13" t="s">
        <v>162</v>
      </c>
      <c r="D223" s="5" t="s">
        <v>125</v>
      </c>
      <c r="E223" s="13" t="s">
        <v>126</v>
      </c>
      <c r="F223" s="1">
        <v>1099977.4800000004</v>
      </c>
      <c r="G223" s="21">
        <f>G218</f>
        <v>0.107100001873395</v>
      </c>
      <c r="H223" s="16">
        <f t="shared" si="22"/>
        <v>117807.59016869236</v>
      </c>
    </row>
    <row r="224" spans="1:8" x14ac:dyDescent="0.2">
      <c r="A224" s="5" t="s">
        <v>161</v>
      </c>
      <c r="B224" s="13" t="s">
        <v>162</v>
      </c>
      <c r="D224" s="5" t="s">
        <v>175</v>
      </c>
      <c r="E224" s="13" t="s">
        <v>176</v>
      </c>
      <c r="F224" s="1">
        <v>148972.68000000002</v>
      </c>
      <c r="G224" s="21">
        <f>G218</f>
        <v>0.107100001873395</v>
      </c>
      <c r="H224" s="16">
        <f t="shared" si="22"/>
        <v>15954.974307084676</v>
      </c>
    </row>
    <row r="225" spans="1:8" x14ac:dyDescent="0.2">
      <c r="A225" s="5" t="s">
        <v>161</v>
      </c>
      <c r="B225" s="13" t="s">
        <v>162</v>
      </c>
      <c r="D225" s="5" t="s">
        <v>185</v>
      </c>
      <c r="E225" s="13" t="s">
        <v>186</v>
      </c>
      <c r="F225" s="1">
        <v>3376.3100000000004</v>
      </c>
      <c r="G225" s="21">
        <f>G218</f>
        <v>0.107100001873395</v>
      </c>
      <c r="H225" s="16">
        <f t="shared" si="22"/>
        <v>361.6028073251623</v>
      </c>
    </row>
    <row r="226" spans="1:8" ht="13.5" thickBot="1" x14ac:dyDescent="0.25">
      <c r="A226" s="5" t="s">
        <v>261</v>
      </c>
      <c r="F226" s="7">
        <f>SUM(F218:F225)</f>
        <v>2.9999999826941348E-2</v>
      </c>
      <c r="G226" s="20"/>
      <c r="H226" s="7">
        <f>SUM(H218:H225)</f>
        <v>3.2130000167853723E-3</v>
      </c>
    </row>
    <row r="227" spans="1:8" ht="13.5" thickTop="1" x14ac:dyDescent="0.2"/>
    <row r="228" spans="1:8" ht="13.5" thickBot="1" x14ac:dyDescent="0.25">
      <c r="A228" s="6" t="s">
        <v>0</v>
      </c>
      <c r="B228" s="4" t="s">
        <v>1</v>
      </c>
      <c r="C228" s="9" t="s">
        <v>332</v>
      </c>
      <c r="D228" s="6" t="s">
        <v>2</v>
      </c>
      <c r="E228" s="4" t="s">
        <v>3</v>
      </c>
      <c r="F228" s="14" t="s">
        <v>237</v>
      </c>
      <c r="G228" s="17" t="s">
        <v>341</v>
      </c>
      <c r="H228" s="3" t="s">
        <v>331</v>
      </c>
    </row>
    <row r="229" spans="1:8" x14ac:dyDescent="0.2">
      <c r="A229" s="5" t="s">
        <v>141</v>
      </c>
      <c r="B229" s="13" t="s">
        <v>142</v>
      </c>
      <c r="C229" s="10" t="s">
        <v>342</v>
      </c>
      <c r="D229" s="5" t="s">
        <v>6</v>
      </c>
      <c r="E229" s="13" t="s">
        <v>7</v>
      </c>
      <c r="F229" s="1">
        <v>-7933895.9099999992</v>
      </c>
      <c r="G229" s="19">
        <f>H229/F229</f>
        <v>0.10709999975283266</v>
      </c>
      <c r="H229" s="1">
        <v>-849720.25</v>
      </c>
    </row>
    <row r="230" spans="1:8" x14ac:dyDescent="0.2">
      <c r="A230" s="5" t="s">
        <v>141</v>
      </c>
      <c r="B230" s="13" t="s">
        <v>142</v>
      </c>
      <c r="D230" s="5" t="s">
        <v>203</v>
      </c>
      <c r="E230" s="13" t="s">
        <v>204</v>
      </c>
      <c r="F230" s="1">
        <v>3.0127011996228248E-12</v>
      </c>
      <c r="G230" s="21">
        <f>G229</f>
        <v>0.10709999975283266</v>
      </c>
      <c r="H230" s="16">
        <f>F230*G230</f>
        <v>3.2266029773496318E-13</v>
      </c>
    </row>
    <row r="231" spans="1:8" x14ac:dyDescent="0.2">
      <c r="A231" s="5" t="s">
        <v>141</v>
      </c>
      <c r="B231" s="13" t="s">
        <v>142</v>
      </c>
      <c r="D231" s="5" t="s">
        <v>211</v>
      </c>
      <c r="E231" s="13" t="s">
        <v>212</v>
      </c>
      <c r="F231" s="1">
        <v>3029</v>
      </c>
      <c r="G231" s="23">
        <f>G229</f>
        <v>0.10709999975283266</v>
      </c>
      <c r="H231" s="16">
        <f t="shared" ref="H231:H238" si="23">F231*G231</f>
        <v>324.40589925133014</v>
      </c>
    </row>
    <row r="232" spans="1:8" x14ac:dyDescent="0.2">
      <c r="A232" s="5" t="s">
        <v>141</v>
      </c>
      <c r="B232" s="13" t="s">
        <v>142</v>
      </c>
      <c r="D232" s="5" t="s">
        <v>113</v>
      </c>
      <c r="E232" s="13" t="s">
        <v>114</v>
      </c>
      <c r="F232" s="1">
        <v>1950893.5499999996</v>
      </c>
      <c r="G232" s="21">
        <f>G229</f>
        <v>0.10709999975283266</v>
      </c>
      <c r="H232" s="16">
        <f t="shared" si="23"/>
        <v>208940.69872280277</v>
      </c>
    </row>
    <row r="233" spans="1:8" x14ac:dyDescent="0.2">
      <c r="A233" s="5" t="s">
        <v>141</v>
      </c>
      <c r="B233" s="13" t="s">
        <v>142</v>
      </c>
      <c r="D233" s="5" t="s">
        <v>173</v>
      </c>
      <c r="E233" s="13" t="s">
        <v>174</v>
      </c>
      <c r="F233" s="1">
        <v>4708044.0099999988</v>
      </c>
      <c r="G233" s="21">
        <f>G229</f>
        <v>0.10709999975283266</v>
      </c>
      <c r="H233" s="16">
        <f t="shared" si="23"/>
        <v>504231.51230732515</v>
      </c>
    </row>
    <row r="234" spans="1:8" x14ac:dyDescent="0.2">
      <c r="A234" s="5" t="s">
        <v>141</v>
      </c>
      <c r="B234" s="13" t="s">
        <v>142</v>
      </c>
      <c r="D234" s="5" t="s">
        <v>177</v>
      </c>
      <c r="E234" s="13" t="s">
        <v>178</v>
      </c>
      <c r="F234" s="1">
        <v>147081.97</v>
      </c>
      <c r="G234" s="21">
        <f>G229</f>
        <v>0.10709999975283266</v>
      </c>
      <c r="H234" s="16">
        <f t="shared" si="23"/>
        <v>15752.47895064614</v>
      </c>
    </row>
    <row r="235" spans="1:8" x14ac:dyDescent="0.2">
      <c r="A235" s="5" t="s">
        <v>141</v>
      </c>
      <c r="B235" s="13" t="s">
        <v>142</v>
      </c>
      <c r="D235" s="5" t="s">
        <v>125</v>
      </c>
      <c r="E235" s="13" t="s">
        <v>126</v>
      </c>
      <c r="F235" s="1">
        <v>830167.38000000024</v>
      </c>
      <c r="G235" s="21">
        <f>G229</f>
        <v>0.10709999975283266</v>
      </c>
      <c r="H235" s="16">
        <f t="shared" si="23"/>
        <v>88910.926192809755</v>
      </c>
    </row>
    <row r="236" spans="1:8" x14ac:dyDescent="0.2">
      <c r="A236" s="5" t="s">
        <v>141</v>
      </c>
      <c r="B236" s="13" t="s">
        <v>142</v>
      </c>
      <c r="D236" s="5" t="s">
        <v>201</v>
      </c>
      <c r="E236" s="13" t="s">
        <v>202</v>
      </c>
      <c r="F236" s="1">
        <v>80213.600000000006</v>
      </c>
      <c r="G236" s="21">
        <f>G229</f>
        <v>0.10709999975283266</v>
      </c>
      <c r="H236" s="16">
        <f t="shared" si="23"/>
        <v>8590.8765401738183</v>
      </c>
    </row>
    <row r="237" spans="1:8" x14ac:dyDescent="0.2">
      <c r="A237" s="5" t="s">
        <v>141</v>
      </c>
      <c r="B237" s="13" t="s">
        <v>142</v>
      </c>
      <c r="D237" s="5" t="s">
        <v>175</v>
      </c>
      <c r="E237" s="13" t="s">
        <v>176</v>
      </c>
      <c r="F237" s="1">
        <v>79620</v>
      </c>
      <c r="G237" s="21">
        <f>G229</f>
        <v>0.10709999975283266</v>
      </c>
      <c r="H237" s="16">
        <f t="shared" si="23"/>
        <v>8527.301980320537</v>
      </c>
    </row>
    <row r="238" spans="1:8" x14ac:dyDescent="0.2">
      <c r="A238" s="5" t="s">
        <v>141</v>
      </c>
      <c r="B238" s="13" t="s">
        <v>142</v>
      </c>
      <c r="D238" s="5" t="s">
        <v>185</v>
      </c>
      <c r="E238" s="13" t="s">
        <v>186</v>
      </c>
      <c r="F238" s="1">
        <v>134846.38999999998</v>
      </c>
      <c r="G238" s="21">
        <f>G229</f>
        <v>0.10709999975283266</v>
      </c>
      <c r="H238" s="16">
        <f t="shared" si="23"/>
        <v>14442.048335670375</v>
      </c>
    </row>
    <row r="239" spans="1:8" ht="13.5" thickBot="1" x14ac:dyDescent="0.25">
      <c r="A239" s="5" t="s">
        <v>262</v>
      </c>
      <c r="F239" s="7">
        <f>SUM(F229:F238)</f>
        <v>-1.0000000358559191E-2</v>
      </c>
      <c r="G239" s="20"/>
      <c r="H239" s="7">
        <f>SUM(H229:H238)</f>
        <v>-1.0710000824474264E-3</v>
      </c>
    </row>
    <row r="240" spans="1:8" ht="13.5" thickTop="1" x14ac:dyDescent="0.2"/>
    <row r="241" spans="1:8" ht="13.5" thickBot="1" x14ac:dyDescent="0.25">
      <c r="A241" s="6" t="s">
        <v>0</v>
      </c>
      <c r="B241" s="4" t="s">
        <v>1</v>
      </c>
      <c r="C241" s="9" t="s">
        <v>332</v>
      </c>
      <c r="D241" s="6" t="s">
        <v>2</v>
      </c>
      <c r="E241" s="4" t="s">
        <v>3</v>
      </c>
      <c r="F241" s="14" t="s">
        <v>237</v>
      </c>
      <c r="G241" s="17" t="s">
        <v>341</v>
      </c>
      <c r="H241" s="3" t="s">
        <v>331</v>
      </c>
    </row>
    <row r="242" spans="1:8" x14ac:dyDescent="0.2">
      <c r="A242" s="5" t="s">
        <v>157</v>
      </c>
      <c r="B242" s="13" t="s">
        <v>158</v>
      </c>
      <c r="C242" s="10" t="s">
        <v>342</v>
      </c>
      <c r="D242" s="5" t="s">
        <v>6</v>
      </c>
      <c r="E242" s="13" t="s">
        <v>7</v>
      </c>
      <c r="F242" s="1">
        <v>-13090310.809999999</v>
      </c>
      <c r="G242" s="19">
        <f>H242/F242</f>
        <v>0.10709999940788267</v>
      </c>
      <c r="H242" s="1">
        <v>-1401972.28</v>
      </c>
    </row>
    <row r="243" spans="1:8" x14ac:dyDescent="0.2">
      <c r="A243" s="5" t="s">
        <v>157</v>
      </c>
      <c r="B243" s="13" t="s">
        <v>158</v>
      </c>
      <c r="D243" s="5" t="s">
        <v>219</v>
      </c>
      <c r="E243" s="13" t="s">
        <v>220</v>
      </c>
      <c r="F243" s="1">
        <v>-7.1054273576010019E-15</v>
      </c>
      <c r="G243" s="21">
        <f>G242</f>
        <v>0.10709999940788267</v>
      </c>
      <c r="H243" s="16">
        <f>F243*G243</f>
        <v>-7.6099126579182065E-16</v>
      </c>
    </row>
    <row r="244" spans="1:8" x14ac:dyDescent="0.2">
      <c r="A244" s="5" t="s">
        <v>157</v>
      </c>
      <c r="B244" s="13" t="s">
        <v>158</v>
      </c>
      <c r="D244" s="5" t="s">
        <v>231</v>
      </c>
      <c r="E244" s="13" t="s">
        <v>232</v>
      </c>
      <c r="F244" s="1">
        <v>109.26</v>
      </c>
      <c r="G244" s="21">
        <f>G242</f>
        <v>0.10709999940788267</v>
      </c>
      <c r="H244" s="16">
        <f t="shared" ref="H244:H251" si="24">F244*G244</f>
        <v>11.701745935305262</v>
      </c>
    </row>
    <row r="245" spans="1:8" x14ac:dyDescent="0.2">
      <c r="A245" s="5" t="s">
        <v>157</v>
      </c>
      <c r="B245" s="13" t="s">
        <v>158</v>
      </c>
      <c r="D245" s="5" t="s">
        <v>113</v>
      </c>
      <c r="E245" s="13" t="s">
        <v>114</v>
      </c>
      <c r="F245" s="1">
        <v>3023613.7399999998</v>
      </c>
      <c r="G245" s="21">
        <f>G242</f>
        <v>0.10709999940788267</v>
      </c>
      <c r="H245" s="16">
        <f t="shared" si="24"/>
        <v>323829.02976366587</v>
      </c>
    </row>
    <row r="246" spans="1:8" x14ac:dyDescent="0.2">
      <c r="A246" s="5" t="s">
        <v>157</v>
      </c>
      <c r="B246" s="13" t="s">
        <v>158</v>
      </c>
      <c r="D246" s="5" t="s">
        <v>173</v>
      </c>
      <c r="E246" s="13" t="s">
        <v>174</v>
      </c>
      <c r="F246" s="1">
        <v>6955857.7699999996</v>
      </c>
      <c r="G246" s="21">
        <f>G242</f>
        <v>0.10709999940788267</v>
      </c>
      <c r="H246" s="16">
        <f t="shared" si="24"/>
        <v>744972.3630483161</v>
      </c>
    </row>
    <row r="247" spans="1:8" x14ac:dyDescent="0.2">
      <c r="A247" s="5" t="s">
        <v>157</v>
      </c>
      <c r="B247" s="13" t="s">
        <v>158</v>
      </c>
      <c r="D247" s="5" t="s">
        <v>177</v>
      </c>
      <c r="E247" s="13" t="s">
        <v>178</v>
      </c>
      <c r="F247" s="1">
        <v>1177370.8799999999</v>
      </c>
      <c r="G247" s="21">
        <f>G242</f>
        <v>0.10709999940788267</v>
      </c>
      <c r="H247" s="16">
        <f t="shared" si="24"/>
        <v>126096.4205508583</v>
      </c>
    </row>
    <row r="248" spans="1:8" x14ac:dyDescent="0.2">
      <c r="A248" s="5" t="s">
        <v>157</v>
      </c>
      <c r="B248" s="13" t="s">
        <v>158</v>
      </c>
      <c r="D248" s="5" t="s">
        <v>125</v>
      </c>
      <c r="E248" s="13" t="s">
        <v>126</v>
      </c>
      <c r="F248" s="1">
        <v>1106642.6100000003</v>
      </c>
      <c r="G248" s="21">
        <f>G242</f>
        <v>0.10709999940788267</v>
      </c>
      <c r="H248" s="16">
        <f t="shared" si="24"/>
        <v>118521.42287573777</v>
      </c>
    </row>
    <row r="249" spans="1:8" x14ac:dyDescent="0.2">
      <c r="A249" s="5" t="s">
        <v>157</v>
      </c>
      <c r="B249" s="13" t="s">
        <v>158</v>
      </c>
      <c r="D249" s="5" t="s">
        <v>201</v>
      </c>
      <c r="E249" s="13" t="s">
        <v>202</v>
      </c>
      <c r="F249" s="1">
        <v>6324</v>
      </c>
      <c r="G249" s="21">
        <f>G242</f>
        <v>0.10709999940788267</v>
      </c>
      <c r="H249" s="16">
        <f t="shared" si="24"/>
        <v>677.30039625544998</v>
      </c>
    </row>
    <row r="250" spans="1:8" x14ac:dyDescent="0.2">
      <c r="A250" s="5" t="s">
        <v>157</v>
      </c>
      <c r="B250" s="13" t="s">
        <v>158</v>
      </c>
      <c r="D250" s="5" t="s">
        <v>175</v>
      </c>
      <c r="E250" s="13" t="s">
        <v>176</v>
      </c>
      <c r="F250" s="1">
        <v>793417.25999999978</v>
      </c>
      <c r="G250" s="21">
        <f>G242</f>
        <v>0.10709999940788267</v>
      </c>
      <c r="H250" s="16">
        <f t="shared" si="24"/>
        <v>84974.988076203867</v>
      </c>
    </row>
    <row r="251" spans="1:8" x14ac:dyDescent="0.2">
      <c r="A251" s="5" t="s">
        <v>157</v>
      </c>
      <c r="B251" s="13" t="s">
        <v>158</v>
      </c>
      <c r="D251" s="5" t="s">
        <v>185</v>
      </c>
      <c r="E251" s="13" t="s">
        <v>186</v>
      </c>
      <c r="F251" s="1">
        <v>26975.3</v>
      </c>
      <c r="G251" s="21">
        <f>G242</f>
        <v>0.10709999940788267</v>
      </c>
      <c r="H251" s="16">
        <f t="shared" si="24"/>
        <v>2889.0546140274573</v>
      </c>
    </row>
    <row r="252" spans="1:8" ht="13.5" thickBot="1" x14ac:dyDescent="0.25">
      <c r="A252" s="5" t="s">
        <v>263</v>
      </c>
      <c r="F252" s="7">
        <f>SUM(F242:F251)</f>
        <v>1.0000000893342076E-2</v>
      </c>
      <c r="G252" s="20"/>
      <c r="H252" s="7">
        <f>SUM(H242:H251)</f>
        <v>1.0709999232858536E-3</v>
      </c>
    </row>
    <row r="253" spans="1:8" ht="13.5" thickTop="1" x14ac:dyDescent="0.2"/>
    <row r="254" spans="1:8" ht="13.5" thickBot="1" x14ac:dyDescent="0.25">
      <c r="A254" s="6" t="s">
        <v>0</v>
      </c>
      <c r="B254" s="4" t="s">
        <v>1</v>
      </c>
      <c r="C254" s="9" t="s">
        <v>332</v>
      </c>
      <c r="D254" s="6" t="s">
        <v>2</v>
      </c>
      <c r="E254" s="4" t="s">
        <v>3</v>
      </c>
      <c r="F254" s="14" t="s">
        <v>237</v>
      </c>
      <c r="G254" s="17" t="s">
        <v>341</v>
      </c>
      <c r="H254" s="3" t="s">
        <v>331</v>
      </c>
    </row>
    <row r="255" spans="1:8" x14ac:dyDescent="0.2">
      <c r="A255" s="5" t="s">
        <v>197</v>
      </c>
      <c r="B255" s="13" t="s">
        <v>198</v>
      </c>
      <c r="C255" s="10" t="s">
        <v>345</v>
      </c>
      <c r="D255" s="5" t="s">
        <v>6</v>
      </c>
      <c r="E255" s="13" t="s">
        <v>7</v>
      </c>
      <c r="F255" s="1">
        <v>-718150.4800000001</v>
      </c>
      <c r="G255" s="19">
        <f>H255/F255</f>
        <v>0.13090000301886587</v>
      </c>
      <c r="H255" s="1">
        <v>-94005.9</v>
      </c>
    </row>
    <row r="256" spans="1:8" x14ac:dyDescent="0.2">
      <c r="A256" s="5" t="s">
        <v>197</v>
      </c>
      <c r="B256" s="13" t="s">
        <v>198</v>
      </c>
      <c r="D256" s="5" t="s">
        <v>113</v>
      </c>
      <c r="E256" s="13" t="s">
        <v>114</v>
      </c>
      <c r="F256" s="1">
        <v>495202.73999999987</v>
      </c>
      <c r="G256" s="21">
        <f>G255</f>
        <v>0.13090000301886587</v>
      </c>
      <c r="H256" s="16">
        <f>F256*G256</f>
        <v>64822.04016095063</v>
      </c>
    </row>
    <row r="257" spans="1:8" x14ac:dyDescent="0.2">
      <c r="A257" s="5" t="s">
        <v>197</v>
      </c>
      <c r="B257" s="13" t="s">
        <v>198</v>
      </c>
      <c r="D257" s="5" t="s">
        <v>173</v>
      </c>
      <c r="E257" s="13" t="s">
        <v>174</v>
      </c>
      <c r="F257" s="1">
        <v>6495.2799999999988</v>
      </c>
      <c r="G257" s="21">
        <f>G255</f>
        <v>0.13090000301886587</v>
      </c>
      <c r="H257" s="16">
        <f t="shared" ref="H257:H259" si="25">F257*G257</f>
        <v>850.23217160837896</v>
      </c>
    </row>
    <row r="258" spans="1:8" x14ac:dyDescent="0.2">
      <c r="A258" s="5" t="s">
        <v>197</v>
      </c>
      <c r="B258" s="13" t="s">
        <v>198</v>
      </c>
      <c r="D258" s="5" t="s">
        <v>125</v>
      </c>
      <c r="E258" s="13" t="s">
        <v>126</v>
      </c>
      <c r="F258" s="1">
        <v>181244.18999999997</v>
      </c>
      <c r="G258" s="21">
        <f>G255</f>
        <v>0.13090000301886587</v>
      </c>
      <c r="H258" s="16">
        <f t="shared" si="25"/>
        <v>23724.865018151897</v>
      </c>
    </row>
    <row r="259" spans="1:8" x14ac:dyDescent="0.2">
      <c r="A259" s="5" t="s">
        <v>197</v>
      </c>
      <c r="B259" s="13" t="s">
        <v>198</v>
      </c>
      <c r="D259" s="5" t="s">
        <v>175</v>
      </c>
      <c r="E259" s="13" t="s">
        <v>176</v>
      </c>
      <c r="F259" s="1">
        <v>35208.239999999998</v>
      </c>
      <c r="G259" s="21">
        <f>G255</f>
        <v>0.13090000301886587</v>
      </c>
      <c r="H259" s="16">
        <f t="shared" si="25"/>
        <v>4608.7587222889533</v>
      </c>
    </row>
    <row r="260" spans="1:8" ht="13.5" thickBot="1" x14ac:dyDescent="0.25">
      <c r="A260" s="5" t="s">
        <v>264</v>
      </c>
      <c r="F260" s="7">
        <f>SUM(F255:F259)</f>
        <v>-3.0000000253494363E-2</v>
      </c>
      <c r="G260" s="20"/>
      <c r="H260" s="7">
        <f>SUM(H255:H259)</f>
        <v>-3.9270001352633699E-3</v>
      </c>
    </row>
    <row r="261" spans="1:8" ht="13.5" thickTop="1" x14ac:dyDescent="0.2"/>
    <row r="262" spans="1:8" ht="13.5" thickBot="1" x14ac:dyDescent="0.25">
      <c r="A262" s="6" t="s">
        <v>0</v>
      </c>
      <c r="B262" s="4" t="s">
        <v>1</v>
      </c>
      <c r="C262" s="9" t="s">
        <v>332</v>
      </c>
      <c r="D262" s="6" t="s">
        <v>2</v>
      </c>
      <c r="E262" s="4" t="s">
        <v>3</v>
      </c>
      <c r="F262" s="14" t="s">
        <v>237</v>
      </c>
      <c r="G262" s="17" t="s">
        <v>341</v>
      </c>
      <c r="H262" s="3" t="s">
        <v>331</v>
      </c>
    </row>
    <row r="263" spans="1:8" x14ac:dyDescent="0.2">
      <c r="A263" s="5" t="s">
        <v>149</v>
      </c>
      <c r="B263" s="13" t="s">
        <v>150</v>
      </c>
      <c r="C263" s="10" t="s">
        <v>345</v>
      </c>
      <c r="D263" s="5" t="s">
        <v>6</v>
      </c>
      <c r="E263" s="13" t="s">
        <v>7</v>
      </c>
      <c r="F263" s="1">
        <v>-964117.28999999992</v>
      </c>
      <c r="G263" s="19">
        <f>H263/F263</f>
        <v>0.13089999661763144</v>
      </c>
      <c r="H263" s="1">
        <v>-126202.94999999998</v>
      </c>
    </row>
    <row r="264" spans="1:8" x14ac:dyDescent="0.2">
      <c r="A264" s="5" t="s">
        <v>149</v>
      </c>
      <c r="B264" s="13" t="s">
        <v>150</v>
      </c>
      <c r="D264" s="5" t="s">
        <v>113</v>
      </c>
      <c r="E264" s="13" t="s">
        <v>114</v>
      </c>
      <c r="F264" s="1">
        <v>653635.64</v>
      </c>
      <c r="G264" s="21">
        <f>G263</f>
        <v>0.13089999661763144</v>
      </c>
      <c r="H264" s="16">
        <f>F264*G264</f>
        <v>85560.903065163366</v>
      </c>
    </row>
    <row r="265" spans="1:8" x14ac:dyDescent="0.2">
      <c r="A265" s="5" t="s">
        <v>149</v>
      </c>
      <c r="B265" s="13" t="s">
        <v>150</v>
      </c>
      <c r="D265" s="5" t="s">
        <v>173</v>
      </c>
      <c r="E265" s="13" t="s">
        <v>174</v>
      </c>
      <c r="F265" s="1">
        <v>14281.630000000001</v>
      </c>
      <c r="G265" s="21">
        <f>G263</f>
        <v>0.13089999661763144</v>
      </c>
      <c r="H265" s="16">
        <f t="shared" ref="H265:H267" si="26">F265*G265</f>
        <v>1869.4653186942637</v>
      </c>
    </row>
    <row r="266" spans="1:8" x14ac:dyDescent="0.2">
      <c r="A266" s="5" t="s">
        <v>149</v>
      </c>
      <c r="B266" s="13" t="s">
        <v>150</v>
      </c>
      <c r="D266" s="5" t="s">
        <v>125</v>
      </c>
      <c r="E266" s="13" t="s">
        <v>126</v>
      </c>
      <c r="F266" s="1">
        <v>239230.74000000008</v>
      </c>
      <c r="G266" s="21">
        <f>G263</f>
        <v>0.13089999661763144</v>
      </c>
      <c r="H266" s="16">
        <f t="shared" si="26"/>
        <v>31315.303056833476</v>
      </c>
    </row>
    <row r="267" spans="1:8" x14ac:dyDescent="0.2">
      <c r="A267" s="5" t="s">
        <v>149</v>
      </c>
      <c r="B267" s="13" t="s">
        <v>150</v>
      </c>
      <c r="D267" s="5" t="s">
        <v>175</v>
      </c>
      <c r="E267" s="13" t="s">
        <v>176</v>
      </c>
      <c r="F267" s="1">
        <v>56969.280000000006</v>
      </c>
      <c r="G267" s="21">
        <f>G263</f>
        <v>0.13089999661763144</v>
      </c>
      <c r="H267" s="16">
        <f t="shared" si="26"/>
        <v>7457.2785593088993</v>
      </c>
    </row>
    <row r="268" spans="1:8" ht="13.5" thickBot="1" x14ac:dyDescent="0.25">
      <c r="A268" s="5" t="s">
        <v>265</v>
      </c>
      <c r="F268" s="7">
        <f>SUM(F263:F267)</f>
        <v>1.8189894035458565E-10</v>
      </c>
      <c r="G268" s="20"/>
      <c r="H268" s="7">
        <f>SUM(H263:H267)</f>
        <v>2.5465851649641991E-11</v>
      </c>
    </row>
    <row r="269" spans="1:8" ht="13.5" thickTop="1" x14ac:dyDescent="0.2"/>
    <row r="270" spans="1:8" ht="13.5" thickBot="1" x14ac:dyDescent="0.25">
      <c r="A270" s="6" t="s">
        <v>0</v>
      </c>
      <c r="B270" s="4" t="s">
        <v>1</v>
      </c>
      <c r="C270" s="9" t="s">
        <v>332</v>
      </c>
      <c r="D270" s="6" t="s">
        <v>2</v>
      </c>
      <c r="E270" s="4" t="s">
        <v>3</v>
      </c>
      <c r="F270" s="14" t="s">
        <v>237</v>
      </c>
      <c r="G270" s="17" t="s">
        <v>341</v>
      </c>
      <c r="H270" s="3" t="s">
        <v>331</v>
      </c>
    </row>
    <row r="271" spans="1:8" x14ac:dyDescent="0.2">
      <c r="A271" s="5" t="s">
        <v>71</v>
      </c>
      <c r="B271" s="13" t="s">
        <v>72</v>
      </c>
      <c r="C271" s="10" t="s">
        <v>345</v>
      </c>
      <c r="D271" s="5" t="s">
        <v>6</v>
      </c>
      <c r="E271" s="13" t="s">
        <v>7</v>
      </c>
      <c r="F271" s="1">
        <v>-405866.48999999982</v>
      </c>
      <c r="G271" s="19">
        <f>H271/F271</f>
        <v>0.13089999127545618</v>
      </c>
      <c r="H271" s="1">
        <v>-53127.92</v>
      </c>
    </row>
    <row r="272" spans="1:8" x14ac:dyDescent="0.2">
      <c r="A272" s="5" t="s">
        <v>71</v>
      </c>
      <c r="B272" s="13" t="s">
        <v>72</v>
      </c>
      <c r="D272" s="5" t="s">
        <v>113</v>
      </c>
      <c r="E272" s="13" t="s">
        <v>114</v>
      </c>
      <c r="F272" s="1">
        <v>250100.38000000006</v>
      </c>
      <c r="G272" s="21">
        <f>G271</f>
        <v>0.13089999127545618</v>
      </c>
      <c r="H272" s="16">
        <f>F272*G272</f>
        <v>32738.137559988285</v>
      </c>
    </row>
    <row r="273" spans="1:8" x14ac:dyDescent="0.2">
      <c r="A273" s="5" t="s">
        <v>71</v>
      </c>
      <c r="B273" s="13" t="s">
        <v>72</v>
      </c>
      <c r="D273" s="5" t="s">
        <v>173</v>
      </c>
      <c r="E273" s="13" t="s">
        <v>174</v>
      </c>
      <c r="F273" s="1">
        <v>8480.0099999999966</v>
      </c>
      <c r="G273" s="21">
        <f>G271</f>
        <v>0.13089999127545618</v>
      </c>
      <c r="H273" s="16">
        <f t="shared" ref="H273:H275" si="27">F273*G273</f>
        <v>1110.0332350157807</v>
      </c>
    </row>
    <row r="274" spans="1:8" x14ac:dyDescent="0.2">
      <c r="A274" s="5" t="s">
        <v>71</v>
      </c>
      <c r="B274" s="13" t="s">
        <v>72</v>
      </c>
      <c r="D274" s="5" t="s">
        <v>125</v>
      </c>
      <c r="E274" s="13" t="s">
        <v>126</v>
      </c>
      <c r="F274" s="1">
        <v>97389.74</v>
      </c>
      <c r="G274" s="21">
        <f>G271</f>
        <v>0.13089999127545618</v>
      </c>
      <c r="H274" s="16">
        <f t="shared" si="27"/>
        <v>12748.316116318947</v>
      </c>
    </row>
    <row r="275" spans="1:8" x14ac:dyDescent="0.2">
      <c r="A275" s="5" t="s">
        <v>71</v>
      </c>
      <c r="B275" s="13" t="s">
        <v>72</v>
      </c>
      <c r="D275" s="5" t="s">
        <v>175</v>
      </c>
      <c r="E275" s="13" t="s">
        <v>176</v>
      </c>
      <c r="F275" s="1">
        <v>49896.359999999993</v>
      </c>
      <c r="G275" s="21">
        <f>G271</f>
        <v>0.13089999127545618</v>
      </c>
      <c r="H275" s="16">
        <f t="shared" si="27"/>
        <v>6531.4330886770194</v>
      </c>
    </row>
    <row r="276" spans="1:8" ht="13.5" thickBot="1" x14ac:dyDescent="0.25">
      <c r="A276" s="5" t="s">
        <v>266</v>
      </c>
      <c r="F276" s="7">
        <f>SUM(F271:F275)</f>
        <v>2.5465851649641991E-10</v>
      </c>
      <c r="G276" s="20"/>
      <c r="H276" s="7">
        <f>SUM(H271:H275)</f>
        <v>3.3651303965598345E-11</v>
      </c>
    </row>
    <row r="277" spans="1:8" ht="13.5" thickTop="1" x14ac:dyDescent="0.2"/>
    <row r="278" spans="1:8" ht="13.5" thickBot="1" x14ac:dyDescent="0.25">
      <c r="A278" s="6" t="s">
        <v>0</v>
      </c>
      <c r="B278" s="4" t="s">
        <v>1</v>
      </c>
      <c r="C278" s="9" t="s">
        <v>332</v>
      </c>
      <c r="D278" s="6" t="s">
        <v>2</v>
      </c>
      <c r="E278" s="4" t="s">
        <v>3</v>
      </c>
      <c r="F278" s="14" t="s">
        <v>237</v>
      </c>
      <c r="G278" s="17" t="s">
        <v>341</v>
      </c>
      <c r="H278" s="3" t="s">
        <v>331</v>
      </c>
    </row>
    <row r="279" spans="1:8" x14ac:dyDescent="0.2">
      <c r="A279" s="5" t="s">
        <v>73</v>
      </c>
      <c r="B279" s="13" t="s">
        <v>74</v>
      </c>
      <c r="C279" s="10" t="s">
        <v>342</v>
      </c>
      <c r="D279" s="5" t="s">
        <v>6</v>
      </c>
      <c r="E279" s="13" t="s">
        <v>7</v>
      </c>
      <c r="F279" s="1">
        <v>-1236872.76</v>
      </c>
      <c r="G279" s="19">
        <f>H279/F279</f>
        <v>0.10709998981625239</v>
      </c>
      <c r="H279" s="1">
        <v>-132469.06</v>
      </c>
    </row>
    <row r="280" spans="1:8" x14ac:dyDescent="0.2">
      <c r="A280" s="5" t="s">
        <v>73</v>
      </c>
      <c r="B280" s="13" t="s">
        <v>74</v>
      </c>
      <c r="D280" s="5" t="s">
        <v>113</v>
      </c>
      <c r="E280" s="13" t="s">
        <v>114</v>
      </c>
      <c r="F280" s="1">
        <v>388007.09000000008</v>
      </c>
      <c r="G280" s="21">
        <f>G279</f>
        <v>0.10709998981625239</v>
      </c>
      <c r="H280" s="16">
        <f>F280*G280</f>
        <v>41555.555387633736</v>
      </c>
    </row>
    <row r="281" spans="1:8" x14ac:dyDescent="0.2">
      <c r="A281" s="5" t="s">
        <v>73</v>
      </c>
      <c r="B281" s="13" t="s">
        <v>74</v>
      </c>
      <c r="D281" s="5" t="s">
        <v>173</v>
      </c>
      <c r="E281" s="13" t="s">
        <v>174</v>
      </c>
      <c r="F281" s="1">
        <v>55769.88</v>
      </c>
      <c r="G281" s="21">
        <f>G279</f>
        <v>0.10709998981625239</v>
      </c>
      <c r="H281" s="16">
        <f t="shared" ref="H281:H283" si="28">F281*G281</f>
        <v>5972.9535800536178</v>
      </c>
    </row>
    <row r="282" spans="1:8" x14ac:dyDescent="0.2">
      <c r="A282" s="5" t="s">
        <v>73</v>
      </c>
      <c r="B282" s="13" t="s">
        <v>74</v>
      </c>
      <c r="D282" s="5" t="s">
        <v>125</v>
      </c>
      <c r="E282" s="13" t="s">
        <v>126</v>
      </c>
      <c r="F282" s="1">
        <v>752748.7799999998</v>
      </c>
      <c r="G282" s="21">
        <f>G279</f>
        <v>0.10709998981625239</v>
      </c>
      <c r="H282" s="16">
        <f t="shared" si="28"/>
        <v>80619.386672196386</v>
      </c>
    </row>
    <row r="283" spans="1:8" x14ac:dyDescent="0.2">
      <c r="A283" s="5" t="s">
        <v>73</v>
      </c>
      <c r="B283" s="13" t="s">
        <v>74</v>
      </c>
      <c r="D283" s="5" t="s">
        <v>175</v>
      </c>
      <c r="E283" s="13" t="s">
        <v>176</v>
      </c>
      <c r="F283" s="1">
        <v>40347</v>
      </c>
      <c r="G283" s="21">
        <f>G279</f>
        <v>0.10709998981625239</v>
      </c>
      <c r="H283" s="16">
        <f t="shared" si="28"/>
        <v>4321.1632891163354</v>
      </c>
    </row>
    <row r="284" spans="1:8" ht="13.5" thickBot="1" x14ac:dyDescent="0.25">
      <c r="A284" s="5" t="s">
        <v>267</v>
      </c>
      <c r="F284" s="7">
        <f>SUM(F279:F283)</f>
        <v>-1.0000000125728548E-2</v>
      </c>
      <c r="G284" s="20"/>
      <c r="H284" s="7">
        <f>SUM(H279:H283)</f>
        <v>-1.0709999296523165E-3</v>
      </c>
    </row>
    <row r="285" spans="1:8" ht="13.5" thickTop="1" x14ac:dyDescent="0.2"/>
    <row r="286" spans="1:8" ht="13.5" thickBot="1" x14ac:dyDescent="0.25">
      <c r="A286" s="6" t="s">
        <v>0</v>
      </c>
      <c r="B286" s="4" t="s">
        <v>1</v>
      </c>
      <c r="C286" s="9" t="s">
        <v>332</v>
      </c>
      <c r="D286" s="6" t="s">
        <v>2</v>
      </c>
      <c r="E286" s="4" t="s">
        <v>3</v>
      </c>
      <c r="F286" s="14" t="s">
        <v>237</v>
      </c>
      <c r="G286" s="17" t="s">
        <v>341</v>
      </c>
      <c r="H286" s="3" t="s">
        <v>331</v>
      </c>
    </row>
    <row r="287" spans="1:8" x14ac:dyDescent="0.2">
      <c r="A287" s="5" t="s">
        <v>147</v>
      </c>
      <c r="B287" s="13" t="s">
        <v>148</v>
      </c>
      <c r="C287" s="10" t="s">
        <v>345</v>
      </c>
      <c r="D287" s="5" t="s">
        <v>6</v>
      </c>
      <c r="E287" s="13" t="s">
        <v>7</v>
      </c>
      <c r="F287" s="1">
        <v>-896222.94000000006</v>
      </c>
      <c r="G287" s="19">
        <f>H287/F287</f>
        <v>0.13090000798238885</v>
      </c>
      <c r="H287" s="1">
        <v>-117315.59000000001</v>
      </c>
    </row>
    <row r="288" spans="1:8" x14ac:dyDescent="0.2">
      <c r="A288" s="5" t="s">
        <v>147</v>
      </c>
      <c r="B288" s="13" t="s">
        <v>148</v>
      </c>
      <c r="D288" s="5" t="s">
        <v>113</v>
      </c>
      <c r="E288" s="13" t="s">
        <v>114</v>
      </c>
      <c r="F288" s="1">
        <v>601524.14999999991</v>
      </c>
      <c r="G288" s="21">
        <f>G287</f>
        <v>0.13090000798238885</v>
      </c>
      <c r="H288" s="16">
        <f>F288*G288</f>
        <v>78739.516036599656</v>
      </c>
    </row>
    <row r="289" spans="1:8" x14ac:dyDescent="0.2">
      <c r="A289" s="5" t="s">
        <v>147</v>
      </c>
      <c r="B289" s="13" t="s">
        <v>148</v>
      </c>
      <c r="D289" s="5" t="s">
        <v>173</v>
      </c>
      <c r="E289" s="13" t="s">
        <v>174</v>
      </c>
      <c r="F289" s="1">
        <v>6726.5</v>
      </c>
      <c r="G289" s="21">
        <f>G287</f>
        <v>0.13090000798238885</v>
      </c>
      <c r="H289" s="16">
        <f t="shared" ref="H289:H292" si="29">F289*G289</f>
        <v>880.49890369353864</v>
      </c>
    </row>
    <row r="290" spans="1:8" x14ac:dyDescent="0.2">
      <c r="A290" s="5" t="s">
        <v>147</v>
      </c>
      <c r="B290" s="13" t="s">
        <v>148</v>
      </c>
      <c r="D290" s="5" t="s">
        <v>125</v>
      </c>
      <c r="E290" s="13" t="s">
        <v>126</v>
      </c>
      <c r="F290" s="1">
        <v>220157.85</v>
      </c>
      <c r="G290" s="21">
        <f>G287</f>
        <v>0.13090000798238885</v>
      </c>
      <c r="H290" s="16">
        <f t="shared" si="29"/>
        <v>28818.664322385568</v>
      </c>
    </row>
    <row r="291" spans="1:8" x14ac:dyDescent="0.2">
      <c r="A291" s="5" t="s">
        <v>147</v>
      </c>
      <c r="B291" s="13" t="s">
        <v>148</v>
      </c>
      <c r="D291" s="5" t="s">
        <v>175</v>
      </c>
      <c r="E291" s="13" t="s">
        <v>176</v>
      </c>
      <c r="F291" s="1">
        <v>67693.2</v>
      </c>
      <c r="G291" s="23">
        <f>G287</f>
        <v>0.13090000798238885</v>
      </c>
      <c r="H291" s="16">
        <f t="shared" si="29"/>
        <v>8861.0404203534454</v>
      </c>
    </row>
    <row r="292" spans="1:8" x14ac:dyDescent="0.2">
      <c r="A292" s="5" t="s">
        <v>147</v>
      </c>
      <c r="B292" s="13" t="s">
        <v>148</v>
      </c>
      <c r="D292" s="5" t="s">
        <v>185</v>
      </c>
      <c r="E292" s="13" t="s">
        <v>186</v>
      </c>
      <c r="F292" s="1">
        <v>121.22</v>
      </c>
      <c r="G292" s="21">
        <f>G287</f>
        <v>0.13090000798238885</v>
      </c>
      <c r="H292" s="16">
        <f t="shared" si="29"/>
        <v>15.867698967625175</v>
      </c>
    </row>
    <row r="293" spans="1:8" ht="13.5" thickBot="1" x14ac:dyDescent="0.25">
      <c r="A293" s="5" t="s">
        <v>268</v>
      </c>
      <c r="F293" s="7">
        <f>SUM(F287:F292)</f>
        <v>-2.0000000150758979E-2</v>
      </c>
      <c r="G293" s="20"/>
      <c r="H293" s="7">
        <f>SUM(H287:H292)</f>
        <v>-2.6180001795079733E-3</v>
      </c>
    </row>
    <row r="294" spans="1:8" ht="13.5" thickTop="1" x14ac:dyDescent="0.2"/>
    <row r="295" spans="1:8" ht="13.5" thickBot="1" x14ac:dyDescent="0.25">
      <c r="A295" s="6" t="s">
        <v>0</v>
      </c>
      <c r="B295" s="4" t="s">
        <v>1</v>
      </c>
      <c r="C295" s="9" t="s">
        <v>332</v>
      </c>
      <c r="D295" s="6" t="s">
        <v>2</v>
      </c>
      <c r="E295" s="4" t="s">
        <v>3</v>
      </c>
      <c r="F295" s="14" t="s">
        <v>237</v>
      </c>
      <c r="G295" s="17" t="s">
        <v>341</v>
      </c>
      <c r="H295" s="3" t="s">
        <v>331</v>
      </c>
    </row>
    <row r="296" spans="1:8" x14ac:dyDescent="0.2">
      <c r="A296" s="5" t="s">
        <v>79</v>
      </c>
      <c r="B296" s="13" t="s">
        <v>80</v>
      </c>
      <c r="C296" s="10" t="s">
        <v>343</v>
      </c>
      <c r="D296" s="5" t="s">
        <v>6</v>
      </c>
      <c r="E296" s="13" t="s">
        <v>7</v>
      </c>
      <c r="F296" s="1">
        <v>-2860611.23</v>
      </c>
      <c r="G296" s="19">
        <f>H296/F296</f>
        <v>0.10989999504406617</v>
      </c>
      <c r="H296" s="1">
        <v>-314381.16000000003</v>
      </c>
    </row>
    <row r="297" spans="1:8" x14ac:dyDescent="0.2">
      <c r="A297" s="5" t="s">
        <v>79</v>
      </c>
      <c r="B297" s="13" t="s">
        <v>80</v>
      </c>
      <c r="D297" s="5" t="s">
        <v>203</v>
      </c>
      <c r="E297" s="13" t="s">
        <v>204</v>
      </c>
      <c r="F297" s="1">
        <v>502.86</v>
      </c>
      <c r="G297" s="21">
        <f>G296</f>
        <v>0.10989999504406617</v>
      </c>
      <c r="H297" s="16">
        <f>F297*G297</f>
        <v>55.264311507859112</v>
      </c>
    </row>
    <row r="298" spans="1:8" x14ac:dyDescent="0.2">
      <c r="A298" s="5" t="s">
        <v>79</v>
      </c>
      <c r="B298" s="13" t="s">
        <v>80</v>
      </c>
      <c r="D298" s="5" t="s">
        <v>113</v>
      </c>
      <c r="E298" s="13" t="s">
        <v>114</v>
      </c>
      <c r="F298" s="1">
        <v>1566430.3099999998</v>
      </c>
      <c r="G298" s="21">
        <f>G296</f>
        <v>0.10989999504406617</v>
      </c>
      <c r="H298" s="16">
        <f t="shared" ref="H298:H303" si="30">F298*G298</f>
        <v>172150.68330587502</v>
      </c>
    </row>
    <row r="299" spans="1:8" x14ac:dyDescent="0.2">
      <c r="A299" s="5" t="s">
        <v>79</v>
      </c>
      <c r="B299" s="13" t="s">
        <v>80</v>
      </c>
      <c r="D299" s="5" t="s">
        <v>173</v>
      </c>
      <c r="E299" s="13" t="s">
        <v>174</v>
      </c>
      <c r="F299" s="1">
        <v>287052.50000000006</v>
      </c>
      <c r="G299" s="21">
        <f>G296</f>
        <v>0.10989999504406617</v>
      </c>
      <c r="H299" s="16">
        <f t="shared" si="30"/>
        <v>31547.068327386809</v>
      </c>
    </row>
    <row r="300" spans="1:8" x14ac:dyDescent="0.2">
      <c r="A300" s="5" t="s">
        <v>79</v>
      </c>
      <c r="B300" s="13" t="s">
        <v>80</v>
      </c>
      <c r="D300" s="5" t="s">
        <v>177</v>
      </c>
      <c r="E300" s="13" t="s">
        <v>178</v>
      </c>
      <c r="F300" s="1">
        <v>5407.28</v>
      </c>
      <c r="G300" s="21">
        <f>G296</f>
        <v>0.10989999504406617</v>
      </c>
      <c r="H300" s="16">
        <f t="shared" si="30"/>
        <v>594.26004520187803</v>
      </c>
    </row>
    <row r="301" spans="1:8" x14ac:dyDescent="0.2">
      <c r="A301" s="5" t="s">
        <v>79</v>
      </c>
      <c r="B301" s="13" t="s">
        <v>80</v>
      </c>
      <c r="D301" s="5" t="s">
        <v>125</v>
      </c>
      <c r="E301" s="13" t="s">
        <v>126</v>
      </c>
      <c r="F301" s="1">
        <v>867225.08999999985</v>
      </c>
      <c r="G301" s="21">
        <f>G296</f>
        <v>0.10989999504406617</v>
      </c>
      <c r="H301" s="16">
        <f t="shared" si="30"/>
        <v>95308.03309308982</v>
      </c>
    </row>
    <row r="302" spans="1:8" x14ac:dyDescent="0.2">
      <c r="A302" s="5" t="s">
        <v>79</v>
      </c>
      <c r="B302" s="13" t="s">
        <v>80</v>
      </c>
      <c r="D302" s="5" t="s">
        <v>175</v>
      </c>
      <c r="E302" s="13" t="s">
        <v>176</v>
      </c>
      <c r="F302" s="1">
        <v>133872</v>
      </c>
      <c r="G302" s="23">
        <f>G296</f>
        <v>0.10989999504406617</v>
      </c>
      <c r="H302" s="16">
        <f t="shared" si="30"/>
        <v>14712.532136539226</v>
      </c>
    </row>
    <row r="303" spans="1:8" x14ac:dyDescent="0.2">
      <c r="A303" s="5" t="s">
        <v>79</v>
      </c>
      <c r="B303" s="13" t="s">
        <v>80</v>
      </c>
      <c r="D303" s="5" t="s">
        <v>185</v>
      </c>
      <c r="E303" s="13" t="s">
        <v>186</v>
      </c>
      <c r="F303" s="1">
        <v>121.22</v>
      </c>
      <c r="G303" s="21">
        <f>G296</f>
        <v>0.10989999504406617</v>
      </c>
      <c r="H303" s="16">
        <f t="shared" si="30"/>
        <v>13.322077399241701</v>
      </c>
    </row>
    <row r="304" spans="1:8" ht="13.5" thickBot="1" x14ac:dyDescent="0.25">
      <c r="A304" s="5" t="s">
        <v>269</v>
      </c>
      <c r="F304" s="7">
        <f>SUM(F296:F303)</f>
        <v>2.999999959021693E-2</v>
      </c>
      <c r="G304" s="20"/>
      <c r="H304" s="7">
        <f>SUM(H296:H303)</f>
        <v>3.2969998302210257E-3</v>
      </c>
    </row>
    <row r="305" spans="1:8" ht="13.5" thickTop="1" x14ac:dyDescent="0.2"/>
    <row r="306" spans="1:8" ht="13.5" thickBot="1" x14ac:dyDescent="0.25">
      <c r="A306" s="6" t="s">
        <v>0</v>
      </c>
      <c r="B306" s="4" t="s">
        <v>1</v>
      </c>
      <c r="C306" s="9" t="s">
        <v>332</v>
      </c>
      <c r="D306" s="6" t="s">
        <v>2</v>
      </c>
      <c r="E306" s="4" t="s">
        <v>3</v>
      </c>
      <c r="F306" s="14" t="s">
        <v>237</v>
      </c>
      <c r="G306" s="17" t="s">
        <v>341</v>
      </c>
      <c r="H306" s="3" t="s">
        <v>331</v>
      </c>
    </row>
    <row r="307" spans="1:8" x14ac:dyDescent="0.2">
      <c r="A307" s="5" t="s">
        <v>217</v>
      </c>
      <c r="B307" s="13" t="s">
        <v>218</v>
      </c>
      <c r="C307" s="10" t="s">
        <v>346</v>
      </c>
      <c r="D307" s="5" t="s">
        <v>6</v>
      </c>
      <c r="E307" s="13" t="s">
        <v>7</v>
      </c>
      <c r="F307" s="1">
        <v>-159374.09</v>
      </c>
      <c r="G307" s="19">
        <f>H307/F307</f>
        <v>0</v>
      </c>
      <c r="H307" s="1">
        <v>0</v>
      </c>
    </row>
    <row r="308" spans="1:8" x14ac:dyDescent="0.2">
      <c r="A308" s="5" t="s">
        <v>217</v>
      </c>
      <c r="B308" s="13" t="s">
        <v>218</v>
      </c>
      <c r="D308" s="5" t="s">
        <v>113</v>
      </c>
      <c r="E308" s="13" t="s">
        <v>114</v>
      </c>
      <c r="F308" s="1">
        <v>114938.92000000001</v>
      </c>
      <c r="G308" s="21">
        <f>G307</f>
        <v>0</v>
      </c>
      <c r="H308" s="1">
        <f>F308*G308</f>
        <v>0</v>
      </c>
    </row>
    <row r="309" spans="1:8" x14ac:dyDescent="0.2">
      <c r="A309" s="5" t="s">
        <v>217</v>
      </c>
      <c r="B309" s="13" t="s">
        <v>218</v>
      </c>
      <c r="D309" s="5" t="s">
        <v>173</v>
      </c>
      <c r="E309" s="13" t="s">
        <v>174</v>
      </c>
      <c r="F309" s="1">
        <v>2340.8700000000003</v>
      </c>
      <c r="G309" s="21">
        <f>G307</f>
        <v>0</v>
      </c>
      <c r="H309" s="1">
        <f t="shared" ref="H309:H311" si="31">F309*G309</f>
        <v>0</v>
      </c>
    </row>
    <row r="310" spans="1:8" x14ac:dyDescent="0.2">
      <c r="A310" s="5" t="s">
        <v>217</v>
      </c>
      <c r="B310" s="13" t="s">
        <v>218</v>
      </c>
      <c r="D310" s="5" t="s">
        <v>125</v>
      </c>
      <c r="E310" s="13" t="s">
        <v>126</v>
      </c>
      <c r="F310" s="1">
        <v>42067.679999999986</v>
      </c>
      <c r="G310" s="21">
        <f>G307</f>
        <v>0</v>
      </c>
      <c r="H310" s="1">
        <f t="shared" si="31"/>
        <v>0</v>
      </c>
    </row>
    <row r="311" spans="1:8" x14ac:dyDescent="0.2">
      <c r="A311" s="5" t="s">
        <v>217</v>
      </c>
      <c r="B311" s="13" t="s">
        <v>218</v>
      </c>
      <c r="D311" s="5" t="s">
        <v>185</v>
      </c>
      <c r="E311" s="13" t="s">
        <v>186</v>
      </c>
      <c r="F311" s="1">
        <v>26.62</v>
      </c>
      <c r="G311" s="21">
        <f>G307</f>
        <v>0</v>
      </c>
      <c r="H311" s="1">
        <f t="shared" si="31"/>
        <v>0</v>
      </c>
    </row>
    <row r="312" spans="1:8" ht="13.5" thickBot="1" x14ac:dyDescent="0.25">
      <c r="A312" s="5" t="s">
        <v>270</v>
      </c>
      <c r="F312" s="7">
        <f>SUM(F307:F311)</f>
        <v>4.6576076329074567E-12</v>
      </c>
      <c r="G312" s="20"/>
      <c r="H312" s="7">
        <f>SUM(H307:H311)</f>
        <v>0</v>
      </c>
    </row>
    <row r="313" spans="1:8" ht="13.5" thickTop="1" x14ac:dyDescent="0.2"/>
    <row r="314" spans="1:8" ht="13.5" thickBot="1" x14ac:dyDescent="0.25">
      <c r="A314" s="6" t="s">
        <v>0</v>
      </c>
      <c r="B314" s="4" t="s">
        <v>1</v>
      </c>
      <c r="C314" s="9" t="s">
        <v>332</v>
      </c>
      <c r="D314" s="6" t="s">
        <v>2</v>
      </c>
      <c r="E314" s="4" t="s">
        <v>3</v>
      </c>
      <c r="F314" s="14" t="s">
        <v>237</v>
      </c>
      <c r="G314" s="17" t="s">
        <v>341</v>
      </c>
      <c r="H314" s="3" t="s">
        <v>331</v>
      </c>
    </row>
    <row r="315" spans="1:8" x14ac:dyDescent="0.2">
      <c r="A315" s="5" t="s">
        <v>81</v>
      </c>
      <c r="B315" s="13" t="s">
        <v>82</v>
      </c>
      <c r="C315" s="10" t="s">
        <v>333</v>
      </c>
      <c r="D315" s="5" t="s">
        <v>6</v>
      </c>
      <c r="E315" s="13" t="s">
        <v>7</v>
      </c>
      <c r="F315" s="1">
        <v>-6817991.1199999982</v>
      </c>
      <c r="G315" s="19">
        <f>H315/F315</f>
        <v>0.1087000007709016</v>
      </c>
      <c r="H315" s="1">
        <v>-741115.64</v>
      </c>
    </row>
    <row r="316" spans="1:8" x14ac:dyDescent="0.2">
      <c r="A316" s="5" t="s">
        <v>81</v>
      </c>
      <c r="B316" s="13" t="s">
        <v>82</v>
      </c>
      <c r="D316" s="5" t="s">
        <v>119</v>
      </c>
      <c r="E316" s="13" t="s">
        <v>120</v>
      </c>
      <c r="F316" s="1">
        <v>725.44</v>
      </c>
      <c r="G316" s="21">
        <f>G315</f>
        <v>0.1087000007709016</v>
      </c>
      <c r="H316" s="16">
        <f>F316*G316</f>
        <v>78.855328559242864</v>
      </c>
    </row>
    <row r="317" spans="1:8" x14ac:dyDescent="0.2">
      <c r="A317" s="5" t="s">
        <v>81</v>
      </c>
      <c r="B317" s="13" t="s">
        <v>82</v>
      </c>
      <c r="D317" s="5" t="s">
        <v>211</v>
      </c>
      <c r="E317" s="13" t="s">
        <v>212</v>
      </c>
      <c r="F317" s="1">
        <v>74545.06</v>
      </c>
      <c r="G317" s="21">
        <f>G315</f>
        <v>0.1087000007709016</v>
      </c>
      <c r="H317" s="16">
        <f t="shared" ref="H317:H323" si="32">F317*G317</f>
        <v>8103.0480794669056</v>
      </c>
    </row>
    <row r="318" spans="1:8" x14ac:dyDescent="0.2">
      <c r="A318" s="5" t="s">
        <v>81</v>
      </c>
      <c r="B318" s="13" t="s">
        <v>82</v>
      </c>
      <c r="D318" s="5" t="s">
        <v>113</v>
      </c>
      <c r="E318" s="13" t="s">
        <v>114</v>
      </c>
      <c r="F318" s="1">
        <v>2039471.6899999997</v>
      </c>
      <c r="G318" s="21">
        <f>G315</f>
        <v>0.1087000007709016</v>
      </c>
      <c r="H318" s="16">
        <f t="shared" si="32"/>
        <v>221690.57427523195</v>
      </c>
    </row>
    <row r="319" spans="1:8" x14ac:dyDescent="0.2">
      <c r="A319" s="5" t="s">
        <v>81</v>
      </c>
      <c r="B319" s="13" t="s">
        <v>82</v>
      </c>
      <c r="D319" s="5" t="s">
        <v>173</v>
      </c>
      <c r="E319" s="13" t="s">
        <v>174</v>
      </c>
      <c r="F319" s="1">
        <v>3067840.57</v>
      </c>
      <c r="G319" s="23">
        <f>G315</f>
        <v>0.1087000007709016</v>
      </c>
      <c r="H319" s="16">
        <f t="shared" si="32"/>
        <v>333474.27232400316</v>
      </c>
    </row>
    <row r="320" spans="1:8" x14ac:dyDescent="0.2">
      <c r="A320" s="5" t="s">
        <v>81</v>
      </c>
      <c r="B320" s="13" t="s">
        <v>82</v>
      </c>
      <c r="D320" s="5" t="s">
        <v>177</v>
      </c>
      <c r="E320" s="13" t="s">
        <v>178</v>
      </c>
      <c r="F320" s="1">
        <v>630023.64</v>
      </c>
      <c r="G320" s="21">
        <f>G315</f>
        <v>0.1087000007709016</v>
      </c>
      <c r="H320" s="16">
        <f t="shared" si="32"/>
        <v>68483.570153686233</v>
      </c>
    </row>
    <row r="321" spans="1:8" x14ac:dyDescent="0.2">
      <c r="A321" s="5" t="s">
        <v>81</v>
      </c>
      <c r="B321" s="13" t="s">
        <v>82</v>
      </c>
      <c r="D321" s="5" t="s">
        <v>125</v>
      </c>
      <c r="E321" s="13" t="s">
        <v>126</v>
      </c>
      <c r="F321" s="1">
        <v>778928.53000000014</v>
      </c>
      <c r="G321" s="21">
        <f>G315</f>
        <v>0.1087000007709016</v>
      </c>
      <c r="H321" s="16">
        <f t="shared" si="32"/>
        <v>84669.531811477267</v>
      </c>
    </row>
    <row r="322" spans="1:8" x14ac:dyDescent="0.2">
      <c r="A322" s="5" t="s">
        <v>81</v>
      </c>
      <c r="B322" s="13" t="s">
        <v>82</v>
      </c>
      <c r="D322" s="5" t="s">
        <v>175</v>
      </c>
      <c r="E322" s="13" t="s">
        <v>176</v>
      </c>
      <c r="F322" s="1">
        <v>226338.23999999996</v>
      </c>
      <c r="G322" s="21">
        <f>G315</f>
        <v>0.1087000007709016</v>
      </c>
      <c r="H322" s="16">
        <f t="shared" si="32"/>
        <v>24602.966862484507</v>
      </c>
    </row>
    <row r="323" spans="1:8" x14ac:dyDescent="0.2">
      <c r="A323" s="5" t="s">
        <v>81</v>
      </c>
      <c r="B323" s="13" t="s">
        <v>82</v>
      </c>
      <c r="D323" s="5" t="s">
        <v>185</v>
      </c>
      <c r="E323" s="13" t="s">
        <v>186</v>
      </c>
      <c r="F323" s="1">
        <v>117.98</v>
      </c>
      <c r="G323" s="21">
        <f>G315</f>
        <v>0.1087000007709016</v>
      </c>
      <c r="H323" s="16">
        <f t="shared" si="32"/>
        <v>12.82442609095097</v>
      </c>
    </row>
    <row r="324" spans="1:8" ht="13.5" thickBot="1" x14ac:dyDescent="0.25">
      <c r="A324" s="5" t="s">
        <v>271</v>
      </c>
      <c r="F324" s="7">
        <f>SUM(F315:F323)</f>
        <v>3.0000001181619496E-2</v>
      </c>
      <c r="G324" s="20"/>
      <c r="H324" s="7">
        <f>SUM(H315:H323)</f>
        <v>3.261000233129252E-3</v>
      </c>
    </row>
    <row r="325" spans="1:8" ht="13.5" thickTop="1" x14ac:dyDescent="0.2"/>
    <row r="326" spans="1:8" ht="13.5" thickBot="1" x14ac:dyDescent="0.25">
      <c r="A326" s="6" t="s">
        <v>0</v>
      </c>
      <c r="B326" s="4" t="s">
        <v>1</v>
      </c>
      <c r="C326" s="9" t="s">
        <v>332</v>
      </c>
      <c r="D326" s="6" t="s">
        <v>2</v>
      </c>
      <c r="E326" s="4" t="s">
        <v>3</v>
      </c>
      <c r="F326" s="14" t="s">
        <v>237</v>
      </c>
      <c r="G326" s="17" t="s">
        <v>341</v>
      </c>
      <c r="H326" s="3" t="s">
        <v>331</v>
      </c>
    </row>
    <row r="327" spans="1:8" x14ac:dyDescent="0.2">
      <c r="A327" s="5" t="s">
        <v>83</v>
      </c>
      <c r="B327" s="13" t="s">
        <v>84</v>
      </c>
      <c r="C327" s="10" t="s">
        <v>333</v>
      </c>
      <c r="D327" s="5" t="s">
        <v>6</v>
      </c>
      <c r="E327" s="13" t="s">
        <v>7</v>
      </c>
      <c r="F327" s="1">
        <v>-2353190.2699999996</v>
      </c>
      <c r="G327" s="19">
        <f>H327/F327</f>
        <v>0.10870000325133081</v>
      </c>
      <c r="H327" s="1">
        <v>-255791.78999999998</v>
      </c>
    </row>
    <row r="328" spans="1:8" x14ac:dyDescent="0.2">
      <c r="A328" s="5" t="s">
        <v>83</v>
      </c>
      <c r="B328" s="13" t="s">
        <v>84</v>
      </c>
      <c r="D328" s="5" t="s">
        <v>173</v>
      </c>
      <c r="E328" s="13" t="s">
        <v>174</v>
      </c>
      <c r="F328" s="1">
        <v>2353190.2400000007</v>
      </c>
      <c r="G328" s="21">
        <f>G327</f>
        <v>0.10870000325133081</v>
      </c>
      <c r="H328" s="16">
        <f>F328*G328</f>
        <v>255791.786739</v>
      </c>
    </row>
    <row r="329" spans="1:8" ht="13.5" thickBot="1" x14ac:dyDescent="0.25">
      <c r="A329" s="5" t="s">
        <v>272</v>
      </c>
      <c r="F329" s="7">
        <f>SUM(F327:F328)</f>
        <v>-2.9999998863786459E-2</v>
      </c>
      <c r="G329" s="20"/>
      <c r="H329" s="7">
        <f>SUM(H327:H328)</f>
        <v>-3.2609999761916697E-3</v>
      </c>
    </row>
    <row r="330" spans="1:8" ht="13.5" thickTop="1" x14ac:dyDescent="0.2"/>
    <row r="331" spans="1:8" ht="13.5" thickBot="1" x14ac:dyDescent="0.25">
      <c r="A331" s="6" t="s">
        <v>0</v>
      </c>
      <c r="B331" s="4" t="s">
        <v>1</v>
      </c>
      <c r="C331" s="9" t="s">
        <v>332</v>
      </c>
      <c r="D331" s="6" t="s">
        <v>2</v>
      </c>
      <c r="E331" s="4" t="s">
        <v>3</v>
      </c>
      <c r="F331" s="14" t="s">
        <v>237</v>
      </c>
      <c r="G331" s="17" t="s">
        <v>341</v>
      </c>
      <c r="H331" s="3" t="s">
        <v>331</v>
      </c>
    </row>
    <row r="332" spans="1:8" x14ac:dyDescent="0.2">
      <c r="A332" s="5" t="s">
        <v>183</v>
      </c>
      <c r="B332" s="13" t="s">
        <v>184</v>
      </c>
      <c r="C332" s="10" t="s">
        <v>343</v>
      </c>
      <c r="D332" s="5" t="s">
        <v>6</v>
      </c>
      <c r="E332" s="13" t="s">
        <v>7</v>
      </c>
      <c r="F332" s="1">
        <v>-1214451.5799999998</v>
      </c>
      <c r="G332" s="19">
        <f>H332/F332</f>
        <v>0.10990000111820022</v>
      </c>
      <c r="H332" s="1">
        <v>-133468.23000000001</v>
      </c>
    </row>
    <row r="333" spans="1:8" x14ac:dyDescent="0.2">
      <c r="A333" s="5" t="s">
        <v>183</v>
      </c>
      <c r="B333" s="13" t="s">
        <v>184</v>
      </c>
      <c r="D333" s="5" t="s">
        <v>203</v>
      </c>
      <c r="E333" s="13" t="s">
        <v>204</v>
      </c>
      <c r="F333" s="1">
        <v>150.12</v>
      </c>
      <c r="G333" s="21">
        <f>G332</f>
        <v>0.10990000111820022</v>
      </c>
      <c r="H333" s="16">
        <f>F333*G333</f>
        <v>16.498188167864217</v>
      </c>
    </row>
    <row r="334" spans="1:8" x14ac:dyDescent="0.2">
      <c r="A334" s="5" t="s">
        <v>183</v>
      </c>
      <c r="B334" s="13" t="s">
        <v>184</v>
      </c>
      <c r="D334" s="5" t="s">
        <v>113</v>
      </c>
      <c r="E334" s="13" t="s">
        <v>114</v>
      </c>
      <c r="F334" s="1">
        <v>250837.22999999995</v>
      </c>
      <c r="G334" s="21">
        <f>G332</f>
        <v>0.10990000111820022</v>
      </c>
      <c r="H334" s="16">
        <f t="shared" ref="H334:H337" si="33">F334*G334</f>
        <v>27567.011857486243</v>
      </c>
    </row>
    <row r="335" spans="1:8" x14ac:dyDescent="0.2">
      <c r="A335" s="5" t="s">
        <v>183</v>
      </c>
      <c r="B335" s="13" t="s">
        <v>184</v>
      </c>
      <c r="D335" s="5" t="s">
        <v>173</v>
      </c>
      <c r="E335" s="13" t="s">
        <v>174</v>
      </c>
      <c r="F335" s="1">
        <v>833792.87999999989</v>
      </c>
      <c r="G335" s="21">
        <f>G332</f>
        <v>0.10990000111820022</v>
      </c>
      <c r="H335" s="16">
        <f t="shared" si="33"/>
        <v>91633.838444347377</v>
      </c>
    </row>
    <row r="336" spans="1:8" x14ac:dyDescent="0.2">
      <c r="A336" s="5" t="s">
        <v>183</v>
      </c>
      <c r="B336" s="13" t="s">
        <v>184</v>
      </c>
      <c r="D336" s="5" t="s">
        <v>125</v>
      </c>
      <c r="E336" s="13" t="s">
        <v>126</v>
      </c>
      <c r="F336" s="1">
        <v>129497.45999999999</v>
      </c>
      <c r="G336" s="21">
        <f>G332</f>
        <v>0.10990000111820022</v>
      </c>
      <c r="H336" s="16">
        <f t="shared" si="33"/>
        <v>14231.770998804088</v>
      </c>
    </row>
    <row r="337" spans="1:8" x14ac:dyDescent="0.2">
      <c r="A337" s="5" t="s">
        <v>183</v>
      </c>
      <c r="B337" s="13" t="s">
        <v>184</v>
      </c>
      <c r="D337" s="5" t="s">
        <v>185</v>
      </c>
      <c r="E337" s="13" t="s">
        <v>186</v>
      </c>
      <c r="F337" s="1">
        <v>173.84</v>
      </c>
      <c r="G337" s="21">
        <f>G332</f>
        <v>0.10990000111820022</v>
      </c>
      <c r="H337" s="16">
        <f t="shared" si="33"/>
        <v>19.105016194387929</v>
      </c>
    </row>
    <row r="338" spans="1:8" ht="13.5" thickBot="1" x14ac:dyDescent="0.25">
      <c r="A338" s="5" t="s">
        <v>273</v>
      </c>
      <c r="F338" s="7">
        <f>SUM(F332:F337)</f>
        <v>-4.9999999868447276E-2</v>
      </c>
      <c r="G338" s="20"/>
      <c r="H338" s="7">
        <f>SUM(H332:H337)</f>
        <v>-5.4950000464373261E-3</v>
      </c>
    </row>
    <row r="339" spans="1:8" ht="13.5" thickTop="1" x14ac:dyDescent="0.2"/>
    <row r="340" spans="1:8" ht="13.5" thickBot="1" x14ac:dyDescent="0.25">
      <c r="A340" s="6" t="s">
        <v>0</v>
      </c>
      <c r="B340" s="4" t="s">
        <v>1</v>
      </c>
      <c r="C340" s="9" t="s">
        <v>332</v>
      </c>
      <c r="D340" s="6" t="s">
        <v>2</v>
      </c>
      <c r="E340" s="4" t="s">
        <v>3</v>
      </c>
      <c r="F340" s="14" t="s">
        <v>237</v>
      </c>
      <c r="G340" s="17" t="s">
        <v>341</v>
      </c>
      <c r="H340" s="3" t="s">
        <v>331</v>
      </c>
    </row>
    <row r="341" spans="1:8" x14ac:dyDescent="0.2">
      <c r="A341" s="5" t="s">
        <v>85</v>
      </c>
      <c r="B341" s="13" t="s">
        <v>86</v>
      </c>
      <c r="C341" s="10" t="s">
        <v>342</v>
      </c>
      <c r="D341" s="5" t="s">
        <v>6</v>
      </c>
      <c r="E341" s="13" t="s">
        <v>7</v>
      </c>
      <c r="F341" s="1">
        <v>-459211.73000000021</v>
      </c>
      <c r="G341" s="19">
        <f>H341/F341</f>
        <v>0.10709996454141095</v>
      </c>
      <c r="H341" s="1">
        <v>-49181.560000000005</v>
      </c>
    </row>
    <row r="342" spans="1:8" x14ac:dyDescent="0.2">
      <c r="A342" s="5" t="s">
        <v>85</v>
      </c>
      <c r="B342" s="13" t="s">
        <v>86</v>
      </c>
      <c r="D342" s="5" t="s">
        <v>113</v>
      </c>
      <c r="E342" s="13" t="s">
        <v>114</v>
      </c>
      <c r="F342" s="1">
        <v>327340.61999999994</v>
      </c>
      <c r="G342" s="21">
        <f>G341</f>
        <v>0.10709996454141095</v>
      </c>
      <c r="H342" s="16">
        <f>F342*G342</f>
        <v>35058.168794963472</v>
      </c>
    </row>
    <row r="343" spans="1:8" x14ac:dyDescent="0.2">
      <c r="A343" s="5" t="s">
        <v>85</v>
      </c>
      <c r="B343" s="13" t="s">
        <v>86</v>
      </c>
      <c r="D343" s="5" t="s">
        <v>173</v>
      </c>
      <c r="E343" s="13" t="s">
        <v>174</v>
      </c>
      <c r="F343" s="1">
        <v>12064.280000000002</v>
      </c>
      <c r="G343" s="21">
        <f>G341</f>
        <v>0.10709996454141095</v>
      </c>
      <c r="H343" s="16">
        <f t="shared" ref="H343:H344" si="34">F343*G343</f>
        <v>1292.0839602176536</v>
      </c>
    </row>
    <row r="344" spans="1:8" x14ac:dyDescent="0.2">
      <c r="A344" s="5" t="s">
        <v>85</v>
      </c>
      <c r="B344" s="13" t="s">
        <v>86</v>
      </c>
      <c r="D344" s="5" t="s">
        <v>125</v>
      </c>
      <c r="E344" s="13" t="s">
        <v>126</v>
      </c>
      <c r="F344" s="1">
        <v>119806.72999999998</v>
      </c>
      <c r="G344" s="21">
        <f>G341</f>
        <v>0.10709996454141095</v>
      </c>
      <c r="H344" s="16">
        <f t="shared" si="34"/>
        <v>12831.296534822393</v>
      </c>
    </row>
    <row r="345" spans="1:8" ht="13.5" thickBot="1" x14ac:dyDescent="0.25">
      <c r="A345" s="5" t="s">
        <v>274</v>
      </c>
      <c r="F345" s="7">
        <f>SUM(F341:F344)</f>
        <v>-0.10000000029685907</v>
      </c>
      <c r="G345" s="20"/>
      <c r="H345" s="7">
        <f>SUM(H341:H344)</f>
        <v>-1.0709996486184536E-2</v>
      </c>
    </row>
    <row r="346" spans="1:8" ht="13.5" thickTop="1" x14ac:dyDescent="0.2">
      <c r="F346" s="8"/>
      <c r="G346" s="20"/>
    </row>
    <row r="347" spans="1:8" ht="13.5" thickBot="1" x14ac:dyDescent="0.25">
      <c r="A347" s="6" t="s">
        <v>0</v>
      </c>
      <c r="B347" s="4" t="s">
        <v>1</v>
      </c>
      <c r="C347" s="9" t="s">
        <v>332</v>
      </c>
      <c r="D347" s="6" t="s">
        <v>2</v>
      </c>
      <c r="E347" s="4" t="s">
        <v>3</v>
      </c>
      <c r="F347" s="14" t="s">
        <v>237</v>
      </c>
      <c r="G347" s="17" t="s">
        <v>341</v>
      </c>
      <c r="H347" s="3" t="s">
        <v>331</v>
      </c>
    </row>
    <row r="348" spans="1:8" x14ac:dyDescent="0.2">
      <c r="A348" s="5" t="s">
        <v>225</v>
      </c>
      <c r="B348" s="13" t="s">
        <v>226</v>
      </c>
      <c r="C348" s="10" t="s">
        <v>342</v>
      </c>
      <c r="D348" s="5" t="s">
        <v>6</v>
      </c>
      <c r="E348" s="13" t="s">
        <v>7</v>
      </c>
      <c r="F348" s="1">
        <v>-2564800.16</v>
      </c>
      <c r="G348" s="19">
        <f>H348/F348</f>
        <v>0.10710000111665618</v>
      </c>
      <c r="H348" s="1">
        <v>-274690.09999999998</v>
      </c>
    </row>
    <row r="349" spans="1:8" x14ac:dyDescent="0.2">
      <c r="A349" s="5" t="s">
        <v>225</v>
      </c>
      <c r="B349" s="13" t="s">
        <v>226</v>
      </c>
      <c r="D349" s="5" t="s">
        <v>219</v>
      </c>
      <c r="E349" s="13" t="s">
        <v>220</v>
      </c>
      <c r="F349" s="1">
        <v>4.5474735088646412E-13</v>
      </c>
      <c r="G349" s="21">
        <f>G348</f>
        <v>0.10710000111665618</v>
      </c>
      <c r="H349" s="16">
        <f>F349*G349</f>
        <v>4.8703441787736749E-14</v>
      </c>
    </row>
    <row r="350" spans="1:8" x14ac:dyDescent="0.2">
      <c r="A350" s="5" t="s">
        <v>225</v>
      </c>
      <c r="B350" s="13" t="s">
        <v>226</v>
      </c>
      <c r="D350" s="5" t="s">
        <v>113</v>
      </c>
      <c r="E350" s="13" t="s">
        <v>114</v>
      </c>
      <c r="F350" s="1">
        <v>749116.26000000013</v>
      </c>
      <c r="G350" s="21">
        <f>G348</f>
        <v>0.10710000111665618</v>
      </c>
      <c r="H350" s="16">
        <f t="shared" ref="H350:H355" si="35">F350*G350</f>
        <v>80230.352282505322</v>
      </c>
    </row>
    <row r="351" spans="1:8" x14ac:dyDescent="0.2">
      <c r="A351" s="5" t="s">
        <v>225</v>
      </c>
      <c r="B351" s="13" t="s">
        <v>226</v>
      </c>
      <c r="D351" s="5" t="s">
        <v>173</v>
      </c>
      <c r="E351" s="13" t="s">
        <v>174</v>
      </c>
      <c r="F351" s="1">
        <v>1258140.0999999992</v>
      </c>
      <c r="G351" s="21">
        <f>G348</f>
        <v>0.10710000111665618</v>
      </c>
      <c r="H351" s="16">
        <f t="shared" si="35"/>
        <v>134746.80611490982</v>
      </c>
    </row>
    <row r="352" spans="1:8" x14ac:dyDescent="0.2">
      <c r="A352" s="5" t="s">
        <v>225</v>
      </c>
      <c r="B352" s="13" t="s">
        <v>226</v>
      </c>
      <c r="D352" s="5" t="s">
        <v>177</v>
      </c>
      <c r="E352" s="13" t="s">
        <v>178</v>
      </c>
      <c r="F352" s="1">
        <v>136873.72</v>
      </c>
      <c r="G352" s="21">
        <f>G348</f>
        <v>0.10710000111665618</v>
      </c>
      <c r="H352" s="16">
        <f t="shared" si="35"/>
        <v>14659.175564840885</v>
      </c>
    </row>
    <row r="353" spans="1:8" x14ac:dyDescent="0.2">
      <c r="A353" s="5" t="s">
        <v>225</v>
      </c>
      <c r="B353" s="13" t="s">
        <v>226</v>
      </c>
      <c r="D353" s="5" t="s">
        <v>125</v>
      </c>
      <c r="E353" s="13" t="s">
        <v>126</v>
      </c>
      <c r="F353" s="1">
        <v>274176.55</v>
      </c>
      <c r="G353" s="21">
        <f>G348</f>
        <v>0.10710000111665618</v>
      </c>
      <c r="H353" s="16">
        <f t="shared" si="35"/>
        <v>29364.30881116094</v>
      </c>
    </row>
    <row r="354" spans="1:8" x14ac:dyDescent="0.2">
      <c r="A354" s="5" t="s">
        <v>225</v>
      </c>
      <c r="B354" s="13" t="s">
        <v>226</v>
      </c>
      <c r="D354" s="5" t="s">
        <v>175</v>
      </c>
      <c r="E354" s="13" t="s">
        <v>176</v>
      </c>
      <c r="F354" s="1">
        <v>58652.200000000004</v>
      </c>
      <c r="G354" s="21">
        <f>G348</f>
        <v>0.10710000111665618</v>
      </c>
      <c r="H354" s="16">
        <f t="shared" si="35"/>
        <v>6281.6506854943427</v>
      </c>
    </row>
    <row r="355" spans="1:8" x14ac:dyDescent="0.2">
      <c r="A355" s="5" t="s">
        <v>225</v>
      </c>
      <c r="B355" s="13" t="s">
        <v>226</v>
      </c>
      <c r="D355" s="5" t="s">
        <v>185</v>
      </c>
      <c r="E355" s="13" t="s">
        <v>186</v>
      </c>
      <c r="F355" s="1">
        <v>87841.37</v>
      </c>
      <c r="G355" s="23">
        <f>G348</f>
        <v>0.10710000111665618</v>
      </c>
      <c r="H355" s="16">
        <f t="shared" si="35"/>
        <v>9407.8108250886089</v>
      </c>
    </row>
    <row r="356" spans="1:8" ht="13.5" thickBot="1" x14ac:dyDescent="0.25">
      <c r="A356" s="5" t="s">
        <v>339</v>
      </c>
      <c r="F356" s="7">
        <f>SUM(F348:F355)</f>
        <v>3.999999922234565E-2</v>
      </c>
      <c r="G356" s="20"/>
      <c r="H356" s="7">
        <f>SUM(H348:H355)</f>
        <v>4.2839999314310262E-3</v>
      </c>
    </row>
    <row r="357" spans="1:8" ht="13.5" thickTop="1" x14ac:dyDescent="0.2"/>
    <row r="358" spans="1:8" ht="13.5" thickBot="1" x14ac:dyDescent="0.25">
      <c r="A358" s="6" t="s">
        <v>0</v>
      </c>
      <c r="B358" s="4" t="s">
        <v>1</v>
      </c>
      <c r="C358" s="9" t="s">
        <v>332</v>
      </c>
      <c r="D358" s="6" t="s">
        <v>2</v>
      </c>
      <c r="E358" s="4" t="s">
        <v>3</v>
      </c>
      <c r="F358" s="14" t="s">
        <v>237</v>
      </c>
      <c r="G358" s="17" t="s">
        <v>341</v>
      </c>
      <c r="H358" s="3" t="s">
        <v>331</v>
      </c>
    </row>
    <row r="359" spans="1:8" x14ac:dyDescent="0.2">
      <c r="A359" s="5" t="s">
        <v>227</v>
      </c>
      <c r="B359" s="13" t="s">
        <v>228</v>
      </c>
      <c r="C359" s="10" t="s">
        <v>343</v>
      </c>
      <c r="D359" s="5" t="s">
        <v>6</v>
      </c>
      <c r="E359" s="13" t="s">
        <v>7</v>
      </c>
      <c r="F359" s="1">
        <v>-617725.09</v>
      </c>
      <c r="G359" s="19">
        <f>H359/F359</f>
        <v>0.10989998803513064</v>
      </c>
      <c r="H359" s="1">
        <v>-67887.98</v>
      </c>
    </row>
    <row r="360" spans="1:8" x14ac:dyDescent="0.2">
      <c r="A360" s="5" t="s">
        <v>227</v>
      </c>
      <c r="B360" s="13" t="s">
        <v>228</v>
      </c>
      <c r="D360" s="5" t="s">
        <v>219</v>
      </c>
      <c r="E360" s="13" t="s">
        <v>220</v>
      </c>
      <c r="F360" s="1">
        <v>1.1368683772161603E-13</v>
      </c>
      <c r="G360" s="21">
        <f>G359</f>
        <v>0.10989998803513064</v>
      </c>
      <c r="H360" s="16">
        <f>F360*G360</f>
        <v>1.249418210535744E-14</v>
      </c>
    </row>
    <row r="361" spans="1:8" x14ac:dyDescent="0.2">
      <c r="A361" s="5" t="s">
        <v>227</v>
      </c>
      <c r="B361" s="13" t="s">
        <v>228</v>
      </c>
      <c r="D361" s="5" t="s">
        <v>113</v>
      </c>
      <c r="E361" s="13" t="s">
        <v>114</v>
      </c>
      <c r="F361" s="1">
        <v>424809.01</v>
      </c>
      <c r="G361" s="21">
        <f>G359</f>
        <v>0.10989998803513064</v>
      </c>
      <c r="H361" s="16">
        <f t="shared" ref="H361:H367" si="36">F361*G361</f>
        <v>46686.505116215696</v>
      </c>
    </row>
    <row r="362" spans="1:8" x14ac:dyDescent="0.2">
      <c r="A362" s="5" t="s">
        <v>227</v>
      </c>
      <c r="B362" s="13" t="s">
        <v>228</v>
      </c>
      <c r="D362" s="5" t="s">
        <v>173</v>
      </c>
      <c r="E362" s="13" t="s">
        <v>174</v>
      </c>
      <c r="F362" s="1">
        <v>22945.890000000003</v>
      </c>
      <c r="G362" s="21">
        <f>G359</f>
        <v>0.10989998803513064</v>
      </c>
      <c r="H362" s="16">
        <f t="shared" si="36"/>
        <v>2521.7530364554241</v>
      </c>
    </row>
    <row r="363" spans="1:8" x14ac:dyDescent="0.2">
      <c r="A363" s="5" t="s">
        <v>227</v>
      </c>
      <c r="B363" s="13" t="s">
        <v>228</v>
      </c>
      <c r="D363" s="5" t="s">
        <v>177</v>
      </c>
      <c r="E363" s="13" t="s">
        <v>178</v>
      </c>
      <c r="F363" s="1">
        <v>7318.08</v>
      </c>
      <c r="G363" s="23">
        <f>G359</f>
        <v>0.10989998803513064</v>
      </c>
      <c r="H363" s="16">
        <f t="shared" si="36"/>
        <v>804.25690444012878</v>
      </c>
    </row>
    <row r="364" spans="1:8" x14ac:dyDescent="0.2">
      <c r="A364" s="5" t="s">
        <v>227</v>
      </c>
      <c r="B364" s="13" t="s">
        <v>228</v>
      </c>
      <c r="D364" s="5" t="s">
        <v>125</v>
      </c>
      <c r="E364" s="13" t="s">
        <v>126</v>
      </c>
      <c r="F364" s="1">
        <v>155480.08999999997</v>
      </c>
      <c r="G364" s="21">
        <f>G359</f>
        <v>0.10989998803513064</v>
      </c>
      <c r="H364" s="16">
        <f t="shared" si="36"/>
        <v>17087.260030701033</v>
      </c>
    </row>
    <row r="365" spans="1:8" x14ac:dyDescent="0.2">
      <c r="A365" s="5" t="s">
        <v>227</v>
      </c>
      <c r="B365" s="13" t="s">
        <v>228</v>
      </c>
      <c r="D365" s="5" t="s">
        <v>201</v>
      </c>
      <c r="E365" s="13" t="s">
        <v>202</v>
      </c>
      <c r="F365" s="1">
        <v>2771</v>
      </c>
      <c r="G365" s="21">
        <f>G359</f>
        <v>0.10989998803513064</v>
      </c>
      <c r="H365" s="16">
        <f t="shared" si="36"/>
        <v>304.53286684534697</v>
      </c>
    </row>
    <row r="366" spans="1:8" x14ac:dyDescent="0.2">
      <c r="A366" s="5" t="s">
        <v>227</v>
      </c>
      <c r="B366" s="13" t="s">
        <v>228</v>
      </c>
      <c r="D366" s="5" t="s">
        <v>175</v>
      </c>
      <c r="E366" s="13" t="s">
        <v>176</v>
      </c>
      <c r="F366" s="1">
        <v>162.38</v>
      </c>
      <c r="G366" s="21">
        <f>G359</f>
        <v>0.10989998803513064</v>
      </c>
      <c r="H366" s="16">
        <f t="shared" si="36"/>
        <v>17.845560057144514</v>
      </c>
    </row>
    <row r="367" spans="1:8" x14ac:dyDescent="0.2">
      <c r="A367" s="5" t="s">
        <v>227</v>
      </c>
      <c r="B367" s="13" t="s">
        <v>228</v>
      </c>
      <c r="D367" s="5" t="s">
        <v>185</v>
      </c>
      <c r="E367" s="13" t="s">
        <v>186</v>
      </c>
      <c r="F367" s="1">
        <v>4238.6499999999996</v>
      </c>
      <c r="G367" s="21">
        <f>G359</f>
        <v>0.10989998803513064</v>
      </c>
      <c r="H367" s="16">
        <f t="shared" si="36"/>
        <v>465.82758428510647</v>
      </c>
    </row>
    <row r="368" spans="1:8" ht="13.5" thickBot="1" x14ac:dyDescent="0.25">
      <c r="A368" s="5" t="s">
        <v>340</v>
      </c>
      <c r="F368" s="7">
        <f>SUM(F359:F367)</f>
        <v>1.000000001022272E-2</v>
      </c>
      <c r="G368" s="20"/>
      <c r="H368" s="7">
        <f>SUM(H359:H367)</f>
        <v>1.0989998844479487E-3</v>
      </c>
    </row>
    <row r="369" spans="1:8" ht="13.5" thickTop="1" x14ac:dyDescent="0.2"/>
    <row r="370" spans="1:8" ht="13.5" thickBot="1" x14ac:dyDescent="0.25">
      <c r="A370" s="6" t="s">
        <v>0</v>
      </c>
      <c r="B370" s="4" t="s">
        <v>1</v>
      </c>
      <c r="C370" s="9" t="s">
        <v>332</v>
      </c>
      <c r="D370" s="6" t="s">
        <v>2</v>
      </c>
      <c r="E370" s="4" t="s">
        <v>3</v>
      </c>
      <c r="F370" s="14" t="s">
        <v>237</v>
      </c>
      <c r="G370" s="17" t="s">
        <v>341</v>
      </c>
      <c r="H370" s="3" t="s">
        <v>331</v>
      </c>
    </row>
    <row r="371" spans="1:8" x14ac:dyDescent="0.2">
      <c r="A371" s="5" t="s">
        <v>187</v>
      </c>
      <c r="B371" s="13" t="s">
        <v>188</v>
      </c>
      <c r="C371" s="10" t="s">
        <v>343</v>
      </c>
      <c r="D371" s="5" t="s">
        <v>6</v>
      </c>
      <c r="E371" s="13" t="s">
        <v>7</v>
      </c>
      <c r="F371" s="1">
        <v>-261257.46</v>
      </c>
      <c r="G371" s="19">
        <f>H371/F371</f>
        <v>0.1099000196970452</v>
      </c>
      <c r="H371" s="1">
        <v>-28712.199999999997</v>
      </c>
    </row>
    <row r="372" spans="1:8" x14ac:dyDescent="0.2">
      <c r="A372" s="5" t="s">
        <v>187</v>
      </c>
      <c r="B372" s="13" t="s">
        <v>188</v>
      </c>
      <c r="D372" s="5" t="s">
        <v>113</v>
      </c>
      <c r="E372" s="13" t="s">
        <v>114</v>
      </c>
      <c r="F372" s="1">
        <v>181781.53999999998</v>
      </c>
      <c r="G372" s="21">
        <f>G371</f>
        <v>0.1099000196970452</v>
      </c>
      <c r="H372" s="16">
        <f>F372*G372</f>
        <v>19977.794826559209</v>
      </c>
    </row>
    <row r="373" spans="1:8" x14ac:dyDescent="0.2">
      <c r="A373" s="5" t="s">
        <v>187</v>
      </c>
      <c r="B373" s="13" t="s">
        <v>188</v>
      </c>
      <c r="D373" s="5" t="s">
        <v>173</v>
      </c>
      <c r="E373" s="13" t="s">
        <v>174</v>
      </c>
      <c r="F373" s="1">
        <v>5882.92</v>
      </c>
      <c r="G373" s="23">
        <f>G371</f>
        <v>0.1099000196970452</v>
      </c>
      <c r="H373" s="16">
        <f t="shared" ref="H373:H375" si="37">F373*G373</f>
        <v>646.53302387614121</v>
      </c>
    </row>
    <row r="374" spans="1:8" x14ac:dyDescent="0.2">
      <c r="A374" s="5" t="s">
        <v>187</v>
      </c>
      <c r="B374" s="13" t="s">
        <v>188</v>
      </c>
      <c r="D374" s="5" t="s">
        <v>125</v>
      </c>
      <c r="E374" s="13" t="s">
        <v>126</v>
      </c>
      <c r="F374" s="1">
        <v>66532.100000000006</v>
      </c>
      <c r="G374" s="21">
        <f>G371</f>
        <v>0.1099000196970452</v>
      </c>
      <c r="H374" s="16">
        <f t="shared" si="37"/>
        <v>7311.8791004857812</v>
      </c>
    </row>
    <row r="375" spans="1:8" x14ac:dyDescent="0.2">
      <c r="A375" s="5" t="s">
        <v>187</v>
      </c>
      <c r="B375" s="13" t="s">
        <v>188</v>
      </c>
      <c r="D375" s="5" t="s">
        <v>175</v>
      </c>
      <c r="E375" s="13" t="s">
        <v>176</v>
      </c>
      <c r="F375" s="1">
        <v>7060.9199999999992</v>
      </c>
      <c r="G375" s="21">
        <f>G371</f>
        <v>0.1099000196970452</v>
      </c>
      <c r="H375" s="16">
        <f t="shared" si="37"/>
        <v>775.99524707926025</v>
      </c>
    </row>
    <row r="376" spans="1:8" ht="13.5" thickBot="1" x14ac:dyDescent="0.25">
      <c r="A376" s="5" t="s">
        <v>275</v>
      </c>
      <c r="F376" s="7">
        <f>SUM(F371:F375)</f>
        <v>1.9999999990432116E-2</v>
      </c>
      <c r="G376" s="20"/>
      <c r="H376" s="7">
        <f>SUM(H371:H375)</f>
        <v>2.198000395537747E-3</v>
      </c>
    </row>
    <row r="377" spans="1:8" ht="13.5" thickTop="1" x14ac:dyDescent="0.2"/>
    <row r="378" spans="1:8" ht="13.5" thickBot="1" x14ac:dyDescent="0.25">
      <c r="A378" s="6" t="s">
        <v>0</v>
      </c>
      <c r="B378" s="4" t="s">
        <v>1</v>
      </c>
      <c r="C378" s="9" t="s">
        <v>332</v>
      </c>
      <c r="D378" s="6" t="s">
        <v>2</v>
      </c>
      <c r="E378" s="4" t="s">
        <v>3</v>
      </c>
      <c r="F378" s="14" t="s">
        <v>237</v>
      </c>
      <c r="G378" s="17" t="s">
        <v>341</v>
      </c>
      <c r="H378" s="3" t="s">
        <v>331</v>
      </c>
    </row>
    <row r="379" spans="1:8" x14ac:dyDescent="0.2">
      <c r="A379" s="5" t="s">
        <v>95</v>
      </c>
      <c r="B379" s="13" t="s">
        <v>96</v>
      </c>
      <c r="C379" s="10" t="s">
        <v>342</v>
      </c>
      <c r="D379" s="5" t="s">
        <v>6</v>
      </c>
      <c r="E379" s="13" t="s">
        <v>7</v>
      </c>
      <c r="F379" s="1">
        <v>-4958376.8999999985</v>
      </c>
      <c r="G379" s="19">
        <f>H379/F379</f>
        <v>0.10709999879194343</v>
      </c>
      <c r="H379" s="1">
        <v>-531042.16</v>
      </c>
    </row>
    <row r="380" spans="1:8" x14ac:dyDescent="0.2">
      <c r="A380" s="5" t="s">
        <v>95</v>
      </c>
      <c r="B380" s="13" t="s">
        <v>96</v>
      </c>
      <c r="D380" s="5" t="s">
        <v>113</v>
      </c>
      <c r="E380" s="13" t="s">
        <v>114</v>
      </c>
      <c r="F380" s="1">
        <v>1027940.27</v>
      </c>
      <c r="G380" s="21">
        <f>G379</f>
        <v>0.10709999879194343</v>
      </c>
      <c r="H380" s="16">
        <f>F380*G380</f>
        <v>110092.40167519001</v>
      </c>
    </row>
    <row r="381" spans="1:8" x14ac:dyDescent="0.2">
      <c r="A381" s="5" t="s">
        <v>95</v>
      </c>
      <c r="B381" s="13" t="s">
        <v>96</v>
      </c>
      <c r="D381" s="5" t="s">
        <v>173</v>
      </c>
      <c r="E381" s="13" t="s">
        <v>174</v>
      </c>
      <c r="F381" s="1">
        <v>83130.150000000023</v>
      </c>
      <c r="G381" s="21">
        <f>G379</f>
        <v>0.10709999879194343</v>
      </c>
      <c r="H381" s="16">
        <f t="shared" ref="H381:H385" si="38">F381*G381</f>
        <v>8903.2389645740786</v>
      </c>
    </row>
    <row r="382" spans="1:8" x14ac:dyDescent="0.2">
      <c r="A382" s="5" t="s">
        <v>95</v>
      </c>
      <c r="B382" s="13" t="s">
        <v>96</v>
      </c>
      <c r="D382" s="5" t="s">
        <v>125</v>
      </c>
      <c r="E382" s="13" t="s">
        <v>126</v>
      </c>
      <c r="F382" s="1">
        <v>3533745.5999999978</v>
      </c>
      <c r="G382" s="21">
        <f>G379</f>
        <v>0.10709999879194343</v>
      </c>
      <c r="H382" s="16">
        <f t="shared" si="38"/>
        <v>378464.14949103515</v>
      </c>
    </row>
    <row r="383" spans="1:8" x14ac:dyDescent="0.2">
      <c r="A383" s="5" t="s">
        <v>95</v>
      </c>
      <c r="B383" s="13" t="s">
        <v>96</v>
      </c>
      <c r="D383" s="5" t="s">
        <v>201</v>
      </c>
      <c r="E383" s="13" t="s">
        <v>202</v>
      </c>
      <c r="F383" s="1">
        <v>37950</v>
      </c>
      <c r="G383" s="21">
        <f>G379</f>
        <v>0.10709999879194343</v>
      </c>
      <c r="H383" s="16">
        <f t="shared" si="38"/>
        <v>4064.4449541542531</v>
      </c>
    </row>
    <row r="384" spans="1:8" x14ac:dyDescent="0.2">
      <c r="A384" s="5" t="s">
        <v>95</v>
      </c>
      <c r="B384" s="13" t="s">
        <v>96</v>
      </c>
      <c r="D384" s="5" t="s">
        <v>175</v>
      </c>
      <c r="E384" s="13" t="s">
        <v>176</v>
      </c>
      <c r="F384" s="1">
        <v>274772.95</v>
      </c>
      <c r="G384" s="21">
        <f>G379</f>
        <v>0.10709999879194343</v>
      </c>
      <c r="H384" s="16">
        <f t="shared" si="38"/>
        <v>29428.182613058732</v>
      </c>
    </row>
    <row r="385" spans="1:8" x14ac:dyDescent="0.2">
      <c r="A385" s="5" t="s">
        <v>95</v>
      </c>
      <c r="B385" s="13" t="s">
        <v>96</v>
      </c>
      <c r="D385" s="5" t="s">
        <v>185</v>
      </c>
      <c r="E385" s="13" t="s">
        <v>186</v>
      </c>
      <c r="F385" s="1">
        <v>837.91</v>
      </c>
      <c r="G385" s="23">
        <f>G379</f>
        <v>0.10709999879194343</v>
      </c>
      <c r="H385" s="16">
        <f t="shared" si="38"/>
        <v>89.740159987757309</v>
      </c>
    </row>
    <row r="386" spans="1:8" ht="13.5" thickBot="1" x14ac:dyDescent="0.25">
      <c r="A386" s="5" t="s">
        <v>276</v>
      </c>
      <c r="F386" s="7">
        <f>SUM(F379:F385)</f>
        <v>-2.0000000807954166E-2</v>
      </c>
      <c r="G386" s="20"/>
      <c r="H386" s="7">
        <f>SUM(H379:H385)</f>
        <v>-2.142000061482463E-3</v>
      </c>
    </row>
    <row r="387" spans="1:8" ht="13.5" thickTop="1" x14ac:dyDescent="0.2"/>
    <row r="388" spans="1:8" ht="13.5" thickBot="1" x14ac:dyDescent="0.25">
      <c r="A388" s="6" t="s">
        <v>0</v>
      </c>
      <c r="B388" s="4" t="s">
        <v>1</v>
      </c>
      <c r="C388" s="9" t="s">
        <v>332</v>
      </c>
      <c r="D388" s="6" t="s">
        <v>2</v>
      </c>
      <c r="E388" s="4" t="s">
        <v>3</v>
      </c>
      <c r="F388" s="14" t="s">
        <v>237</v>
      </c>
      <c r="G388" s="17" t="s">
        <v>341</v>
      </c>
      <c r="H388" s="3" t="s">
        <v>331</v>
      </c>
    </row>
    <row r="389" spans="1:8" x14ac:dyDescent="0.2">
      <c r="A389" s="5" t="s">
        <v>97</v>
      </c>
      <c r="B389" s="13" t="s">
        <v>98</v>
      </c>
      <c r="C389" s="10" t="s">
        <v>345</v>
      </c>
      <c r="D389" s="5" t="s">
        <v>6</v>
      </c>
      <c r="E389" s="13" t="s">
        <v>7</v>
      </c>
      <c r="F389" s="1">
        <v>-1171106.7400000002</v>
      </c>
      <c r="G389" s="19">
        <f>H389/F389</f>
        <v>0.13090000660400944</v>
      </c>
      <c r="H389" s="1">
        <v>-153297.88</v>
      </c>
    </row>
    <row r="390" spans="1:8" x14ac:dyDescent="0.2">
      <c r="A390" s="5" t="s">
        <v>97</v>
      </c>
      <c r="B390" s="13" t="s">
        <v>98</v>
      </c>
      <c r="D390" s="5" t="s">
        <v>113</v>
      </c>
      <c r="E390" s="13" t="s">
        <v>114</v>
      </c>
      <c r="F390" s="1">
        <v>359320.77999999997</v>
      </c>
      <c r="G390" s="21">
        <f>G389</f>
        <v>0.13090000660400944</v>
      </c>
      <c r="H390" s="16">
        <f>F390*G390</f>
        <v>47035.092474957819</v>
      </c>
    </row>
    <row r="391" spans="1:8" x14ac:dyDescent="0.2">
      <c r="A391" s="5" t="s">
        <v>97</v>
      </c>
      <c r="B391" s="13" t="s">
        <v>98</v>
      </c>
      <c r="D391" s="5" t="s">
        <v>173</v>
      </c>
      <c r="E391" s="13" t="s">
        <v>174</v>
      </c>
      <c r="F391" s="1">
        <v>2984.9400000000005</v>
      </c>
      <c r="G391" s="21">
        <f>G389</f>
        <v>0.13090000660400944</v>
      </c>
      <c r="H391" s="16">
        <f t="shared" ref="H391:H394" si="39">F391*G391</f>
        <v>390.72866571257202</v>
      </c>
    </row>
    <row r="392" spans="1:8" x14ac:dyDescent="0.2">
      <c r="A392" s="5" t="s">
        <v>97</v>
      </c>
      <c r="B392" s="13" t="s">
        <v>98</v>
      </c>
      <c r="D392" s="5" t="s">
        <v>125</v>
      </c>
      <c r="E392" s="13" t="s">
        <v>126</v>
      </c>
      <c r="F392" s="1">
        <v>745702.10999999964</v>
      </c>
      <c r="G392" s="21">
        <f>G389</f>
        <v>0.13090000660400944</v>
      </c>
      <c r="H392" s="16">
        <f t="shared" si="39"/>
        <v>97612.411123623722</v>
      </c>
    </row>
    <row r="393" spans="1:8" x14ac:dyDescent="0.2">
      <c r="A393" s="5" t="s">
        <v>97</v>
      </c>
      <c r="B393" s="13" t="s">
        <v>98</v>
      </c>
      <c r="D393" s="5" t="s">
        <v>175</v>
      </c>
      <c r="E393" s="13" t="s">
        <v>176</v>
      </c>
      <c r="F393" s="1">
        <v>63042.120000000017</v>
      </c>
      <c r="G393" s="21">
        <f>G389</f>
        <v>0.13090000660400944</v>
      </c>
      <c r="H393" s="16">
        <f t="shared" si="39"/>
        <v>8252.2139243307574</v>
      </c>
    </row>
    <row r="394" spans="1:8" x14ac:dyDescent="0.2">
      <c r="A394" s="5" t="s">
        <v>97</v>
      </c>
      <c r="B394" s="13" t="s">
        <v>98</v>
      </c>
      <c r="D394" s="5" t="s">
        <v>185</v>
      </c>
      <c r="E394" s="13" t="s">
        <v>186</v>
      </c>
      <c r="F394" s="1">
        <v>56.77</v>
      </c>
      <c r="G394" s="21">
        <f>G389</f>
        <v>0.13090000660400944</v>
      </c>
      <c r="H394" s="16">
        <f t="shared" si="39"/>
        <v>7.4311933749096166</v>
      </c>
    </row>
    <row r="395" spans="1:8" ht="13.5" thickBot="1" x14ac:dyDescent="0.25">
      <c r="A395" s="5" t="s">
        <v>277</v>
      </c>
      <c r="F395" s="7">
        <f>SUM(F389:F394)</f>
        <v>-2.0000000597498513E-2</v>
      </c>
      <c r="G395" s="20"/>
      <c r="H395" s="7">
        <f>SUM(H389:H394)</f>
        <v>-2.6180002377262923E-3</v>
      </c>
    </row>
    <row r="396" spans="1:8" ht="13.5" thickTop="1" x14ac:dyDescent="0.2"/>
    <row r="397" spans="1:8" ht="13.5" thickBot="1" x14ac:dyDescent="0.25">
      <c r="A397" s="6" t="s">
        <v>0</v>
      </c>
      <c r="B397" s="4" t="s">
        <v>1</v>
      </c>
      <c r="C397" s="9" t="s">
        <v>332</v>
      </c>
      <c r="D397" s="6" t="s">
        <v>2</v>
      </c>
      <c r="E397" s="4" t="s">
        <v>3</v>
      </c>
      <c r="F397" s="14" t="s">
        <v>237</v>
      </c>
      <c r="G397" s="17" t="s">
        <v>341</v>
      </c>
      <c r="H397" s="3" t="s">
        <v>331</v>
      </c>
    </row>
    <row r="398" spans="1:8" x14ac:dyDescent="0.2">
      <c r="A398" s="5" t="s">
        <v>101</v>
      </c>
      <c r="B398" s="13" t="s">
        <v>102</v>
      </c>
      <c r="C398" s="10" t="s">
        <v>343</v>
      </c>
      <c r="D398" s="5" t="s">
        <v>6</v>
      </c>
      <c r="E398" s="13" t="s">
        <v>7</v>
      </c>
      <c r="F398" s="1">
        <v>-1478035.1999999995</v>
      </c>
      <c r="G398" s="19">
        <f>H398/F398</f>
        <v>0.10990000779413107</v>
      </c>
      <c r="H398" s="1">
        <v>-162436.08000000002</v>
      </c>
    </row>
    <row r="399" spans="1:8" x14ac:dyDescent="0.2">
      <c r="A399" s="5" t="s">
        <v>101</v>
      </c>
      <c r="B399" s="13" t="s">
        <v>102</v>
      </c>
      <c r="D399" s="5" t="s">
        <v>231</v>
      </c>
      <c r="E399" s="13" t="s">
        <v>232</v>
      </c>
      <c r="F399" s="1">
        <v>530.83000000000004</v>
      </c>
      <c r="G399" s="21">
        <f>G398</f>
        <v>0.10990000779413107</v>
      </c>
      <c r="H399" s="16">
        <f>F399*G399</f>
        <v>58.338221137358602</v>
      </c>
    </row>
    <row r="400" spans="1:8" x14ac:dyDescent="0.2">
      <c r="A400" s="5" t="s">
        <v>101</v>
      </c>
      <c r="B400" s="13" t="s">
        <v>102</v>
      </c>
      <c r="D400" s="5" t="s">
        <v>211</v>
      </c>
      <c r="E400" s="13" t="s">
        <v>212</v>
      </c>
      <c r="F400" s="1">
        <v>446.95</v>
      </c>
      <c r="G400" s="21">
        <f>G398</f>
        <v>0.10990000779413107</v>
      </c>
      <c r="H400" s="16">
        <f t="shared" ref="H400:H406" si="40">F400*G400</f>
        <v>49.11980848358688</v>
      </c>
    </row>
    <row r="401" spans="1:8" x14ac:dyDescent="0.2">
      <c r="A401" s="5" t="s">
        <v>101</v>
      </c>
      <c r="B401" s="13" t="s">
        <v>102</v>
      </c>
      <c r="D401" s="5" t="s">
        <v>113</v>
      </c>
      <c r="E401" s="13" t="s">
        <v>114</v>
      </c>
      <c r="F401" s="1">
        <v>242213.64999999997</v>
      </c>
      <c r="G401" s="21">
        <f>G398</f>
        <v>0.10990000779413107</v>
      </c>
      <c r="H401" s="16">
        <f t="shared" si="40"/>
        <v>26619.282022844931</v>
      </c>
    </row>
    <row r="402" spans="1:8" x14ac:dyDescent="0.2">
      <c r="A402" s="5" t="s">
        <v>101</v>
      </c>
      <c r="B402" s="13" t="s">
        <v>102</v>
      </c>
      <c r="D402" s="5" t="s">
        <v>173</v>
      </c>
      <c r="E402" s="13" t="s">
        <v>174</v>
      </c>
      <c r="F402" s="1">
        <v>475002.63000000006</v>
      </c>
      <c r="G402" s="21">
        <f>G398</f>
        <v>0.10990000779413107</v>
      </c>
      <c r="H402" s="16">
        <f t="shared" si="40"/>
        <v>52202.792739232769</v>
      </c>
    </row>
    <row r="403" spans="1:8" x14ac:dyDescent="0.2">
      <c r="A403" s="5" t="s">
        <v>101</v>
      </c>
      <c r="B403" s="13" t="s">
        <v>102</v>
      </c>
      <c r="D403" s="5" t="s">
        <v>177</v>
      </c>
      <c r="E403" s="13" t="s">
        <v>178</v>
      </c>
      <c r="F403" s="1">
        <v>47843.919999999991</v>
      </c>
      <c r="G403" s="21">
        <f>G398</f>
        <v>0.10990000779413107</v>
      </c>
      <c r="H403" s="16">
        <f t="shared" si="40"/>
        <v>5258.0471809017827</v>
      </c>
    </row>
    <row r="404" spans="1:8" x14ac:dyDescent="0.2">
      <c r="A404" s="5" t="s">
        <v>101</v>
      </c>
      <c r="B404" s="13" t="s">
        <v>102</v>
      </c>
      <c r="D404" s="5" t="s">
        <v>195</v>
      </c>
      <c r="E404" s="13" t="s">
        <v>196</v>
      </c>
      <c r="F404" s="1">
        <v>582652.1</v>
      </c>
      <c r="G404" s="21">
        <f>G398</f>
        <v>0.10990000779413107</v>
      </c>
      <c r="H404" s="16">
        <f t="shared" si="40"/>
        <v>64033.470331266835</v>
      </c>
    </row>
    <row r="405" spans="1:8" x14ac:dyDescent="0.2">
      <c r="A405" s="5" t="s">
        <v>101</v>
      </c>
      <c r="B405" s="13" t="s">
        <v>102</v>
      </c>
      <c r="D405" s="5" t="s">
        <v>125</v>
      </c>
      <c r="E405" s="13" t="s">
        <v>126</v>
      </c>
      <c r="F405" s="1">
        <v>129068.38</v>
      </c>
      <c r="G405" s="21">
        <f>G398</f>
        <v>0.10990000779413107</v>
      </c>
      <c r="H405" s="16">
        <f t="shared" si="40"/>
        <v>14184.615967975871</v>
      </c>
    </row>
    <row r="406" spans="1:8" x14ac:dyDescent="0.2">
      <c r="A406" s="5" t="s">
        <v>101</v>
      </c>
      <c r="B406" s="13" t="s">
        <v>102</v>
      </c>
      <c r="D406" s="5" t="s">
        <v>185</v>
      </c>
      <c r="E406" s="13" t="s">
        <v>186</v>
      </c>
      <c r="F406" s="1">
        <v>276.70999999999998</v>
      </c>
      <c r="G406" s="21">
        <f>G398</f>
        <v>0.10990000779413107</v>
      </c>
      <c r="H406" s="16">
        <f t="shared" si="40"/>
        <v>30.410431156714008</v>
      </c>
    </row>
    <row r="407" spans="1:8" ht="13.5" thickBot="1" x14ac:dyDescent="0.25">
      <c r="A407" s="5" t="s">
        <v>278</v>
      </c>
      <c r="F407" s="7">
        <f>SUM(F398:F406)</f>
        <v>-2.9999999408630629E-2</v>
      </c>
      <c r="G407" s="20"/>
      <c r="H407" s="7">
        <f>SUM(H398:H406)</f>
        <v>-3.2970001770031843E-3</v>
      </c>
    </row>
    <row r="408" spans="1:8" ht="13.5" thickTop="1" x14ac:dyDescent="0.2"/>
    <row r="409" spans="1:8" ht="13.5" thickBot="1" x14ac:dyDescent="0.25">
      <c r="A409" s="6" t="s">
        <v>0</v>
      </c>
      <c r="B409" s="4" t="s">
        <v>1</v>
      </c>
      <c r="C409" s="9" t="s">
        <v>332</v>
      </c>
      <c r="D409" s="6" t="s">
        <v>2</v>
      </c>
      <c r="E409" s="4" t="s">
        <v>3</v>
      </c>
      <c r="F409" s="14" t="s">
        <v>237</v>
      </c>
      <c r="G409" s="17" t="s">
        <v>341</v>
      </c>
      <c r="H409" s="3" t="s">
        <v>331</v>
      </c>
    </row>
    <row r="410" spans="1:8" x14ac:dyDescent="0.2">
      <c r="A410" s="5" t="s">
        <v>103</v>
      </c>
      <c r="B410" s="13" t="s">
        <v>104</v>
      </c>
      <c r="C410" s="10" t="s">
        <v>333</v>
      </c>
      <c r="D410" s="5" t="s">
        <v>6</v>
      </c>
      <c r="E410" s="13" t="s">
        <v>7</v>
      </c>
      <c r="F410" s="1">
        <v>-22312824.329999998</v>
      </c>
      <c r="G410" s="19">
        <f>H410/F410</f>
        <v>0.10870000068700406</v>
      </c>
      <c r="H410" s="1">
        <v>-2425404.0200000005</v>
      </c>
    </row>
    <row r="411" spans="1:8" x14ac:dyDescent="0.2">
      <c r="A411" s="5" t="s">
        <v>103</v>
      </c>
      <c r="B411" s="13" t="s">
        <v>104</v>
      </c>
      <c r="D411" s="5" t="s">
        <v>203</v>
      </c>
      <c r="E411" s="13" t="s">
        <v>204</v>
      </c>
      <c r="F411" s="1">
        <v>110.8</v>
      </c>
      <c r="G411" s="21">
        <f>G410</f>
        <v>0.10870000068700406</v>
      </c>
      <c r="H411" s="16">
        <f>F411*G411</f>
        <v>12.043960076120049</v>
      </c>
    </row>
    <row r="412" spans="1:8" x14ac:dyDescent="0.2">
      <c r="A412" s="5" t="s">
        <v>103</v>
      </c>
      <c r="B412" s="13" t="s">
        <v>104</v>
      </c>
      <c r="D412" s="5" t="s">
        <v>229</v>
      </c>
      <c r="E412" s="13" t="s">
        <v>230</v>
      </c>
      <c r="F412" s="1">
        <v>11171.83</v>
      </c>
      <c r="G412" s="21">
        <f>G410</f>
        <v>0.10870000068700406</v>
      </c>
      <c r="H412" s="16">
        <f t="shared" ref="H412:H420" si="41">F412*G412</f>
        <v>1214.3779286750926</v>
      </c>
    </row>
    <row r="413" spans="1:8" x14ac:dyDescent="0.2">
      <c r="A413" s="5" t="s">
        <v>103</v>
      </c>
      <c r="B413" s="13" t="s">
        <v>104</v>
      </c>
      <c r="D413" s="5" t="s">
        <v>121</v>
      </c>
      <c r="E413" s="13" t="s">
        <v>122</v>
      </c>
      <c r="F413" s="1">
        <v>3123538.2599999993</v>
      </c>
      <c r="G413" s="21">
        <f>G410</f>
        <v>0.10870000068700406</v>
      </c>
      <c r="H413" s="16">
        <f t="shared" si="41"/>
        <v>339528.61100788339</v>
      </c>
    </row>
    <row r="414" spans="1:8" x14ac:dyDescent="0.2">
      <c r="A414" s="5" t="s">
        <v>103</v>
      </c>
      <c r="B414" s="13" t="s">
        <v>104</v>
      </c>
      <c r="D414" s="5" t="s">
        <v>119</v>
      </c>
      <c r="E414" s="13" t="s">
        <v>120</v>
      </c>
      <c r="F414" s="1">
        <v>10774072.349999998</v>
      </c>
      <c r="G414" s="21">
        <f>G410</f>
        <v>0.10870000068700406</v>
      </c>
      <c r="H414" s="16">
        <f t="shared" si="41"/>
        <v>1171141.6718468312</v>
      </c>
    </row>
    <row r="415" spans="1:8" x14ac:dyDescent="0.2">
      <c r="A415" s="5" t="s">
        <v>103</v>
      </c>
      <c r="B415" s="13" t="s">
        <v>104</v>
      </c>
      <c r="D415" s="5" t="s">
        <v>113</v>
      </c>
      <c r="E415" s="13" t="s">
        <v>114</v>
      </c>
      <c r="F415" s="1">
        <v>3896.81</v>
      </c>
      <c r="G415" s="21">
        <f>G410</f>
        <v>0.10870000068700406</v>
      </c>
      <c r="H415" s="16">
        <f t="shared" si="41"/>
        <v>423.58324967712429</v>
      </c>
    </row>
    <row r="416" spans="1:8" x14ac:dyDescent="0.2">
      <c r="A416" s="5" t="s">
        <v>103</v>
      </c>
      <c r="B416" s="13" t="s">
        <v>104</v>
      </c>
      <c r="D416" s="5" t="s">
        <v>173</v>
      </c>
      <c r="E416" s="13" t="s">
        <v>174</v>
      </c>
      <c r="F416" s="1">
        <v>2650954.7599999998</v>
      </c>
      <c r="G416" s="21">
        <f>G410</f>
        <v>0.10870000068700406</v>
      </c>
      <c r="H416" s="16">
        <f t="shared" si="41"/>
        <v>288158.78423321666</v>
      </c>
    </row>
    <row r="417" spans="1:8" x14ac:dyDescent="0.2">
      <c r="A417" s="5" t="s">
        <v>103</v>
      </c>
      <c r="B417" s="13" t="s">
        <v>104</v>
      </c>
      <c r="D417" s="5" t="s">
        <v>177</v>
      </c>
      <c r="E417" s="13" t="s">
        <v>178</v>
      </c>
      <c r="F417" s="1">
        <v>14409.01</v>
      </c>
      <c r="G417" s="21">
        <f>G410</f>
        <v>0.10870000068700406</v>
      </c>
      <c r="H417" s="16">
        <f t="shared" si="41"/>
        <v>1566.2593968990484</v>
      </c>
    </row>
    <row r="418" spans="1:8" x14ac:dyDescent="0.2">
      <c r="A418" s="5" t="s">
        <v>103</v>
      </c>
      <c r="B418" s="13" t="s">
        <v>104</v>
      </c>
      <c r="D418" s="5" t="s">
        <v>125</v>
      </c>
      <c r="E418" s="13" t="s">
        <v>126</v>
      </c>
      <c r="F418" s="1">
        <v>5105763.53</v>
      </c>
      <c r="G418" s="21">
        <f>G410</f>
        <v>0.10870000068700406</v>
      </c>
      <c r="H418" s="16">
        <f t="shared" si="41"/>
        <v>554996.49921868031</v>
      </c>
    </row>
    <row r="419" spans="1:8" x14ac:dyDescent="0.2">
      <c r="A419" s="5" t="s">
        <v>103</v>
      </c>
      <c r="B419" s="13" t="s">
        <v>104</v>
      </c>
      <c r="D419" s="5" t="s">
        <v>175</v>
      </c>
      <c r="E419" s="13" t="s">
        <v>176</v>
      </c>
      <c r="F419" s="1">
        <v>627620.03999999992</v>
      </c>
      <c r="G419" s="23">
        <f>G410</f>
        <v>0.10870000068700406</v>
      </c>
      <c r="H419" s="16">
        <f t="shared" si="41"/>
        <v>68222.298779177509</v>
      </c>
    </row>
    <row r="420" spans="1:8" x14ac:dyDescent="0.2">
      <c r="A420" s="5" t="s">
        <v>103</v>
      </c>
      <c r="B420" s="13" t="s">
        <v>104</v>
      </c>
      <c r="D420" s="5" t="s">
        <v>185</v>
      </c>
      <c r="E420" s="13" t="s">
        <v>186</v>
      </c>
      <c r="F420" s="1">
        <v>1286.94</v>
      </c>
      <c r="G420" s="23">
        <f>G410</f>
        <v>0.10870000068700406</v>
      </c>
      <c r="H420" s="16">
        <f t="shared" si="41"/>
        <v>139.89037888413301</v>
      </c>
    </row>
    <row r="421" spans="1:8" ht="13.5" thickBot="1" x14ac:dyDescent="0.25">
      <c r="A421" s="5" t="s">
        <v>279</v>
      </c>
      <c r="F421" s="7">
        <f>SUM(F410:F420)</f>
        <v>-3.3201104088220745E-9</v>
      </c>
      <c r="G421" s="20"/>
      <c r="H421" s="24">
        <f>SUM(H410:H420)</f>
        <v>3.5512925933289807E-10</v>
      </c>
    </row>
    <row r="422" spans="1:8" ht="13.5" thickTop="1" x14ac:dyDescent="0.2"/>
    <row r="423" spans="1:8" ht="13.5" thickBot="1" x14ac:dyDescent="0.25">
      <c r="A423" s="6" t="s">
        <v>0</v>
      </c>
      <c r="B423" s="4" t="s">
        <v>1</v>
      </c>
      <c r="C423" s="9" t="s">
        <v>332</v>
      </c>
      <c r="D423" s="6" t="s">
        <v>2</v>
      </c>
      <c r="E423" s="4" t="s">
        <v>3</v>
      </c>
      <c r="F423" s="14" t="s">
        <v>237</v>
      </c>
      <c r="G423" s="17" t="s">
        <v>341</v>
      </c>
      <c r="H423" s="3" t="s">
        <v>331</v>
      </c>
    </row>
    <row r="424" spans="1:8" x14ac:dyDescent="0.2">
      <c r="A424" s="5" t="s">
        <v>117</v>
      </c>
      <c r="B424" s="13" t="s">
        <v>118</v>
      </c>
      <c r="C424" s="10" t="s">
        <v>333</v>
      </c>
      <c r="D424" s="5" t="s">
        <v>6</v>
      </c>
      <c r="E424" s="13" t="s">
        <v>7</v>
      </c>
      <c r="F424" s="1">
        <v>-1407954.82</v>
      </c>
      <c r="G424" s="19">
        <f>H424/F424</f>
        <v>0.10869999365462593</v>
      </c>
      <c r="H424" s="1">
        <v>-153044.68</v>
      </c>
    </row>
    <row r="425" spans="1:8" x14ac:dyDescent="0.2">
      <c r="A425" s="5" t="s">
        <v>117</v>
      </c>
      <c r="B425" s="13" t="s">
        <v>118</v>
      </c>
      <c r="D425" s="5" t="s">
        <v>121</v>
      </c>
      <c r="E425" s="13" t="s">
        <v>122</v>
      </c>
      <c r="F425" s="1">
        <v>299086.21000000008</v>
      </c>
      <c r="G425" s="21">
        <f>G424</f>
        <v>0.10869999365462593</v>
      </c>
      <c r="H425" s="16">
        <f>F425*G425</f>
        <v>32510.669129186128</v>
      </c>
    </row>
    <row r="426" spans="1:8" x14ac:dyDescent="0.2">
      <c r="A426" s="5" t="s">
        <v>117</v>
      </c>
      <c r="B426" s="13" t="s">
        <v>118</v>
      </c>
      <c r="D426" s="5" t="s">
        <v>119</v>
      </c>
      <c r="E426" s="13" t="s">
        <v>120</v>
      </c>
      <c r="F426" s="1">
        <v>731260.8</v>
      </c>
      <c r="G426" s="21">
        <f>G424</f>
        <v>0.10869999365462593</v>
      </c>
      <c r="H426" s="16">
        <f t="shared" ref="H426:H428" si="42">F426*G426</f>
        <v>79488.044319876688</v>
      </c>
    </row>
    <row r="427" spans="1:8" x14ac:dyDescent="0.2">
      <c r="A427" s="5" t="s">
        <v>117</v>
      </c>
      <c r="B427" s="13" t="s">
        <v>118</v>
      </c>
      <c r="D427" s="5" t="s">
        <v>173</v>
      </c>
      <c r="E427" s="13" t="s">
        <v>174</v>
      </c>
      <c r="F427" s="1">
        <v>18870.93</v>
      </c>
      <c r="G427" s="21">
        <f>G424</f>
        <v>0.10869999365462593</v>
      </c>
      <c r="H427" s="16">
        <f t="shared" si="42"/>
        <v>2051.2699712568901</v>
      </c>
    </row>
    <row r="428" spans="1:8" x14ac:dyDescent="0.2">
      <c r="A428" s="5" t="s">
        <v>117</v>
      </c>
      <c r="B428" s="13" t="s">
        <v>118</v>
      </c>
      <c r="D428" s="5" t="s">
        <v>125</v>
      </c>
      <c r="E428" s="13" t="s">
        <v>126</v>
      </c>
      <c r="F428" s="1">
        <v>358736.88000000012</v>
      </c>
      <c r="G428" s="21">
        <f>G424</f>
        <v>0.10869999365462593</v>
      </c>
      <c r="H428" s="16">
        <f t="shared" si="42"/>
        <v>38994.69657968032</v>
      </c>
    </row>
    <row r="429" spans="1:8" ht="13.5" thickBot="1" x14ac:dyDescent="0.25">
      <c r="A429" s="5" t="s">
        <v>280</v>
      </c>
      <c r="F429" s="7">
        <f>SUM(F424:F428)</f>
        <v>0</v>
      </c>
      <c r="G429" s="20"/>
      <c r="H429" s="7">
        <f>SUM(H424:H428)</f>
        <v>0</v>
      </c>
    </row>
    <row r="430" spans="1:8" ht="13.5" thickTop="1" x14ac:dyDescent="0.2"/>
    <row r="431" spans="1:8" ht="13.5" thickBot="1" x14ac:dyDescent="0.25">
      <c r="A431" s="6" t="s">
        <v>0</v>
      </c>
      <c r="B431" s="4" t="s">
        <v>1</v>
      </c>
      <c r="C431" s="9" t="s">
        <v>332</v>
      </c>
      <c r="D431" s="6" t="s">
        <v>2</v>
      </c>
      <c r="E431" s="4" t="s">
        <v>3</v>
      </c>
      <c r="F431" s="14" t="s">
        <v>237</v>
      </c>
      <c r="G431" s="17" t="s">
        <v>341</v>
      </c>
      <c r="H431" s="3" t="s">
        <v>331</v>
      </c>
    </row>
    <row r="432" spans="1:8" x14ac:dyDescent="0.2">
      <c r="A432" s="5" t="s">
        <v>109</v>
      </c>
      <c r="B432" s="13" t="s">
        <v>110</v>
      </c>
      <c r="C432" s="10" t="s">
        <v>333</v>
      </c>
      <c r="D432" s="5" t="s">
        <v>6</v>
      </c>
      <c r="E432" s="13" t="s">
        <v>7</v>
      </c>
      <c r="F432" s="1">
        <v>-787925.45000000042</v>
      </c>
      <c r="G432" s="19">
        <f>H432/F432</f>
        <v>0.10869997916681072</v>
      </c>
      <c r="H432" s="1">
        <v>-85647.48000000001</v>
      </c>
    </row>
    <row r="433" spans="1:8" x14ac:dyDescent="0.2">
      <c r="A433" s="5" t="s">
        <v>109</v>
      </c>
      <c r="B433" s="13" t="s">
        <v>110</v>
      </c>
      <c r="D433" s="5" t="s">
        <v>121</v>
      </c>
      <c r="E433" s="13" t="s">
        <v>122</v>
      </c>
      <c r="F433" s="1">
        <v>129917.24</v>
      </c>
      <c r="G433" s="21">
        <f>G432</f>
        <v>0.10869997916681072</v>
      </c>
      <c r="H433" s="16">
        <f>F433*G433</f>
        <v>14122.001281409548</v>
      </c>
    </row>
    <row r="434" spans="1:8" x14ac:dyDescent="0.2">
      <c r="A434" s="5" t="s">
        <v>109</v>
      </c>
      <c r="B434" s="13" t="s">
        <v>110</v>
      </c>
      <c r="D434" s="5" t="s">
        <v>119</v>
      </c>
      <c r="E434" s="13" t="s">
        <v>120</v>
      </c>
      <c r="F434" s="1">
        <v>447309.32999999996</v>
      </c>
      <c r="G434" s="21">
        <f>G432</f>
        <v>0.10869997916681072</v>
      </c>
      <c r="H434" s="16">
        <f t="shared" ref="H434:H436" si="43">F434*G434</f>
        <v>48622.514852120054</v>
      </c>
    </row>
    <row r="435" spans="1:8" x14ac:dyDescent="0.2">
      <c r="A435" s="5" t="s">
        <v>109</v>
      </c>
      <c r="B435" s="13" t="s">
        <v>110</v>
      </c>
      <c r="D435" s="5" t="s">
        <v>173</v>
      </c>
      <c r="E435" s="13" t="s">
        <v>174</v>
      </c>
      <c r="F435" s="1">
        <v>10731.519999999999</v>
      </c>
      <c r="G435" s="21">
        <f>G432</f>
        <v>0.10869997916681072</v>
      </c>
      <c r="H435" s="16">
        <f t="shared" si="43"/>
        <v>1166.5160004282125</v>
      </c>
    </row>
    <row r="436" spans="1:8" x14ac:dyDescent="0.2">
      <c r="A436" s="5" t="s">
        <v>109</v>
      </c>
      <c r="B436" s="13" t="s">
        <v>110</v>
      </c>
      <c r="D436" s="5" t="s">
        <v>125</v>
      </c>
      <c r="E436" s="13" t="s">
        <v>126</v>
      </c>
      <c r="F436" s="1">
        <v>199967.34999999995</v>
      </c>
      <c r="G436" s="21">
        <f>G432</f>
        <v>0.10869997916681072</v>
      </c>
      <c r="H436" s="16">
        <f t="shared" si="43"/>
        <v>21736.44677904234</v>
      </c>
    </row>
    <row r="437" spans="1:8" ht="13.5" thickBot="1" x14ac:dyDescent="0.25">
      <c r="A437" s="5" t="s">
        <v>281</v>
      </c>
      <c r="F437" s="7">
        <f>SUM(F432:F436)</f>
        <v>-1.0000000533182174E-2</v>
      </c>
      <c r="G437" s="20"/>
      <c r="H437" s="7">
        <f>SUM(H432:H436)</f>
        <v>-1.086999851395376E-3</v>
      </c>
    </row>
    <row r="438" spans="1:8" ht="13.5" thickTop="1" x14ac:dyDescent="0.2"/>
    <row r="439" spans="1:8" ht="13.5" thickBot="1" x14ac:dyDescent="0.25">
      <c r="A439" s="6" t="s">
        <v>0</v>
      </c>
      <c r="B439" s="4" t="s">
        <v>1</v>
      </c>
      <c r="C439" s="9" t="s">
        <v>332</v>
      </c>
      <c r="D439" s="6" t="s">
        <v>2</v>
      </c>
      <c r="E439" s="4" t="s">
        <v>3</v>
      </c>
      <c r="F439" s="14" t="s">
        <v>237</v>
      </c>
      <c r="G439" s="17" t="s">
        <v>341</v>
      </c>
      <c r="H439" s="3" t="s">
        <v>331</v>
      </c>
    </row>
    <row r="440" spans="1:8" x14ac:dyDescent="0.2">
      <c r="A440" s="5" t="s">
        <v>163</v>
      </c>
      <c r="B440" s="13" t="s">
        <v>164</v>
      </c>
      <c r="C440" s="10" t="s">
        <v>333</v>
      </c>
      <c r="D440" s="5" t="s">
        <v>6</v>
      </c>
      <c r="E440" s="13" t="s">
        <v>7</v>
      </c>
      <c r="F440" s="1">
        <v>-5446088.5199999996</v>
      </c>
      <c r="G440" s="19">
        <f>H440/F440</f>
        <v>0.10870000144617555</v>
      </c>
      <c r="H440" s="1">
        <v>-591989.82999999996</v>
      </c>
    </row>
    <row r="441" spans="1:8" x14ac:dyDescent="0.2">
      <c r="A441" s="5" t="s">
        <v>163</v>
      </c>
      <c r="B441" s="13" t="s">
        <v>164</v>
      </c>
      <c r="D441" s="5" t="s">
        <v>231</v>
      </c>
      <c r="E441" s="13" t="s">
        <v>232</v>
      </c>
      <c r="F441" s="1">
        <v>86.64</v>
      </c>
      <c r="G441" s="21">
        <f>G440</f>
        <v>0.10870000144617555</v>
      </c>
      <c r="H441" s="16">
        <f>F441*G441</f>
        <v>9.4177681252966501</v>
      </c>
    </row>
    <row r="442" spans="1:8" x14ac:dyDescent="0.2">
      <c r="A442" s="5" t="s">
        <v>163</v>
      </c>
      <c r="B442" s="13" t="s">
        <v>164</v>
      </c>
      <c r="D442" s="5" t="s">
        <v>121</v>
      </c>
      <c r="E442" s="13" t="s">
        <v>122</v>
      </c>
      <c r="F442" s="1">
        <v>556570.56000000017</v>
      </c>
      <c r="G442" s="21">
        <f>G440</f>
        <v>0.10870000144617555</v>
      </c>
      <c r="H442" s="16">
        <f t="shared" ref="H442:H449" si="44">F442*G442</f>
        <v>60499.220676898753</v>
      </c>
    </row>
    <row r="443" spans="1:8" x14ac:dyDescent="0.2">
      <c r="A443" s="5" t="s">
        <v>163</v>
      </c>
      <c r="B443" s="13" t="s">
        <v>164</v>
      </c>
      <c r="D443" s="5" t="s">
        <v>119</v>
      </c>
      <c r="E443" s="13" t="s">
        <v>120</v>
      </c>
      <c r="F443" s="1">
        <v>2994907.3900000006</v>
      </c>
      <c r="G443" s="21">
        <f>G440</f>
        <v>0.10870000144617555</v>
      </c>
      <c r="H443" s="16">
        <f t="shared" si="44"/>
        <v>325546.43762416189</v>
      </c>
    </row>
    <row r="444" spans="1:8" x14ac:dyDescent="0.2">
      <c r="A444" s="5" t="s">
        <v>163</v>
      </c>
      <c r="B444" s="13" t="s">
        <v>164</v>
      </c>
      <c r="D444" s="5" t="s">
        <v>113</v>
      </c>
      <c r="E444" s="13" t="s">
        <v>114</v>
      </c>
      <c r="F444" s="1">
        <v>348997.29000000004</v>
      </c>
      <c r="G444" s="21">
        <f>G440</f>
        <v>0.10870000144617555</v>
      </c>
      <c r="H444" s="16">
        <f t="shared" si="44"/>
        <v>37936.005927711347</v>
      </c>
    </row>
    <row r="445" spans="1:8" x14ac:dyDescent="0.2">
      <c r="A445" s="5" t="s">
        <v>163</v>
      </c>
      <c r="B445" s="13" t="s">
        <v>164</v>
      </c>
      <c r="D445" s="5" t="s">
        <v>173</v>
      </c>
      <c r="E445" s="13" t="s">
        <v>174</v>
      </c>
      <c r="F445" s="1">
        <v>84317.87</v>
      </c>
      <c r="G445" s="21">
        <f>G440</f>
        <v>0.10870000144617555</v>
      </c>
      <c r="H445" s="16">
        <f t="shared" si="44"/>
        <v>9165.3525909384407</v>
      </c>
    </row>
    <row r="446" spans="1:8" x14ac:dyDescent="0.2">
      <c r="A446" s="5" t="s">
        <v>163</v>
      </c>
      <c r="B446" s="13" t="s">
        <v>164</v>
      </c>
      <c r="D446" s="5" t="s">
        <v>177</v>
      </c>
      <c r="E446" s="13" t="s">
        <v>178</v>
      </c>
      <c r="F446" s="1">
        <v>10117.780000000001</v>
      </c>
      <c r="G446" s="21">
        <f>G440</f>
        <v>0.10870000144617555</v>
      </c>
      <c r="H446" s="16">
        <f t="shared" si="44"/>
        <v>1099.802700632086</v>
      </c>
    </row>
    <row r="447" spans="1:8" x14ac:dyDescent="0.2">
      <c r="A447" s="5" t="s">
        <v>163</v>
      </c>
      <c r="B447" s="13" t="s">
        <v>164</v>
      </c>
      <c r="D447" s="5" t="s">
        <v>125</v>
      </c>
      <c r="E447" s="13" t="s">
        <v>126</v>
      </c>
      <c r="F447" s="1">
        <v>1440451.4299999995</v>
      </c>
      <c r="G447" s="21">
        <f>G440</f>
        <v>0.10870000144617555</v>
      </c>
      <c r="H447" s="16">
        <f t="shared" si="44"/>
        <v>156577.07252414557</v>
      </c>
    </row>
    <row r="448" spans="1:8" x14ac:dyDescent="0.2">
      <c r="A448" s="5" t="s">
        <v>163</v>
      </c>
      <c r="B448" s="13" t="s">
        <v>164</v>
      </c>
      <c r="D448" s="5" t="s">
        <v>175</v>
      </c>
      <c r="E448" s="13" t="s">
        <v>176</v>
      </c>
      <c r="F448" s="1">
        <v>10177.740000000002</v>
      </c>
      <c r="G448" s="21">
        <f>G440</f>
        <v>0.10870000144617555</v>
      </c>
      <c r="H448" s="16">
        <f t="shared" si="44"/>
        <v>1106.3203527187989</v>
      </c>
    </row>
    <row r="449" spans="1:8" x14ac:dyDescent="0.2">
      <c r="A449" s="5" t="s">
        <v>163</v>
      </c>
      <c r="B449" s="13" t="s">
        <v>164</v>
      </c>
      <c r="D449" s="5" t="s">
        <v>185</v>
      </c>
      <c r="E449" s="13" t="s">
        <v>186</v>
      </c>
      <c r="F449" s="1">
        <v>461.81000000000006</v>
      </c>
      <c r="G449" s="21">
        <f>G440</f>
        <v>0.10870000144617555</v>
      </c>
      <c r="H449" s="16">
        <f t="shared" si="44"/>
        <v>50.198747667858335</v>
      </c>
    </row>
    <row r="450" spans="1:8" ht="13.5" thickBot="1" x14ac:dyDescent="0.25">
      <c r="A450" s="5" t="s">
        <v>282</v>
      </c>
      <c r="F450" s="7">
        <f>SUM(F440:F449)</f>
        <v>-9.999999122896952E-3</v>
      </c>
      <c r="G450" s="20"/>
      <c r="H450" s="7">
        <f>SUM(H440:H449)</f>
        <v>-1.0869999454357071E-3</v>
      </c>
    </row>
    <row r="451" spans="1:8" ht="13.5" thickTop="1" x14ac:dyDescent="0.2"/>
    <row r="452" spans="1:8" ht="13.5" thickBot="1" x14ac:dyDescent="0.25">
      <c r="A452" s="6" t="s">
        <v>0</v>
      </c>
      <c r="B452" s="4" t="s">
        <v>1</v>
      </c>
      <c r="C452" s="9" t="s">
        <v>332</v>
      </c>
      <c r="D452" s="6" t="s">
        <v>2</v>
      </c>
      <c r="E452" s="4" t="s">
        <v>3</v>
      </c>
      <c r="F452" s="14" t="s">
        <v>237</v>
      </c>
      <c r="G452" s="17" t="s">
        <v>341</v>
      </c>
      <c r="H452" s="3" t="s">
        <v>331</v>
      </c>
    </row>
    <row r="453" spans="1:8" x14ac:dyDescent="0.2">
      <c r="A453" s="5" t="s">
        <v>123</v>
      </c>
      <c r="B453" s="13" t="s">
        <v>124</v>
      </c>
      <c r="C453" s="10" t="s">
        <v>333</v>
      </c>
      <c r="D453" s="5" t="s">
        <v>6</v>
      </c>
      <c r="E453" s="13" t="s">
        <v>7</v>
      </c>
      <c r="F453" s="1">
        <v>-2736376.6300000004</v>
      </c>
      <c r="G453" s="19">
        <f>H453/F453</f>
        <v>0.10870000377104519</v>
      </c>
      <c r="H453" s="1">
        <v>-297444.14999999997</v>
      </c>
    </row>
    <row r="454" spans="1:8" x14ac:dyDescent="0.2">
      <c r="A454" s="5" t="s">
        <v>123</v>
      </c>
      <c r="B454" s="13" t="s">
        <v>124</v>
      </c>
      <c r="D454" s="5" t="s">
        <v>121</v>
      </c>
      <c r="E454" s="13" t="s">
        <v>122</v>
      </c>
      <c r="F454" s="1">
        <v>515.87</v>
      </c>
      <c r="G454" s="21">
        <f>G453</f>
        <v>0.10870000377104519</v>
      </c>
      <c r="H454" s="16">
        <f>F454*G454</f>
        <v>56.075070945369085</v>
      </c>
    </row>
    <row r="455" spans="1:8" x14ac:dyDescent="0.2">
      <c r="A455" s="5" t="s">
        <v>123</v>
      </c>
      <c r="B455" s="13" t="s">
        <v>124</v>
      </c>
      <c r="D455" s="5" t="s">
        <v>119</v>
      </c>
      <c r="E455" s="13" t="s">
        <v>120</v>
      </c>
      <c r="F455" s="1">
        <v>17385.769999999997</v>
      </c>
      <c r="G455" s="21">
        <f>G453</f>
        <v>0.10870000377104519</v>
      </c>
      <c r="H455" s="16">
        <f t="shared" ref="H455:H459" si="45">F455*G455</f>
        <v>1889.8332645625239</v>
      </c>
    </row>
    <row r="456" spans="1:8" x14ac:dyDescent="0.2">
      <c r="A456" s="5" t="s">
        <v>123</v>
      </c>
      <c r="B456" s="13" t="s">
        <v>124</v>
      </c>
      <c r="D456" s="5" t="s">
        <v>113</v>
      </c>
      <c r="E456" s="13" t="s">
        <v>114</v>
      </c>
      <c r="F456" s="1">
        <v>1219326.9599999997</v>
      </c>
      <c r="G456" s="21">
        <f>G453</f>
        <v>0.10870000377104519</v>
      </c>
      <c r="H456" s="16">
        <f t="shared" si="45"/>
        <v>132540.84515013703</v>
      </c>
    </row>
    <row r="457" spans="1:8" x14ac:dyDescent="0.2">
      <c r="A457" s="5" t="s">
        <v>123</v>
      </c>
      <c r="B457" s="13" t="s">
        <v>124</v>
      </c>
      <c r="D457" s="5" t="s">
        <v>173</v>
      </c>
      <c r="E457" s="13" t="s">
        <v>174</v>
      </c>
      <c r="F457" s="1">
        <v>1042475.53</v>
      </c>
      <c r="G457" s="21">
        <f>G453</f>
        <v>0.10870000377104519</v>
      </c>
      <c r="H457" s="16">
        <f t="shared" si="45"/>
        <v>113317.09404222234</v>
      </c>
    </row>
    <row r="458" spans="1:8" x14ac:dyDescent="0.2">
      <c r="A458" s="5" t="s">
        <v>123</v>
      </c>
      <c r="B458" s="13" t="s">
        <v>124</v>
      </c>
      <c r="D458" s="5" t="s">
        <v>125</v>
      </c>
      <c r="E458" s="13" t="s">
        <v>126</v>
      </c>
      <c r="F458" s="1">
        <v>450763.62999999995</v>
      </c>
      <c r="G458" s="21">
        <f>G453</f>
        <v>0.10870000377104519</v>
      </c>
      <c r="H458" s="16">
        <f t="shared" si="45"/>
        <v>48998.008280850016</v>
      </c>
    </row>
    <row r="459" spans="1:8" x14ac:dyDescent="0.2">
      <c r="A459" s="5" t="s">
        <v>123</v>
      </c>
      <c r="B459" s="13" t="s">
        <v>124</v>
      </c>
      <c r="D459" s="5" t="s">
        <v>185</v>
      </c>
      <c r="E459" s="13" t="s">
        <v>186</v>
      </c>
      <c r="F459" s="1">
        <v>5908.8500000000013</v>
      </c>
      <c r="G459" s="21">
        <f>G453</f>
        <v>0.10870000377104519</v>
      </c>
      <c r="H459" s="16">
        <f t="shared" si="45"/>
        <v>642.29201728254054</v>
      </c>
    </row>
    <row r="460" spans="1:8" ht="13.5" thickBot="1" x14ac:dyDescent="0.25">
      <c r="A460" s="5" t="s">
        <v>283</v>
      </c>
      <c r="F460" s="7">
        <f>SUM(F453:F459)</f>
        <v>-2.0000000517939043E-2</v>
      </c>
      <c r="G460" s="20"/>
      <c r="H460" s="7">
        <f>SUM(H453:H459)</f>
        <v>-2.174000138552401E-3</v>
      </c>
    </row>
    <row r="461" spans="1:8" ht="13.5" thickTop="1" x14ac:dyDescent="0.2"/>
    <row r="462" spans="1:8" ht="13.5" thickBot="1" x14ac:dyDescent="0.25">
      <c r="A462" s="6" t="s">
        <v>0</v>
      </c>
      <c r="B462" s="4" t="s">
        <v>1</v>
      </c>
      <c r="C462" s="9" t="s">
        <v>332</v>
      </c>
      <c r="D462" s="6" t="s">
        <v>2</v>
      </c>
      <c r="E462" s="4" t="s">
        <v>3</v>
      </c>
      <c r="F462" s="14" t="s">
        <v>237</v>
      </c>
      <c r="G462" s="17" t="s">
        <v>341</v>
      </c>
      <c r="H462" s="3" t="s">
        <v>331</v>
      </c>
    </row>
    <row r="463" spans="1:8" x14ac:dyDescent="0.2">
      <c r="A463" s="5" t="s">
        <v>38</v>
      </c>
      <c r="B463" s="11" t="s">
        <v>334</v>
      </c>
      <c r="C463" s="10" t="s">
        <v>333</v>
      </c>
      <c r="D463" s="5" t="s">
        <v>6</v>
      </c>
      <c r="E463" s="13" t="s">
        <v>7</v>
      </c>
      <c r="F463" s="1">
        <v>-272249.04999999987</v>
      </c>
      <c r="G463" s="19">
        <f>H463/F463</f>
        <v>0.10869999362715874</v>
      </c>
      <c r="H463" s="1">
        <v>-29593.470000000005</v>
      </c>
    </row>
    <row r="464" spans="1:8" x14ac:dyDescent="0.2">
      <c r="A464" s="5" t="s">
        <v>38</v>
      </c>
      <c r="B464" s="11" t="s">
        <v>334</v>
      </c>
      <c r="D464" s="5" t="s">
        <v>113</v>
      </c>
      <c r="E464" s="13" t="s">
        <v>114</v>
      </c>
      <c r="F464" s="1">
        <v>167440.91000000003</v>
      </c>
      <c r="G464" s="21">
        <f>G463</f>
        <v>0.10869999362715874</v>
      </c>
      <c r="H464" s="16">
        <f>F464*G464</f>
        <v>18200.825849925663</v>
      </c>
    </row>
    <row r="465" spans="1:8" x14ac:dyDescent="0.2">
      <c r="A465" s="5" t="s">
        <v>38</v>
      </c>
      <c r="B465" s="11" t="s">
        <v>334</v>
      </c>
      <c r="D465" s="5" t="s">
        <v>173</v>
      </c>
      <c r="E465" s="13" t="s">
        <v>174</v>
      </c>
      <c r="F465" s="1">
        <v>12961.419999999998</v>
      </c>
      <c r="G465" s="21">
        <f>G463</f>
        <v>0.10869999362715874</v>
      </c>
      <c r="H465" s="16">
        <f t="shared" ref="H465:H466" si="46">F465*G465</f>
        <v>1408.9062713989276</v>
      </c>
    </row>
    <row r="466" spans="1:8" x14ac:dyDescent="0.2">
      <c r="A466" s="5" t="s">
        <v>38</v>
      </c>
      <c r="B466" s="11" t="s">
        <v>334</v>
      </c>
      <c r="D466" s="5" t="s">
        <v>125</v>
      </c>
      <c r="E466" s="13" t="s">
        <v>126</v>
      </c>
      <c r="F466" s="1">
        <v>91846.70000000007</v>
      </c>
      <c r="G466" s="21">
        <f>G463</f>
        <v>0.10869999362715874</v>
      </c>
      <c r="H466" s="16">
        <f t="shared" si="46"/>
        <v>9983.7357046755678</v>
      </c>
    </row>
    <row r="467" spans="1:8" ht="13.5" thickBot="1" x14ac:dyDescent="0.25">
      <c r="A467" s="5" t="s">
        <v>284</v>
      </c>
      <c r="F467" s="7">
        <f>SUM(F463:F466)</f>
        <v>-1.9999999771243893E-2</v>
      </c>
      <c r="G467" s="20"/>
      <c r="H467" s="7">
        <f>SUM(H463:H466)</f>
        <v>-2.1739998464909149E-3</v>
      </c>
    </row>
    <row r="468" spans="1:8" ht="13.5" thickTop="1" x14ac:dyDescent="0.2"/>
    <row r="469" spans="1:8" ht="13.5" thickBot="1" x14ac:dyDescent="0.25">
      <c r="A469" s="6" t="s">
        <v>0</v>
      </c>
      <c r="B469" s="4" t="s">
        <v>1</v>
      </c>
      <c r="C469" s="9" t="s">
        <v>332</v>
      </c>
      <c r="D469" s="6" t="s">
        <v>2</v>
      </c>
      <c r="E469" s="4" t="s">
        <v>3</v>
      </c>
      <c r="F469" s="14" t="s">
        <v>237</v>
      </c>
      <c r="G469" s="17" t="s">
        <v>341</v>
      </c>
      <c r="H469" s="3" t="s">
        <v>331</v>
      </c>
    </row>
    <row r="470" spans="1:8" x14ac:dyDescent="0.2">
      <c r="A470" s="5" t="s">
        <v>39</v>
      </c>
      <c r="B470" s="13" t="s">
        <v>40</v>
      </c>
      <c r="C470" s="10" t="s">
        <v>333</v>
      </c>
      <c r="D470" s="5" t="s">
        <v>6</v>
      </c>
      <c r="E470" s="13" t="s">
        <v>7</v>
      </c>
      <c r="F470" s="1">
        <v>-1790926.4100000001</v>
      </c>
      <c r="G470" s="19">
        <f>H470/F470</f>
        <v>0.10869999398802767</v>
      </c>
      <c r="H470" s="1">
        <v>-194673.69</v>
      </c>
    </row>
    <row r="471" spans="1:8" x14ac:dyDescent="0.2">
      <c r="A471" s="5" t="s">
        <v>39</v>
      </c>
      <c r="B471" s="13" t="s">
        <v>40</v>
      </c>
      <c r="D471" s="5" t="s">
        <v>121</v>
      </c>
      <c r="E471" s="13" t="s">
        <v>122</v>
      </c>
      <c r="F471" s="1">
        <v>126.5</v>
      </c>
      <c r="G471" s="21">
        <f>G470</f>
        <v>0.10869999398802767</v>
      </c>
      <c r="H471" s="16">
        <f>F471*G471</f>
        <v>13.750549239485499</v>
      </c>
    </row>
    <row r="472" spans="1:8" x14ac:dyDescent="0.2">
      <c r="A472" s="5" t="s">
        <v>39</v>
      </c>
      <c r="B472" s="13" t="s">
        <v>40</v>
      </c>
      <c r="D472" s="5" t="s">
        <v>193</v>
      </c>
      <c r="E472" s="13" t="s">
        <v>194</v>
      </c>
      <c r="F472" s="1">
        <v>647.53</v>
      </c>
      <c r="G472" s="21">
        <f>G470</f>
        <v>0.10869999398802767</v>
      </c>
      <c r="H472" s="16">
        <f t="shared" ref="H472:H480" si="47">F472*G472</f>
        <v>70.386507107067558</v>
      </c>
    </row>
    <row r="473" spans="1:8" x14ac:dyDescent="0.2">
      <c r="A473" s="5" t="s">
        <v>39</v>
      </c>
      <c r="B473" s="13" t="s">
        <v>40</v>
      </c>
      <c r="D473" s="5" t="s">
        <v>119</v>
      </c>
      <c r="E473" s="13" t="s">
        <v>120</v>
      </c>
      <c r="F473" s="1">
        <v>737.31999999999994</v>
      </c>
      <c r="G473" s="21">
        <f>G470</f>
        <v>0.10869999398802767</v>
      </c>
      <c r="H473" s="16">
        <f t="shared" si="47"/>
        <v>80.146679567252548</v>
      </c>
    </row>
    <row r="474" spans="1:8" x14ac:dyDescent="0.2">
      <c r="A474" s="5" t="s">
        <v>39</v>
      </c>
      <c r="B474" s="13" t="s">
        <v>40</v>
      </c>
      <c r="D474" s="5" t="s">
        <v>113</v>
      </c>
      <c r="E474" s="13" t="s">
        <v>114</v>
      </c>
      <c r="F474" s="1">
        <v>381258.26</v>
      </c>
      <c r="G474" s="21">
        <f>G470</f>
        <v>0.10869999398802767</v>
      </c>
      <c r="H474" s="16">
        <f t="shared" si="47"/>
        <v>41442.770569885892</v>
      </c>
    </row>
    <row r="475" spans="1:8" x14ac:dyDescent="0.2">
      <c r="A475" s="5" t="s">
        <v>39</v>
      </c>
      <c r="B475" s="13" t="s">
        <v>40</v>
      </c>
      <c r="D475" s="5" t="s">
        <v>173</v>
      </c>
      <c r="E475" s="13" t="s">
        <v>174</v>
      </c>
      <c r="F475" s="1">
        <v>124496.81999999993</v>
      </c>
      <c r="G475" s="21">
        <f>G470</f>
        <v>0.10869999398802767</v>
      </c>
      <c r="H475" s="16">
        <f t="shared" si="47"/>
        <v>13532.803585528556</v>
      </c>
    </row>
    <row r="476" spans="1:8" x14ac:dyDescent="0.2">
      <c r="A476" s="5" t="s">
        <v>39</v>
      </c>
      <c r="B476" s="13" t="s">
        <v>40</v>
      </c>
      <c r="D476" s="5" t="s">
        <v>177</v>
      </c>
      <c r="E476" s="13" t="s">
        <v>178</v>
      </c>
      <c r="F476" s="1">
        <v>5.0599999999999996</v>
      </c>
      <c r="G476" s="21">
        <f>G470</f>
        <v>0.10869999398802767</v>
      </c>
      <c r="H476" s="16">
        <f t="shared" si="47"/>
        <v>0.55002196957941996</v>
      </c>
    </row>
    <row r="477" spans="1:8" x14ac:dyDescent="0.2">
      <c r="A477" s="5" t="s">
        <v>39</v>
      </c>
      <c r="B477" s="13" t="s">
        <v>40</v>
      </c>
      <c r="D477" s="5" t="s">
        <v>195</v>
      </c>
      <c r="E477" s="13" t="s">
        <v>196</v>
      </c>
      <c r="F477" s="1">
        <v>263.10000000000002</v>
      </c>
      <c r="G477" s="21">
        <f>G470</f>
        <v>0.10869999398802767</v>
      </c>
      <c r="H477" s="16">
        <f t="shared" si="47"/>
        <v>28.598968418250081</v>
      </c>
    </row>
    <row r="478" spans="1:8" x14ac:dyDescent="0.2">
      <c r="A478" s="5" t="s">
        <v>39</v>
      </c>
      <c r="B478" s="13" t="s">
        <v>40</v>
      </c>
      <c r="D478" s="5" t="s">
        <v>125</v>
      </c>
      <c r="E478" s="13" t="s">
        <v>126</v>
      </c>
      <c r="F478" s="1">
        <v>329962.48000000004</v>
      </c>
      <c r="G478" s="21">
        <f>G470</f>
        <v>0.10869999398802767</v>
      </c>
      <c r="H478" s="16">
        <f t="shared" si="47"/>
        <v>35866.919592274702</v>
      </c>
    </row>
    <row r="479" spans="1:8" x14ac:dyDescent="0.2">
      <c r="A479" s="5" t="s">
        <v>39</v>
      </c>
      <c r="B479" s="13" t="s">
        <v>40</v>
      </c>
      <c r="D479" s="5" t="s">
        <v>175</v>
      </c>
      <c r="E479" s="13" t="s">
        <v>176</v>
      </c>
      <c r="F479" s="1">
        <v>948233.37</v>
      </c>
      <c r="G479" s="23">
        <f>G470</f>
        <v>0.10869999398802767</v>
      </c>
      <c r="H479" s="16">
        <f t="shared" si="47"/>
        <v>103072.96161824721</v>
      </c>
    </row>
    <row r="480" spans="1:8" x14ac:dyDescent="0.2">
      <c r="A480" s="5" t="s">
        <v>39</v>
      </c>
      <c r="B480" s="13" t="s">
        <v>40</v>
      </c>
      <c r="D480" s="5" t="s">
        <v>185</v>
      </c>
      <c r="E480" s="13" t="s">
        <v>186</v>
      </c>
      <c r="F480" s="1">
        <v>5196.01</v>
      </c>
      <c r="G480" s="21">
        <f>G470</f>
        <v>0.10869999398802767</v>
      </c>
      <c r="H480" s="16">
        <f t="shared" si="47"/>
        <v>564.80625576173168</v>
      </c>
    </row>
    <row r="481" spans="1:8" ht="13.5" thickBot="1" x14ac:dyDescent="0.25">
      <c r="A481" s="5" t="s">
        <v>285</v>
      </c>
      <c r="F481" s="7">
        <f>SUM(F470:F480)</f>
        <v>3.9999999911742634E-2</v>
      </c>
      <c r="G481" s="20"/>
      <c r="H481" s="7">
        <f>SUM(H470:H480)</f>
        <v>4.3479997488020672E-3</v>
      </c>
    </row>
    <row r="482" spans="1:8" ht="13.5" thickTop="1" x14ac:dyDescent="0.2"/>
    <row r="483" spans="1:8" ht="13.5" thickBot="1" x14ac:dyDescent="0.25">
      <c r="A483" s="6" t="s">
        <v>0</v>
      </c>
      <c r="B483" s="4" t="s">
        <v>1</v>
      </c>
      <c r="C483" s="9" t="s">
        <v>332</v>
      </c>
      <c r="D483" s="6" t="s">
        <v>2</v>
      </c>
      <c r="E483" s="4" t="s">
        <v>3</v>
      </c>
      <c r="F483" s="14" t="s">
        <v>237</v>
      </c>
      <c r="G483" s="17" t="s">
        <v>341</v>
      </c>
      <c r="H483" s="3" t="s">
        <v>331</v>
      </c>
    </row>
    <row r="484" spans="1:8" x14ac:dyDescent="0.2">
      <c r="A484" s="5" t="s">
        <v>41</v>
      </c>
      <c r="B484" s="13" t="s">
        <v>42</v>
      </c>
      <c r="C484" s="10" t="s">
        <v>333</v>
      </c>
      <c r="D484" s="5" t="s">
        <v>6</v>
      </c>
      <c r="E484" s="13" t="s">
        <v>7</v>
      </c>
      <c r="F484" s="1">
        <v>-4393768.4699999988</v>
      </c>
      <c r="G484" s="19">
        <f>H484/F484</f>
        <v>0.10869999938799693</v>
      </c>
      <c r="H484" s="1">
        <v>-477602.63000000006</v>
      </c>
    </row>
    <row r="485" spans="1:8" x14ac:dyDescent="0.2">
      <c r="A485" s="5" t="s">
        <v>41</v>
      </c>
      <c r="B485" s="13" t="s">
        <v>42</v>
      </c>
      <c r="D485" s="5" t="s">
        <v>121</v>
      </c>
      <c r="E485" s="13" t="s">
        <v>122</v>
      </c>
      <c r="F485" s="1">
        <v>525765.14</v>
      </c>
      <c r="G485" s="21">
        <f>G484</f>
        <v>0.10869999938799693</v>
      </c>
      <c r="H485" s="16">
        <f>F485*G485</f>
        <v>57150.670396230125</v>
      </c>
    </row>
    <row r="486" spans="1:8" x14ac:dyDescent="0.2">
      <c r="A486" s="5" t="s">
        <v>41</v>
      </c>
      <c r="B486" s="13" t="s">
        <v>42</v>
      </c>
      <c r="D486" s="5" t="s">
        <v>119</v>
      </c>
      <c r="E486" s="13" t="s">
        <v>120</v>
      </c>
      <c r="F486" s="1">
        <v>1476569.1499999994</v>
      </c>
      <c r="G486" s="21">
        <f>G484</f>
        <v>0.10869999938799693</v>
      </c>
      <c r="H486" s="16">
        <f t="shared" ref="H486:H491" si="48">F486*G486</f>
        <v>160503.06570133509</v>
      </c>
    </row>
    <row r="487" spans="1:8" x14ac:dyDescent="0.2">
      <c r="A487" s="5" t="s">
        <v>41</v>
      </c>
      <c r="B487" s="13" t="s">
        <v>42</v>
      </c>
      <c r="D487" s="5" t="s">
        <v>113</v>
      </c>
      <c r="E487" s="13" t="s">
        <v>114</v>
      </c>
      <c r="F487" s="1">
        <v>372702.03</v>
      </c>
      <c r="G487" s="21">
        <f>G484</f>
        <v>0.10869999938799693</v>
      </c>
      <c r="H487" s="16">
        <f t="shared" si="48"/>
        <v>40512.710432905216</v>
      </c>
    </row>
    <row r="488" spans="1:8" x14ac:dyDescent="0.2">
      <c r="A488" s="5" t="s">
        <v>41</v>
      </c>
      <c r="B488" s="13" t="s">
        <v>42</v>
      </c>
      <c r="D488" s="5" t="s">
        <v>173</v>
      </c>
      <c r="E488" s="13" t="s">
        <v>174</v>
      </c>
      <c r="F488" s="1">
        <v>975760.70000000019</v>
      </c>
      <c r="G488" s="21">
        <f>G484</f>
        <v>0.10869999938799693</v>
      </c>
      <c r="H488" s="16">
        <f t="shared" si="48"/>
        <v>106065.18749283148</v>
      </c>
    </row>
    <row r="489" spans="1:8" x14ac:dyDescent="0.2">
      <c r="A489" s="5" t="s">
        <v>41</v>
      </c>
      <c r="B489" s="13" t="s">
        <v>42</v>
      </c>
      <c r="D489" s="5" t="s">
        <v>177</v>
      </c>
      <c r="E489" s="13" t="s">
        <v>178</v>
      </c>
      <c r="F489" s="1">
        <v>9040.2200000000012</v>
      </c>
      <c r="G489" s="21">
        <f>G484</f>
        <v>0.10869999938799693</v>
      </c>
      <c r="H489" s="16">
        <f t="shared" si="48"/>
        <v>982.67190846735775</v>
      </c>
    </row>
    <row r="490" spans="1:8" x14ac:dyDescent="0.2">
      <c r="A490" s="5" t="s">
        <v>41</v>
      </c>
      <c r="B490" s="13" t="s">
        <v>42</v>
      </c>
      <c r="D490" s="5" t="s">
        <v>125</v>
      </c>
      <c r="E490" s="13" t="s">
        <v>126</v>
      </c>
      <c r="F490" s="1">
        <v>1012822.9200000003</v>
      </c>
      <c r="G490" s="21">
        <f>G484</f>
        <v>0.10869999938799693</v>
      </c>
      <c r="H490" s="16">
        <f t="shared" si="48"/>
        <v>110093.8507841493</v>
      </c>
    </row>
    <row r="491" spans="1:8" x14ac:dyDescent="0.2">
      <c r="A491" s="5" t="s">
        <v>41</v>
      </c>
      <c r="B491" s="13" t="s">
        <v>42</v>
      </c>
      <c r="D491" s="5" t="s">
        <v>185</v>
      </c>
      <c r="E491" s="13" t="s">
        <v>186</v>
      </c>
      <c r="F491" s="1">
        <v>21108.28</v>
      </c>
      <c r="G491" s="21">
        <f>G484</f>
        <v>0.10869999938799693</v>
      </c>
      <c r="H491" s="16">
        <f t="shared" si="48"/>
        <v>2294.4700230816679</v>
      </c>
    </row>
    <row r="492" spans="1:8" ht="13.5" thickBot="1" x14ac:dyDescent="0.25">
      <c r="A492" s="5" t="s">
        <v>286</v>
      </c>
      <c r="F492" s="7">
        <f>SUM(F484:F491)</f>
        <v>-2.9999998776474968E-2</v>
      </c>
      <c r="G492" s="20"/>
      <c r="H492" s="7">
        <f>SUM(H484:H491)</f>
        <v>-3.2609998443149379E-3</v>
      </c>
    </row>
    <row r="493" spans="1:8" ht="13.5" thickTop="1" x14ac:dyDescent="0.2"/>
    <row r="494" spans="1:8" ht="13.5" thickBot="1" x14ac:dyDescent="0.25">
      <c r="A494" s="6" t="s">
        <v>0</v>
      </c>
      <c r="B494" s="4" t="s">
        <v>1</v>
      </c>
      <c r="C494" s="9" t="s">
        <v>332</v>
      </c>
      <c r="D494" s="6" t="s">
        <v>2</v>
      </c>
      <c r="E494" s="4" t="s">
        <v>3</v>
      </c>
      <c r="F494" s="14" t="s">
        <v>237</v>
      </c>
      <c r="G494" s="17" t="s">
        <v>341</v>
      </c>
      <c r="H494" s="3" t="s">
        <v>331</v>
      </c>
    </row>
    <row r="495" spans="1:8" x14ac:dyDescent="0.2">
      <c r="A495" s="5" t="s">
        <v>155</v>
      </c>
      <c r="B495" s="13" t="s">
        <v>156</v>
      </c>
      <c r="C495" s="10" t="s">
        <v>333</v>
      </c>
      <c r="D495" s="5" t="s">
        <v>6</v>
      </c>
      <c r="E495" s="13" t="s">
        <v>7</v>
      </c>
      <c r="F495" s="1">
        <v>-11917618.160000002</v>
      </c>
      <c r="G495" s="19">
        <f>H495/F495</f>
        <v>0.10870000050412756</v>
      </c>
      <c r="H495" s="1">
        <v>-1295445.1000000001</v>
      </c>
    </row>
    <row r="496" spans="1:8" x14ac:dyDescent="0.2">
      <c r="A496" s="5" t="s">
        <v>155</v>
      </c>
      <c r="B496" s="13" t="s">
        <v>156</v>
      </c>
      <c r="D496" s="5" t="s">
        <v>203</v>
      </c>
      <c r="E496" s="13" t="s">
        <v>204</v>
      </c>
      <c r="F496" s="1">
        <v>108</v>
      </c>
      <c r="G496" s="21">
        <f>G495</f>
        <v>0.10870000050412756</v>
      </c>
      <c r="H496" s="16">
        <f>F496*G496</f>
        <v>11.739600054445777</v>
      </c>
    </row>
    <row r="497" spans="1:8" x14ac:dyDescent="0.2">
      <c r="A497" s="5" t="s">
        <v>155</v>
      </c>
      <c r="B497" s="13" t="s">
        <v>156</v>
      </c>
      <c r="D497" s="5" t="s">
        <v>229</v>
      </c>
      <c r="E497" s="13" t="s">
        <v>230</v>
      </c>
      <c r="F497" s="1">
        <v>8352</v>
      </c>
      <c r="G497" s="21">
        <f>G495</f>
        <v>0.10870000050412756</v>
      </c>
      <c r="H497" s="16">
        <f t="shared" ref="H497:H503" si="49">F497*G497</f>
        <v>907.86240421047341</v>
      </c>
    </row>
    <row r="498" spans="1:8" x14ac:dyDescent="0.2">
      <c r="A498" s="5" t="s">
        <v>155</v>
      </c>
      <c r="B498" s="13" t="s">
        <v>156</v>
      </c>
      <c r="D498" s="5" t="s">
        <v>121</v>
      </c>
      <c r="E498" s="13" t="s">
        <v>122</v>
      </c>
      <c r="F498" s="1">
        <v>1307741.6200000001</v>
      </c>
      <c r="G498" s="21">
        <f>G495</f>
        <v>0.10870000050412756</v>
      </c>
      <c r="H498" s="16">
        <f t="shared" si="49"/>
        <v>142151.5147532686</v>
      </c>
    </row>
    <row r="499" spans="1:8" x14ac:dyDescent="0.2">
      <c r="A499" s="5" t="s">
        <v>155</v>
      </c>
      <c r="B499" s="13" t="s">
        <v>156</v>
      </c>
      <c r="D499" s="5" t="s">
        <v>119</v>
      </c>
      <c r="E499" s="13" t="s">
        <v>120</v>
      </c>
      <c r="F499" s="1">
        <v>6980287.1700000009</v>
      </c>
      <c r="G499" s="21">
        <f>G495</f>
        <v>0.10870000050412756</v>
      </c>
      <c r="H499" s="16">
        <f t="shared" si="49"/>
        <v>758757.21889795526</v>
      </c>
    </row>
    <row r="500" spans="1:8" x14ac:dyDescent="0.2">
      <c r="A500" s="5" t="s">
        <v>155</v>
      </c>
      <c r="B500" s="13" t="s">
        <v>156</v>
      </c>
      <c r="D500" s="5" t="s">
        <v>173</v>
      </c>
      <c r="E500" s="13" t="s">
        <v>174</v>
      </c>
      <c r="F500" s="1">
        <v>646596.23999999987</v>
      </c>
      <c r="G500" s="21">
        <f>G495</f>
        <v>0.10870000050412756</v>
      </c>
      <c r="H500" s="16">
        <f t="shared" si="49"/>
        <v>70285.01161396697</v>
      </c>
    </row>
    <row r="501" spans="1:8" x14ac:dyDescent="0.2">
      <c r="A501" s="5" t="s">
        <v>155</v>
      </c>
      <c r="B501" s="13" t="s">
        <v>156</v>
      </c>
      <c r="D501" s="5" t="s">
        <v>177</v>
      </c>
      <c r="E501" s="13" t="s">
        <v>178</v>
      </c>
      <c r="F501" s="1">
        <v>966</v>
      </c>
      <c r="G501" s="21">
        <f>G495</f>
        <v>0.10870000050412756</v>
      </c>
      <c r="H501" s="16">
        <f t="shared" si="49"/>
        <v>105.00420048698723</v>
      </c>
    </row>
    <row r="502" spans="1:8" x14ac:dyDescent="0.2">
      <c r="A502" s="5" t="s">
        <v>155</v>
      </c>
      <c r="B502" s="13" t="s">
        <v>156</v>
      </c>
      <c r="D502" s="5" t="s">
        <v>125</v>
      </c>
      <c r="E502" s="13" t="s">
        <v>126</v>
      </c>
      <c r="F502" s="1">
        <v>2972280.62</v>
      </c>
      <c r="G502" s="21">
        <f>G495</f>
        <v>0.10870000050412756</v>
      </c>
      <c r="H502" s="16">
        <f t="shared" si="49"/>
        <v>323086.90489240858</v>
      </c>
    </row>
    <row r="503" spans="1:8" x14ac:dyDescent="0.2">
      <c r="A503" s="5" t="s">
        <v>155</v>
      </c>
      <c r="B503" s="13" t="s">
        <v>156</v>
      </c>
      <c r="D503" s="5" t="s">
        <v>185</v>
      </c>
      <c r="E503" s="13" t="s">
        <v>186</v>
      </c>
      <c r="F503" s="1">
        <v>1286.5</v>
      </c>
      <c r="G503" s="21">
        <f>G495</f>
        <v>0.10870000050412756</v>
      </c>
      <c r="H503" s="16">
        <f t="shared" si="49"/>
        <v>139.84255064856012</v>
      </c>
    </row>
    <row r="504" spans="1:8" ht="13.5" thickBot="1" x14ac:dyDescent="0.25">
      <c r="A504" s="5" t="s">
        <v>287</v>
      </c>
      <c r="F504" s="7">
        <f>SUM(F495:F503)</f>
        <v>-1.0000002104789019E-2</v>
      </c>
      <c r="G504" s="20"/>
      <c r="H504" s="7">
        <f>SUM(H495:H503)</f>
        <v>-1.0870002351452968E-3</v>
      </c>
    </row>
    <row r="505" spans="1:8" ht="13.5" thickTop="1" x14ac:dyDescent="0.2"/>
    <row r="506" spans="1:8" ht="13.5" thickBot="1" x14ac:dyDescent="0.25">
      <c r="A506" s="6" t="s">
        <v>0</v>
      </c>
      <c r="B506" s="4" t="s">
        <v>1</v>
      </c>
      <c r="C506" s="9" t="s">
        <v>332</v>
      </c>
      <c r="D506" s="6" t="s">
        <v>2</v>
      </c>
      <c r="E506" s="4" t="s">
        <v>3</v>
      </c>
      <c r="F506" s="14" t="s">
        <v>237</v>
      </c>
      <c r="G506" s="17" t="s">
        <v>341</v>
      </c>
      <c r="H506" s="3" t="s">
        <v>331</v>
      </c>
    </row>
    <row r="507" spans="1:8" x14ac:dyDescent="0.2">
      <c r="A507" s="5" t="s">
        <v>43</v>
      </c>
      <c r="B507" s="13" t="s">
        <v>44</v>
      </c>
      <c r="C507" s="10" t="s">
        <v>343</v>
      </c>
      <c r="D507" s="5" t="s">
        <v>6</v>
      </c>
      <c r="E507" s="13" t="s">
        <v>7</v>
      </c>
      <c r="F507" s="1">
        <v>-435328.22999999981</v>
      </c>
      <c r="G507" s="19">
        <f>H507/F507</f>
        <v>0.10989997133886775</v>
      </c>
      <c r="H507" s="1">
        <v>-47842.560000000005</v>
      </c>
    </row>
    <row r="508" spans="1:8" x14ac:dyDescent="0.2">
      <c r="A508" s="5" t="s">
        <v>43</v>
      </c>
      <c r="B508" s="13" t="s">
        <v>44</v>
      </c>
      <c r="D508" s="5" t="s">
        <v>113</v>
      </c>
      <c r="E508" s="13" t="s">
        <v>114</v>
      </c>
      <c r="F508" s="1">
        <v>209313.25999999998</v>
      </c>
      <c r="G508" s="21">
        <f>G507</f>
        <v>0.10989997133886775</v>
      </c>
      <c r="H508" s="16">
        <f>F508*G508</f>
        <v>23003.52127484497</v>
      </c>
    </row>
    <row r="509" spans="1:8" x14ac:dyDescent="0.2">
      <c r="A509" s="5" t="s">
        <v>43</v>
      </c>
      <c r="B509" s="13" t="s">
        <v>44</v>
      </c>
      <c r="D509" s="5" t="s">
        <v>173</v>
      </c>
      <c r="E509" s="13" t="s">
        <v>174</v>
      </c>
      <c r="F509" s="1">
        <v>20749.709999999992</v>
      </c>
      <c r="G509" s="21">
        <f>G507</f>
        <v>0.10989997133886775</v>
      </c>
      <c r="H509" s="16">
        <f t="shared" ref="H509:H510" si="50">F509*G509</f>
        <v>2280.3925342898165</v>
      </c>
    </row>
    <row r="510" spans="1:8" x14ac:dyDescent="0.2">
      <c r="A510" s="5" t="s">
        <v>43</v>
      </c>
      <c r="B510" s="13" t="s">
        <v>44</v>
      </c>
      <c r="D510" s="5" t="s">
        <v>125</v>
      </c>
      <c r="E510" s="13" t="s">
        <v>126</v>
      </c>
      <c r="F510" s="1">
        <v>205265.31999999998</v>
      </c>
      <c r="G510" s="21">
        <f>G507</f>
        <v>0.10989997133886775</v>
      </c>
      <c r="H510" s="16">
        <f t="shared" si="50"/>
        <v>22558.652784863516</v>
      </c>
    </row>
    <row r="511" spans="1:8" ht="13.5" thickBot="1" x14ac:dyDescent="0.25">
      <c r="A511" s="5" t="s">
        <v>288</v>
      </c>
      <c r="F511" s="7">
        <f>SUM(F507:F510)</f>
        <v>6.0000000143190846E-2</v>
      </c>
      <c r="G511" s="20"/>
      <c r="H511" s="7">
        <f>SUM(H507:H510)</f>
        <v>6.593998296011705E-3</v>
      </c>
    </row>
    <row r="512" spans="1:8" ht="13.5" thickTop="1" x14ac:dyDescent="0.2"/>
    <row r="513" spans="1:8" ht="13.5" thickBot="1" x14ac:dyDescent="0.25">
      <c r="A513" s="6" t="s">
        <v>0</v>
      </c>
      <c r="B513" s="4" t="s">
        <v>1</v>
      </c>
      <c r="C513" s="9" t="s">
        <v>332</v>
      </c>
      <c r="D513" s="6" t="s">
        <v>2</v>
      </c>
      <c r="E513" s="4" t="s">
        <v>3</v>
      </c>
      <c r="F513" s="14" t="s">
        <v>237</v>
      </c>
      <c r="G513" s="17" t="s">
        <v>341</v>
      </c>
      <c r="H513" s="3" t="s">
        <v>331</v>
      </c>
    </row>
    <row r="514" spans="1:8" x14ac:dyDescent="0.2">
      <c r="A514" s="5" t="s">
        <v>51</v>
      </c>
      <c r="B514" s="13" t="s">
        <v>52</v>
      </c>
      <c r="C514" s="10" t="s">
        <v>343</v>
      </c>
      <c r="D514" s="5" t="s">
        <v>6</v>
      </c>
      <c r="E514" s="13" t="s">
        <v>7</v>
      </c>
      <c r="F514" s="1">
        <v>-1475805.3299999994</v>
      </c>
      <c r="G514" s="19">
        <f>H514/F514</f>
        <v>0.10989999609230311</v>
      </c>
      <c r="H514" s="1">
        <v>-162191.00000000003</v>
      </c>
    </row>
    <row r="515" spans="1:8" x14ac:dyDescent="0.2">
      <c r="A515" s="5" t="s">
        <v>51</v>
      </c>
      <c r="B515" s="13" t="s">
        <v>52</v>
      </c>
      <c r="D515" s="5" t="s">
        <v>113</v>
      </c>
      <c r="E515" s="13" t="s">
        <v>114</v>
      </c>
      <c r="F515" s="1">
        <v>872007.83999999985</v>
      </c>
      <c r="G515" s="21">
        <f>G514</f>
        <v>0.10989999609230311</v>
      </c>
      <c r="H515" s="16">
        <f>F515*G515</f>
        <v>95833.658208457666</v>
      </c>
    </row>
    <row r="516" spans="1:8" x14ac:dyDescent="0.2">
      <c r="A516" s="5" t="s">
        <v>51</v>
      </c>
      <c r="B516" s="13" t="s">
        <v>52</v>
      </c>
      <c r="D516" s="5" t="s">
        <v>173</v>
      </c>
      <c r="E516" s="13" t="s">
        <v>174</v>
      </c>
      <c r="F516" s="1">
        <v>73366.579999999973</v>
      </c>
      <c r="G516" s="21">
        <f>G514</f>
        <v>0.10989999609230311</v>
      </c>
      <c r="H516" s="16">
        <f t="shared" ref="H516:H520" si="51">F516*G516</f>
        <v>8062.9868553056403</v>
      </c>
    </row>
    <row r="517" spans="1:8" x14ac:dyDescent="0.2">
      <c r="A517" s="5" t="s">
        <v>51</v>
      </c>
      <c r="B517" s="13" t="s">
        <v>52</v>
      </c>
      <c r="D517" s="5" t="s">
        <v>177</v>
      </c>
      <c r="E517" s="13" t="s">
        <v>178</v>
      </c>
      <c r="F517" s="1">
        <v>26060.030000000002</v>
      </c>
      <c r="G517" s="21">
        <f>G514</f>
        <v>0.10989999609230311</v>
      </c>
      <c r="H517" s="16">
        <f t="shared" si="51"/>
        <v>2863.9971951653019</v>
      </c>
    </row>
    <row r="518" spans="1:8" x14ac:dyDescent="0.2">
      <c r="A518" s="5" t="s">
        <v>51</v>
      </c>
      <c r="B518" s="13" t="s">
        <v>52</v>
      </c>
      <c r="D518" s="5" t="s">
        <v>125</v>
      </c>
      <c r="E518" s="13" t="s">
        <v>126</v>
      </c>
      <c r="F518" s="1">
        <v>376170.41999999993</v>
      </c>
      <c r="G518" s="21">
        <f>G514</f>
        <v>0.10989999609230311</v>
      </c>
      <c r="H518" s="16">
        <f t="shared" si="51"/>
        <v>41341.127688040011</v>
      </c>
    </row>
    <row r="519" spans="1:8" x14ac:dyDescent="0.2">
      <c r="A519" s="5" t="s">
        <v>51</v>
      </c>
      <c r="B519" s="13" t="s">
        <v>52</v>
      </c>
      <c r="D519" s="5" t="s">
        <v>175</v>
      </c>
      <c r="E519" s="13" t="s">
        <v>176</v>
      </c>
      <c r="F519" s="1">
        <v>127723.07999999997</v>
      </c>
      <c r="G519" s="21">
        <f>G514</f>
        <v>0.10989999609230311</v>
      </c>
      <c r="H519" s="16">
        <f t="shared" si="51"/>
        <v>14036.765992896915</v>
      </c>
    </row>
    <row r="520" spans="1:8" x14ac:dyDescent="0.2">
      <c r="A520" s="5" t="s">
        <v>51</v>
      </c>
      <c r="B520" s="13" t="s">
        <v>52</v>
      </c>
      <c r="D520" s="5" t="s">
        <v>185</v>
      </c>
      <c r="E520" s="13" t="s">
        <v>186</v>
      </c>
      <c r="F520" s="1">
        <v>477.38</v>
      </c>
      <c r="G520" s="21">
        <f>G514</f>
        <v>0.10989999609230311</v>
      </c>
      <c r="H520" s="16">
        <f t="shared" si="51"/>
        <v>52.464060134543658</v>
      </c>
    </row>
    <row r="521" spans="1:8" ht="13.5" thickBot="1" x14ac:dyDescent="0.25">
      <c r="A521" s="5" t="s">
        <v>289</v>
      </c>
      <c r="F521" s="7">
        <f>SUM(F514:F520)</f>
        <v>3.5913672036258504E-10</v>
      </c>
      <c r="G521" s="20"/>
      <c r="H521" s="7">
        <f>SUM(H514:H520)</f>
        <v>4.9155346459883731E-11</v>
      </c>
    </row>
    <row r="522" spans="1:8" ht="13.5" thickTop="1" x14ac:dyDescent="0.2"/>
    <row r="523" spans="1:8" ht="13.5" thickBot="1" x14ac:dyDescent="0.25">
      <c r="A523" s="6" t="s">
        <v>0</v>
      </c>
      <c r="B523" s="4" t="s">
        <v>1</v>
      </c>
      <c r="C523" s="9" t="s">
        <v>332</v>
      </c>
      <c r="D523" s="6" t="s">
        <v>2</v>
      </c>
      <c r="E523" s="4" t="s">
        <v>3</v>
      </c>
      <c r="F523" s="14" t="s">
        <v>237</v>
      </c>
      <c r="G523" s="17" t="s">
        <v>341</v>
      </c>
      <c r="H523" s="3" t="s">
        <v>331</v>
      </c>
    </row>
    <row r="524" spans="1:8" x14ac:dyDescent="0.2">
      <c r="A524" s="5" t="s">
        <v>53</v>
      </c>
      <c r="B524" s="13" t="s">
        <v>54</v>
      </c>
      <c r="C524" s="10" t="s">
        <v>342</v>
      </c>
      <c r="D524" s="5" t="s">
        <v>6</v>
      </c>
      <c r="E524" s="13" t="s">
        <v>7</v>
      </c>
      <c r="F524" s="1">
        <v>-293875.37999999995</v>
      </c>
      <c r="G524" s="19">
        <f>H524/F524</f>
        <v>0.10709998911783629</v>
      </c>
      <c r="H524" s="1">
        <v>-31474.05</v>
      </c>
    </row>
    <row r="525" spans="1:8" x14ac:dyDescent="0.2">
      <c r="A525" s="5" t="s">
        <v>53</v>
      </c>
      <c r="B525" s="13" t="s">
        <v>54</v>
      </c>
      <c r="D525" s="5" t="s">
        <v>177</v>
      </c>
      <c r="E525" s="13" t="s">
        <v>178</v>
      </c>
      <c r="F525" s="1">
        <v>249468.38</v>
      </c>
      <c r="G525" s="21">
        <f>G524</f>
        <v>0.10709998911783629</v>
      </c>
      <c r="H525" s="16">
        <f>F525*G525</f>
        <v>26718.060783244247</v>
      </c>
    </row>
    <row r="526" spans="1:8" x14ac:dyDescent="0.2">
      <c r="A526" s="5" t="s">
        <v>53</v>
      </c>
      <c r="B526" s="13" t="s">
        <v>54</v>
      </c>
      <c r="D526" s="5" t="s">
        <v>195</v>
      </c>
      <c r="E526" s="13" t="s">
        <v>196</v>
      </c>
      <c r="F526" s="1">
        <v>11560</v>
      </c>
      <c r="G526" s="21">
        <f>G524</f>
        <v>0.10709998911783629</v>
      </c>
      <c r="H526" s="16">
        <f t="shared" ref="H526:H527" si="52">F526*G526</f>
        <v>1238.0758742021876</v>
      </c>
    </row>
    <row r="527" spans="1:8" x14ac:dyDescent="0.2">
      <c r="A527" s="5" t="s">
        <v>53</v>
      </c>
      <c r="B527" s="13" t="s">
        <v>54</v>
      </c>
      <c r="D527" s="5" t="s">
        <v>125</v>
      </c>
      <c r="E527" s="13" t="s">
        <v>126</v>
      </c>
      <c r="F527" s="1">
        <v>32846.97</v>
      </c>
      <c r="G527" s="21">
        <f>G524</f>
        <v>0.10709998911783629</v>
      </c>
      <c r="H527" s="16">
        <f t="shared" si="52"/>
        <v>3517.9101295538953</v>
      </c>
    </row>
    <row r="528" spans="1:8" ht="13.5" thickBot="1" x14ac:dyDescent="0.25">
      <c r="A528" s="5" t="s">
        <v>290</v>
      </c>
      <c r="F528" s="7">
        <f>SUM(F524:F527)</f>
        <v>-2.9999999940628186E-2</v>
      </c>
      <c r="G528" s="20"/>
      <c r="H528" s="7">
        <f>SUM(H524:H527)</f>
        <v>-3.2129996689036489E-3</v>
      </c>
    </row>
    <row r="529" spans="1:8" ht="13.5" thickTop="1" x14ac:dyDescent="0.2"/>
    <row r="530" spans="1:8" ht="13.5" thickBot="1" x14ac:dyDescent="0.25">
      <c r="A530" s="6" t="s">
        <v>0</v>
      </c>
      <c r="B530" s="4" t="s">
        <v>1</v>
      </c>
      <c r="C530" s="9" t="s">
        <v>332</v>
      </c>
      <c r="D530" s="6" t="s">
        <v>2</v>
      </c>
      <c r="E530" s="4" t="s">
        <v>3</v>
      </c>
      <c r="F530" s="14" t="s">
        <v>237</v>
      </c>
      <c r="G530" s="17" t="s">
        <v>341</v>
      </c>
      <c r="H530" s="3" t="s">
        <v>331</v>
      </c>
    </row>
    <row r="531" spans="1:8" x14ac:dyDescent="0.2">
      <c r="A531" s="5" t="s">
        <v>55</v>
      </c>
      <c r="B531" s="13" t="s">
        <v>56</v>
      </c>
      <c r="C531" s="10" t="s">
        <v>342</v>
      </c>
      <c r="D531" s="5" t="s">
        <v>6</v>
      </c>
      <c r="E531" s="13" t="s">
        <v>7</v>
      </c>
      <c r="F531" s="1">
        <v>-2225785.4800000004</v>
      </c>
      <c r="G531" s="19">
        <f>H531/F531</f>
        <v>0.10710000228773169</v>
      </c>
      <c r="H531" s="1">
        <v>-238381.63</v>
      </c>
    </row>
    <row r="532" spans="1:8" x14ac:dyDescent="0.2">
      <c r="A532" s="5" t="s">
        <v>55</v>
      </c>
      <c r="B532" s="13" t="s">
        <v>56</v>
      </c>
      <c r="D532" s="5" t="s">
        <v>113</v>
      </c>
      <c r="E532" s="13" t="s">
        <v>114</v>
      </c>
      <c r="F532" s="1">
        <v>687740.89999999991</v>
      </c>
      <c r="G532" s="21">
        <f>G531</f>
        <v>0.10710000228773169</v>
      </c>
      <c r="H532" s="16">
        <f>F532*G532</f>
        <v>73657.051963366641</v>
      </c>
    </row>
    <row r="533" spans="1:8" x14ac:dyDescent="0.2">
      <c r="A533" s="5" t="s">
        <v>55</v>
      </c>
      <c r="B533" s="13" t="s">
        <v>56</v>
      </c>
      <c r="D533" s="5" t="s">
        <v>173</v>
      </c>
      <c r="E533" s="13" t="s">
        <v>174</v>
      </c>
      <c r="F533" s="1">
        <v>24139.139999999996</v>
      </c>
      <c r="G533" s="21">
        <f>G531</f>
        <v>0.10710000228773169</v>
      </c>
      <c r="H533" s="16">
        <f t="shared" ref="H533:H536" si="53">F533*G533</f>
        <v>2585.301949223875</v>
      </c>
    </row>
    <row r="534" spans="1:8" x14ac:dyDescent="0.2">
      <c r="A534" s="5" t="s">
        <v>55</v>
      </c>
      <c r="B534" s="13" t="s">
        <v>56</v>
      </c>
      <c r="D534" s="5" t="s">
        <v>125</v>
      </c>
      <c r="E534" s="13" t="s">
        <v>126</v>
      </c>
      <c r="F534" s="1">
        <v>1435591.3099999996</v>
      </c>
      <c r="G534" s="21">
        <f>G531</f>
        <v>0.10710000228773169</v>
      </c>
      <c r="H534" s="16">
        <f t="shared" si="53"/>
        <v>153751.83258524767</v>
      </c>
    </row>
    <row r="535" spans="1:8" x14ac:dyDescent="0.2">
      <c r="A535" s="5" t="s">
        <v>55</v>
      </c>
      <c r="B535" s="13" t="s">
        <v>56</v>
      </c>
      <c r="D535" s="5" t="s">
        <v>175</v>
      </c>
      <c r="E535" s="13" t="s">
        <v>176</v>
      </c>
      <c r="F535" s="1">
        <v>77505.239999999991</v>
      </c>
      <c r="G535" s="21">
        <f>G531</f>
        <v>0.10710000228773169</v>
      </c>
      <c r="H535" s="16">
        <f t="shared" si="53"/>
        <v>8300.8113813111922</v>
      </c>
    </row>
    <row r="536" spans="1:8" x14ac:dyDescent="0.2">
      <c r="A536" s="5" t="s">
        <v>55</v>
      </c>
      <c r="B536" s="13" t="s">
        <v>56</v>
      </c>
      <c r="D536" s="5" t="s">
        <v>185</v>
      </c>
      <c r="E536" s="13" t="s">
        <v>186</v>
      </c>
      <c r="F536" s="1">
        <v>808.91</v>
      </c>
      <c r="G536" s="21">
        <f>G531</f>
        <v>0.10710000228773169</v>
      </c>
      <c r="H536" s="16">
        <f t="shared" si="53"/>
        <v>86.63426285056903</v>
      </c>
    </row>
    <row r="537" spans="1:8" ht="13.5" thickBot="1" x14ac:dyDescent="0.25">
      <c r="A537" s="5" t="s">
        <v>291</v>
      </c>
      <c r="F537" s="7">
        <f>SUM(F531:F536)</f>
        <v>1.9999998938260433E-2</v>
      </c>
      <c r="G537" s="20"/>
      <c r="H537" s="7">
        <f>SUM(H531:H536)</f>
        <v>2.1419999347926932E-3</v>
      </c>
    </row>
    <row r="538" spans="1:8" ht="13.5" thickTop="1" x14ac:dyDescent="0.2"/>
    <row r="539" spans="1:8" ht="13.5" thickBot="1" x14ac:dyDescent="0.25">
      <c r="A539" s="6" t="s">
        <v>0</v>
      </c>
      <c r="B539" s="4" t="s">
        <v>1</v>
      </c>
      <c r="C539" s="9" t="s">
        <v>332</v>
      </c>
      <c r="D539" s="6" t="s">
        <v>2</v>
      </c>
      <c r="E539" s="4" t="s">
        <v>3</v>
      </c>
      <c r="F539" s="14" t="s">
        <v>237</v>
      </c>
      <c r="G539" s="17" t="s">
        <v>341</v>
      </c>
      <c r="H539" s="3" t="s">
        <v>331</v>
      </c>
    </row>
    <row r="540" spans="1:8" x14ac:dyDescent="0.2">
      <c r="A540" s="5" t="s">
        <v>145</v>
      </c>
      <c r="B540" s="13" t="s">
        <v>146</v>
      </c>
      <c r="C540" s="10" t="s">
        <v>343</v>
      </c>
      <c r="D540" s="5" t="s">
        <v>6</v>
      </c>
      <c r="E540" s="13" t="s">
        <v>7</v>
      </c>
      <c r="F540" s="1">
        <v>-2039477.1199999999</v>
      </c>
      <c r="G540" s="19">
        <f>H540/F540</f>
        <v>0.10990000221233177</v>
      </c>
      <c r="H540" s="1">
        <v>-224138.54</v>
      </c>
    </row>
    <row r="541" spans="1:8" x14ac:dyDescent="0.2">
      <c r="A541" s="5" t="s">
        <v>145</v>
      </c>
      <c r="B541" s="13" t="s">
        <v>146</v>
      </c>
      <c r="D541" s="5" t="s">
        <v>113</v>
      </c>
      <c r="E541" s="13" t="s">
        <v>114</v>
      </c>
      <c r="F541" s="1">
        <v>1066363.3999999999</v>
      </c>
      <c r="G541" s="21">
        <f>G540</f>
        <v>0.10990000221233177</v>
      </c>
      <c r="H541" s="16">
        <f>F541*G541</f>
        <v>117193.34001914962</v>
      </c>
    </row>
    <row r="542" spans="1:8" x14ac:dyDescent="0.2">
      <c r="A542" s="5" t="s">
        <v>145</v>
      </c>
      <c r="B542" s="13" t="s">
        <v>146</v>
      </c>
      <c r="D542" s="5" t="s">
        <v>173</v>
      </c>
      <c r="E542" s="13" t="s">
        <v>174</v>
      </c>
      <c r="F542" s="1">
        <v>107291.00000000001</v>
      </c>
      <c r="G542" s="21">
        <f>G540</f>
        <v>0.10990000221233177</v>
      </c>
      <c r="H542" s="16">
        <f t="shared" ref="H542:H546" si="54">F542*G542</f>
        <v>11791.28113736329</v>
      </c>
    </row>
    <row r="543" spans="1:8" x14ac:dyDescent="0.2">
      <c r="A543" s="5" t="s">
        <v>145</v>
      </c>
      <c r="B543" s="13" t="s">
        <v>146</v>
      </c>
      <c r="D543" s="5" t="s">
        <v>177</v>
      </c>
      <c r="E543" s="13" t="s">
        <v>178</v>
      </c>
      <c r="F543" s="1">
        <v>123463.29000000001</v>
      </c>
      <c r="G543" s="21">
        <f>G540</f>
        <v>0.10990000221233177</v>
      </c>
      <c r="H543" s="16">
        <f t="shared" si="54"/>
        <v>13568.615844141761</v>
      </c>
    </row>
    <row r="544" spans="1:8" x14ac:dyDescent="0.2">
      <c r="A544" s="5" t="s">
        <v>145</v>
      </c>
      <c r="B544" s="13" t="s">
        <v>146</v>
      </c>
      <c r="D544" s="5" t="s">
        <v>125</v>
      </c>
      <c r="E544" s="13" t="s">
        <v>126</v>
      </c>
      <c r="F544" s="1">
        <v>583586.49999999988</v>
      </c>
      <c r="G544" s="21">
        <f>G540</f>
        <v>0.10990000221233177</v>
      </c>
      <c r="H544" s="16">
        <f t="shared" si="54"/>
        <v>64136.157641086946</v>
      </c>
    </row>
    <row r="545" spans="1:8" x14ac:dyDescent="0.2">
      <c r="A545" s="5" t="s">
        <v>145</v>
      </c>
      <c r="B545" s="13" t="s">
        <v>146</v>
      </c>
      <c r="D545" s="5" t="s">
        <v>175</v>
      </c>
      <c r="E545" s="13" t="s">
        <v>176</v>
      </c>
      <c r="F545" s="1">
        <v>157365.33000000005</v>
      </c>
      <c r="G545" s="21">
        <f>G540</f>
        <v>0.10990000221233177</v>
      </c>
      <c r="H545" s="16">
        <f t="shared" si="54"/>
        <v>17294.450115144326</v>
      </c>
    </row>
    <row r="546" spans="1:8" x14ac:dyDescent="0.2">
      <c r="A546" s="5" t="s">
        <v>145</v>
      </c>
      <c r="B546" s="13" t="s">
        <v>146</v>
      </c>
      <c r="D546" s="5" t="s">
        <v>185</v>
      </c>
      <c r="E546" s="13" t="s">
        <v>186</v>
      </c>
      <c r="F546" s="1">
        <v>1407.57</v>
      </c>
      <c r="G546" s="21">
        <f>G540</f>
        <v>0.10990000221233177</v>
      </c>
      <c r="H546" s="16">
        <f t="shared" si="54"/>
        <v>154.69194611401184</v>
      </c>
    </row>
    <row r="547" spans="1:8" ht="13.5" thickBot="1" x14ac:dyDescent="0.25">
      <c r="A547" s="5" t="s">
        <v>292</v>
      </c>
      <c r="F547" s="7">
        <f>SUM(F540:F546)</f>
        <v>-3.0000000005884431E-2</v>
      </c>
      <c r="G547" s="20"/>
      <c r="H547" s="7">
        <f>SUM(H540:H546)</f>
        <v>-3.2970000552836609E-3</v>
      </c>
    </row>
    <row r="548" spans="1:8" ht="13.5" thickTop="1" x14ac:dyDescent="0.2"/>
    <row r="549" spans="1:8" ht="13.5" thickBot="1" x14ac:dyDescent="0.25">
      <c r="A549" s="6" t="s">
        <v>0</v>
      </c>
      <c r="B549" s="4" t="s">
        <v>1</v>
      </c>
      <c r="C549" s="9" t="s">
        <v>332</v>
      </c>
      <c r="D549" s="6" t="s">
        <v>2</v>
      </c>
      <c r="E549" s="4" t="s">
        <v>3</v>
      </c>
      <c r="F549" s="14" t="s">
        <v>237</v>
      </c>
      <c r="G549" s="17" t="s">
        <v>341</v>
      </c>
      <c r="H549" s="3" t="s">
        <v>331</v>
      </c>
    </row>
    <row r="550" spans="1:8" x14ac:dyDescent="0.2">
      <c r="A550" s="5" t="s">
        <v>65</v>
      </c>
      <c r="B550" s="13" t="s">
        <v>66</v>
      </c>
      <c r="C550" s="10" t="s">
        <v>342</v>
      </c>
      <c r="D550" s="5" t="s">
        <v>6</v>
      </c>
      <c r="E550" s="13" t="s">
        <v>7</v>
      </c>
      <c r="F550" s="1">
        <v>-1459151.1500000008</v>
      </c>
      <c r="G550" s="19">
        <f>H550/F550</f>
        <v>0.10709999440428081</v>
      </c>
      <c r="H550" s="1">
        <v>-156275.07999999999</v>
      </c>
    </row>
    <row r="551" spans="1:8" x14ac:dyDescent="0.2">
      <c r="A551" s="5" t="s">
        <v>65</v>
      </c>
      <c r="B551" s="13" t="s">
        <v>66</v>
      </c>
      <c r="D551" s="5" t="s">
        <v>229</v>
      </c>
      <c r="E551" s="13" t="s">
        <v>230</v>
      </c>
      <c r="F551" s="1">
        <v>24819.899999999998</v>
      </c>
      <c r="G551" s="21">
        <f>G550</f>
        <v>0.10709999440428081</v>
      </c>
      <c r="H551" s="16">
        <f>F551*G551</f>
        <v>2658.2111511148091</v>
      </c>
    </row>
    <row r="552" spans="1:8" x14ac:dyDescent="0.2">
      <c r="A552" s="5" t="s">
        <v>65</v>
      </c>
      <c r="B552" s="13" t="s">
        <v>66</v>
      </c>
      <c r="D552" s="5" t="s">
        <v>113</v>
      </c>
      <c r="E552" s="13" t="s">
        <v>114</v>
      </c>
      <c r="F552" s="1">
        <v>593852.93999999983</v>
      </c>
      <c r="G552" s="21">
        <f>G550</f>
        <v>0.10709999440428081</v>
      </c>
      <c r="H552" s="16">
        <f t="shared" ref="H552:H557" si="55">F552*G552</f>
        <v>63601.646550965685</v>
      </c>
    </row>
    <row r="553" spans="1:8" x14ac:dyDescent="0.2">
      <c r="A553" s="5" t="s">
        <v>65</v>
      </c>
      <c r="B553" s="13" t="s">
        <v>66</v>
      </c>
      <c r="D553" s="5" t="s">
        <v>173</v>
      </c>
      <c r="E553" s="13" t="s">
        <v>174</v>
      </c>
      <c r="F553" s="1">
        <v>50407.950000000004</v>
      </c>
      <c r="G553" s="23">
        <f>G550</f>
        <v>0.10709999440428081</v>
      </c>
      <c r="H553" s="16">
        <f t="shared" si="55"/>
        <v>5398.6911629312672</v>
      </c>
    </row>
    <row r="554" spans="1:8" x14ac:dyDescent="0.2">
      <c r="A554" s="5" t="s">
        <v>65</v>
      </c>
      <c r="B554" s="13" t="s">
        <v>66</v>
      </c>
      <c r="D554" s="5" t="s">
        <v>177</v>
      </c>
      <c r="E554" s="13" t="s">
        <v>178</v>
      </c>
      <c r="F554" s="1">
        <v>409.79</v>
      </c>
      <c r="G554" s="21">
        <f>G550</f>
        <v>0.10709999440428081</v>
      </c>
      <c r="H554" s="16">
        <f t="shared" si="55"/>
        <v>43.888506706930237</v>
      </c>
    </row>
    <row r="555" spans="1:8" x14ac:dyDescent="0.2">
      <c r="A555" s="5" t="s">
        <v>65</v>
      </c>
      <c r="B555" s="13" t="s">
        <v>66</v>
      </c>
      <c r="D555" s="5" t="s">
        <v>125</v>
      </c>
      <c r="E555" s="13" t="s">
        <v>126</v>
      </c>
      <c r="F555" s="1">
        <v>275286.38999999996</v>
      </c>
      <c r="G555" s="21">
        <f>G550</f>
        <v>0.10709999440428081</v>
      </c>
      <c r="H555" s="16">
        <f t="shared" si="55"/>
        <v>29483.170828574661</v>
      </c>
    </row>
    <row r="556" spans="1:8" x14ac:dyDescent="0.2">
      <c r="A556" s="5" t="s">
        <v>65</v>
      </c>
      <c r="B556" s="13" t="s">
        <v>66</v>
      </c>
      <c r="D556" s="5" t="s">
        <v>175</v>
      </c>
      <c r="E556" s="13" t="s">
        <v>176</v>
      </c>
      <c r="F556" s="1">
        <v>513714.42000000016</v>
      </c>
      <c r="G556" s="21">
        <f>G550</f>
        <v>0.10709999440428081</v>
      </c>
      <c r="H556" s="16">
        <f t="shared" si="55"/>
        <v>55018.811507398379</v>
      </c>
    </row>
    <row r="557" spans="1:8" x14ac:dyDescent="0.2">
      <c r="A557" s="5" t="s">
        <v>65</v>
      </c>
      <c r="B557" s="13" t="s">
        <v>66</v>
      </c>
      <c r="D557" s="5" t="s">
        <v>185</v>
      </c>
      <c r="E557" s="13" t="s">
        <v>186</v>
      </c>
      <c r="F557" s="1">
        <v>659.77</v>
      </c>
      <c r="G557" s="21">
        <f>G550</f>
        <v>0.10709999440428081</v>
      </c>
      <c r="H557" s="16">
        <f t="shared" si="55"/>
        <v>70.661363308112342</v>
      </c>
    </row>
    <row r="558" spans="1:8" ht="13.5" thickBot="1" x14ac:dyDescent="0.25">
      <c r="A558" s="5" t="s">
        <v>293</v>
      </c>
      <c r="F558" s="7">
        <f>SUM(F550:F557)</f>
        <v>9.9999990011383488E-3</v>
      </c>
      <c r="G558" s="20"/>
      <c r="H558" s="7">
        <f>SUM(H550:H557)</f>
        <v>1.0709998586406755E-3</v>
      </c>
    </row>
    <row r="559" spans="1:8" ht="13.5" thickTop="1" x14ac:dyDescent="0.2"/>
    <row r="560" spans="1:8" ht="13.5" thickBot="1" x14ac:dyDescent="0.25">
      <c r="A560" s="6" t="s">
        <v>0</v>
      </c>
      <c r="B560" s="4" t="s">
        <v>1</v>
      </c>
      <c r="C560" s="9" t="s">
        <v>332</v>
      </c>
      <c r="D560" s="6" t="s">
        <v>2</v>
      </c>
      <c r="E560" s="4" t="s">
        <v>3</v>
      </c>
      <c r="F560" s="14" t="s">
        <v>237</v>
      </c>
      <c r="G560" s="17" t="s">
        <v>341</v>
      </c>
      <c r="H560" s="3" t="s">
        <v>331</v>
      </c>
    </row>
    <row r="561" spans="1:8" x14ac:dyDescent="0.2">
      <c r="A561" s="5" t="s">
        <v>67</v>
      </c>
      <c r="B561" s="13" t="s">
        <v>68</v>
      </c>
      <c r="C561" s="10" t="s">
        <v>342</v>
      </c>
      <c r="D561" s="5" t="s">
        <v>6</v>
      </c>
      <c r="E561" s="13" t="s">
        <v>7</v>
      </c>
      <c r="F561" s="1">
        <v>-1966815.39</v>
      </c>
      <c r="G561" s="19">
        <f>H561/F561</f>
        <v>0.10710000596446421</v>
      </c>
      <c r="H561" s="1">
        <v>-210645.94</v>
      </c>
    </row>
    <row r="562" spans="1:8" x14ac:dyDescent="0.2">
      <c r="A562" s="5" t="s">
        <v>67</v>
      </c>
      <c r="B562" s="13" t="s">
        <v>68</v>
      </c>
      <c r="D562" s="5" t="s">
        <v>219</v>
      </c>
      <c r="E562" s="13" t="s">
        <v>220</v>
      </c>
      <c r="F562" s="1">
        <v>1109.7199999999998</v>
      </c>
      <c r="G562" s="21">
        <f>G561</f>
        <v>0.10710000596446421</v>
      </c>
      <c r="H562" s="16">
        <f>F562*G562</f>
        <v>118.85101861888521</v>
      </c>
    </row>
    <row r="563" spans="1:8" x14ac:dyDescent="0.2">
      <c r="A563" s="5" t="s">
        <v>67</v>
      </c>
      <c r="B563" s="13" t="s">
        <v>68</v>
      </c>
      <c r="D563" s="5" t="s">
        <v>203</v>
      </c>
      <c r="E563" s="13" t="s">
        <v>204</v>
      </c>
      <c r="F563" s="1">
        <v>2394.3000000000002</v>
      </c>
      <c r="G563" s="21">
        <f>G561</f>
        <v>0.10710000596446421</v>
      </c>
      <c r="H563" s="16">
        <f t="shared" ref="H563:H570" si="56">F563*G563</f>
        <v>256.4295442807167</v>
      </c>
    </row>
    <row r="564" spans="1:8" x14ac:dyDescent="0.2">
      <c r="A564" s="5" t="s">
        <v>67</v>
      </c>
      <c r="B564" s="13" t="s">
        <v>68</v>
      </c>
      <c r="D564" s="5" t="s">
        <v>229</v>
      </c>
      <c r="E564" s="13" t="s">
        <v>230</v>
      </c>
      <c r="F564" s="1">
        <v>2423.2899999999991</v>
      </c>
      <c r="G564" s="21">
        <f>G561</f>
        <v>0.10710000596446421</v>
      </c>
      <c r="H564" s="16">
        <f t="shared" si="56"/>
        <v>259.53437345362636</v>
      </c>
    </row>
    <row r="565" spans="1:8" x14ac:dyDescent="0.2">
      <c r="A565" s="5" t="s">
        <v>67</v>
      </c>
      <c r="B565" s="13" t="s">
        <v>68</v>
      </c>
      <c r="D565" s="5" t="s">
        <v>121</v>
      </c>
      <c r="E565" s="13" t="s">
        <v>122</v>
      </c>
      <c r="F565" s="1">
        <v>1248.6300000000001</v>
      </c>
      <c r="G565" s="21">
        <f>G561</f>
        <v>0.10710000596446421</v>
      </c>
      <c r="H565" s="16">
        <f t="shared" si="56"/>
        <v>133.72828044740896</v>
      </c>
    </row>
    <row r="566" spans="1:8" x14ac:dyDescent="0.2">
      <c r="A566" s="5" t="s">
        <v>67</v>
      </c>
      <c r="B566" s="13" t="s">
        <v>68</v>
      </c>
      <c r="D566" s="5" t="s">
        <v>113</v>
      </c>
      <c r="E566" s="13" t="s">
        <v>114</v>
      </c>
      <c r="F566" s="1">
        <v>811678.99</v>
      </c>
      <c r="G566" s="21">
        <f>G561</f>
        <v>0.10710000596446421</v>
      </c>
      <c r="H566" s="16">
        <f t="shared" si="56"/>
        <v>86930.824670230286</v>
      </c>
    </row>
    <row r="567" spans="1:8" x14ac:dyDescent="0.2">
      <c r="A567" s="5" t="s">
        <v>67</v>
      </c>
      <c r="B567" s="13" t="s">
        <v>68</v>
      </c>
      <c r="D567" s="5" t="s">
        <v>173</v>
      </c>
      <c r="E567" s="13" t="s">
        <v>174</v>
      </c>
      <c r="F567" s="1">
        <v>425998.96000000008</v>
      </c>
      <c r="G567" s="21">
        <f>G561</f>
        <v>0.10710000596446421</v>
      </c>
      <c r="H567" s="16">
        <f t="shared" si="56"/>
        <v>45624.491156855562</v>
      </c>
    </row>
    <row r="568" spans="1:8" x14ac:dyDescent="0.2">
      <c r="A568" s="5" t="s">
        <v>67</v>
      </c>
      <c r="B568" s="13" t="s">
        <v>68</v>
      </c>
      <c r="D568" s="5" t="s">
        <v>125</v>
      </c>
      <c r="E568" s="13" t="s">
        <v>126</v>
      </c>
      <c r="F568" s="1">
        <v>639141.12999999966</v>
      </c>
      <c r="G568" s="21">
        <f>G561</f>
        <v>0.10710000596446421</v>
      </c>
      <c r="H568" s="16">
        <f t="shared" si="56"/>
        <v>68452.018835134368</v>
      </c>
    </row>
    <row r="569" spans="1:8" x14ac:dyDescent="0.2">
      <c r="A569" s="5" t="s">
        <v>67</v>
      </c>
      <c r="B569" s="13" t="s">
        <v>68</v>
      </c>
      <c r="D569" s="5" t="s">
        <v>175</v>
      </c>
      <c r="E569" s="13" t="s">
        <v>176</v>
      </c>
      <c r="F569" s="1">
        <v>77067.60000000002</v>
      </c>
      <c r="G569" s="21">
        <f>G561</f>
        <v>0.10710000596446421</v>
      </c>
      <c r="H569" s="16">
        <f t="shared" si="56"/>
        <v>8253.9404196669439</v>
      </c>
    </row>
    <row r="570" spans="1:8" x14ac:dyDescent="0.2">
      <c r="A570" s="5" t="s">
        <v>67</v>
      </c>
      <c r="B570" s="13" t="s">
        <v>68</v>
      </c>
      <c r="D570" s="5" t="s">
        <v>185</v>
      </c>
      <c r="E570" s="13" t="s">
        <v>186</v>
      </c>
      <c r="F570" s="1">
        <v>5752.77</v>
      </c>
      <c r="G570" s="21">
        <f>G561</f>
        <v>0.10710000596446421</v>
      </c>
      <c r="H570" s="16">
        <f t="shared" si="56"/>
        <v>616.12170131219079</v>
      </c>
    </row>
    <row r="571" spans="1:8" ht="13.5" thickBot="1" x14ac:dyDescent="0.25">
      <c r="A571" s="5" t="s">
        <v>294</v>
      </c>
      <c r="F571" s="7">
        <f>SUM(F561:F570)</f>
        <v>-2.0736479200422764E-10</v>
      </c>
      <c r="G571" s="20"/>
      <c r="H571" s="7">
        <f>SUM(H561:H570)</f>
        <v>-2.2396307031158358E-11</v>
      </c>
    </row>
    <row r="572" spans="1:8" ht="13.5" thickTop="1" x14ac:dyDescent="0.2"/>
    <row r="573" spans="1:8" ht="13.5" thickBot="1" x14ac:dyDescent="0.25">
      <c r="A573" s="6" t="s">
        <v>0</v>
      </c>
      <c r="B573" s="4" t="s">
        <v>1</v>
      </c>
      <c r="C573" s="9" t="s">
        <v>332</v>
      </c>
      <c r="D573" s="6" t="s">
        <v>2</v>
      </c>
      <c r="E573" s="4" t="s">
        <v>3</v>
      </c>
      <c r="F573" s="14" t="s">
        <v>237</v>
      </c>
      <c r="G573" s="17" t="s">
        <v>341</v>
      </c>
      <c r="H573" s="3" t="s">
        <v>331</v>
      </c>
    </row>
    <row r="574" spans="1:8" x14ac:dyDescent="0.2">
      <c r="A574" s="5" t="s">
        <v>199</v>
      </c>
      <c r="B574" s="13" t="s">
        <v>200</v>
      </c>
      <c r="C574" s="10" t="s">
        <v>343</v>
      </c>
      <c r="D574" s="5" t="s">
        <v>6</v>
      </c>
      <c r="E574" s="13" t="s">
        <v>7</v>
      </c>
      <c r="F574" s="1">
        <v>-2019953.8099999991</v>
      </c>
      <c r="G574" s="19">
        <f>H574/F574</f>
        <v>0.10989999815886883</v>
      </c>
      <c r="H574" s="1">
        <v>-221992.91999999998</v>
      </c>
    </row>
    <row r="575" spans="1:8" x14ac:dyDescent="0.2">
      <c r="A575" s="5" t="s">
        <v>199</v>
      </c>
      <c r="B575" s="13" t="s">
        <v>200</v>
      </c>
      <c r="D575" s="5" t="s">
        <v>203</v>
      </c>
      <c r="E575" s="13" t="s">
        <v>204</v>
      </c>
      <c r="F575" s="1">
        <v>4297.3599999999997</v>
      </c>
      <c r="G575" s="21">
        <f>G574</f>
        <v>0.10989999815886883</v>
      </c>
      <c r="H575" s="16">
        <f>F575*G575</f>
        <v>472.27985608799651</v>
      </c>
    </row>
    <row r="576" spans="1:8" x14ac:dyDescent="0.2">
      <c r="A576" s="5" t="s">
        <v>199</v>
      </c>
      <c r="B576" s="13" t="s">
        <v>200</v>
      </c>
      <c r="D576" s="5" t="s">
        <v>229</v>
      </c>
      <c r="E576" s="13" t="s">
        <v>230</v>
      </c>
      <c r="F576" s="1">
        <v>81558.250000000015</v>
      </c>
      <c r="G576" s="21">
        <f>G574</f>
        <v>0.10989999815886883</v>
      </c>
      <c r="H576" s="16">
        <f t="shared" ref="H576:H583" si="57">F576*G576</f>
        <v>8963.2515248405653</v>
      </c>
    </row>
    <row r="577" spans="1:8" x14ac:dyDescent="0.2">
      <c r="A577" s="5" t="s">
        <v>199</v>
      </c>
      <c r="B577" s="13" t="s">
        <v>200</v>
      </c>
      <c r="D577" s="5" t="s">
        <v>231</v>
      </c>
      <c r="E577" s="13" t="s">
        <v>232</v>
      </c>
      <c r="F577" s="1">
        <v>37.86</v>
      </c>
      <c r="G577" s="21">
        <f>G574</f>
        <v>0.10989999815886883</v>
      </c>
      <c r="H577" s="16">
        <f t="shared" si="57"/>
        <v>4.1608139302947738</v>
      </c>
    </row>
    <row r="578" spans="1:8" x14ac:dyDescent="0.2">
      <c r="A578" s="5" t="s">
        <v>199</v>
      </c>
      <c r="B578" s="13" t="s">
        <v>200</v>
      </c>
      <c r="D578" s="5" t="s">
        <v>113</v>
      </c>
      <c r="E578" s="13" t="s">
        <v>114</v>
      </c>
      <c r="F578" s="1">
        <v>795357.59999999986</v>
      </c>
      <c r="G578" s="21">
        <f>G574</f>
        <v>0.10989999815886883</v>
      </c>
      <c r="H578" s="16">
        <f t="shared" si="57"/>
        <v>87409.798775642324</v>
      </c>
    </row>
    <row r="579" spans="1:8" x14ac:dyDescent="0.2">
      <c r="A579" s="5" t="s">
        <v>199</v>
      </c>
      <c r="B579" s="13" t="s">
        <v>200</v>
      </c>
      <c r="D579" s="5" t="s">
        <v>173</v>
      </c>
      <c r="E579" s="13" t="s">
        <v>174</v>
      </c>
      <c r="F579" s="1">
        <v>795359.50999999978</v>
      </c>
      <c r="G579" s="21">
        <f>G574</f>
        <v>0.10989999815886883</v>
      </c>
      <c r="H579" s="16">
        <f t="shared" si="57"/>
        <v>87410.008684638786</v>
      </c>
    </row>
    <row r="580" spans="1:8" x14ac:dyDescent="0.2">
      <c r="A580" s="5" t="s">
        <v>199</v>
      </c>
      <c r="B580" s="13" t="s">
        <v>200</v>
      </c>
      <c r="D580" s="5" t="s">
        <v>179</v>
      </c>
      <c r="E580" s="13" t="s">
        <v>180</v>
      </c>
      <c r="F580" s="1">
        <v>84.759999999999991</v>
      </c>
      <c r="G580" s="21">
        <f>G574</f>
        <v>0.10989999815886883</v>
      </c>
      <c r="H580" s="16">
        <f t="shared" si="57"/>
        <v>9.315123843945722</v>
      </c>
    </row>
    <row r="581" spans="1:8" x14ac:dyDescent="0.2">
      <c r="A581" s="5" t="s">
        <v>199</v>
      </c>
      <c r="B581" s="13" t="s">
        <v>200</v>
      </c>
      <c r="D581" s="5" t="s">
        <v>125</v>
      </c>
      <c r="E581" s="13" t="s">
        <v>126</v>
      </c>
      <c r="F581" s="1">
        <v>291100.87000000005</v>
      </c>
      <c r="G581" s="21">
        <f>G574</f>
        <v>0.10989999815886883</v>
      </c>
      <c r="H581" s="16">
        <f t="shared" si="57"/>
        <v>31991.985077045123</v>
      </c>
    </row>
    <row r="582" spans="1:8" x14ac:dyDescent="0.2">
      <c r="A582" s="5" t="s">
        <v>199</v>
      </c>
      <c r="B582" s="13" t="s">
        <v>200</v>
      </c>
      <c r="D582" s="5" t="s">
        <v>175</v>
      </c>
      <c r="E582" s="13" t="s">
        <v>176</v>
      </c>
      <c r="F582" s="1">
        <v>51904.100000000006</v>
      </c>
      <c r="G582" s="21">
        <f>G574</f>
        <v>0.10989999815886883</v>
      </c>
      <c r="H582" s="16">
        <f t="shared" si="57"/>
        <v>5704.2604944377445</v>
      </c>
    </row>
    <row r="583" spans="1:8" x14ac:dyDescent="0.2">
      <c r="A583" s="5" t="s">
        <v>199</v>
      </c>
      <c r="B583" s="13" t="s">
        <v>200</v>
      </c>
      <c r="D583" s="5" t="s">
        <v>185</v>
      </c>
      <c r="E583" s="13" t="s">
        <v>186</v>
      </c>
      <c r="F583" s="1">
        <v>253.52</v>
      </c>
      <c r="G583" s="21">
        <f>G574</f>
        <v>0.10989999815886883</v>
      </c>
      <c r="H583" s="16">
        <f t="shared" si="57"/>
        <v>27.861847533236428</v>
      </c>
    </row>
    <row r="584" spans="1:8" ht="13.5" thickBot="1" x14ac:dyDescent="0.25">
      <c r="A584" s="5" t="s">
        <v>295</v>
      </c>
      <c r="F584" s="7">
        <f>SUM(F574:F583)</f>
        <v>2.0000000785813654E-2</v>
      </c>
      <c r="G584" s="20"/>
      <c r="H584" s="7">
        <f>SUM(H574:H583)</f>
        <v>2.1980000333456928E-3</v>
      </c>
    </row>
    <row r="585" spans="1:8" ht="13.5" thickTop="1" x14ac:dyDescent="0.2"/>
    <row r="586" spans="1:8" ht="13.5" thickBot="1" x14ac:dyDescent="0.25">
      <c r="A586" s="6" t="s">
        <v>0</v>
      </c>
      <c r="B586" s="4" t="s">
        <v>1</v>
      </c>
      <c r="C586" s="9" t="s">
        <v>332</v>
      </c>
      <c r="D586" s="6" t="s">
        <v>2</v>
      </c>
      <c r="E586" s="4" t="s">
        <v>3</v>
      </c>
      <c r="F586" s="14" t="s">
        <v>237</v>
      </c>
      <c r="G586" s="17" t="s">
        <v>341</v>
      </c>
      <c r="H586" s="3" t="s">
        <v>331</v>
      </c>
    </row>
    <row r="587" spans="1:8" x14ac:dyDescent="0.2">
      <c r="A587" s="5" t="s">
        <v>129</v>
      </c>
      <c r="B587" s="13" t="s">
        <v>130</v>
      </c>
      <c r="C587" s="10" t="s">
        <v>343</v>
      </c>
      <c r="D587" s="5" t="s">
        <v>6</v>
      </c>
      <c r="E587" s="13" t="s">
        <v>7</v>
      </c>
      <c r="F587" s="1">
        <v>-256016.55999999997</v>
      </c>
      <c r="G587" s="19">
        <f>H587/F587</f>
        <v>0.10990003927870917</v>
      </c>
      <c r="H587" s="1">
        <v>-28136.23</v>
      </c>
    </row>
    <row r="588" spans="1:8" x14ac:dyDescent="0.2">
      <c r="A588" s="5" t="s">
        <v>129</v>
      </c>
      <c r="B588" s="13" t="s">
        <v>130</v>
      </c>
      <c r="D588" s="5" t="s">
        <v>113</v>
      </c>
      <c r="E588" s="13" t="s">
        <v>114</v>
      </c>
      <c r="F588" s="1">
        <v>180430.34999999995</v>
      </c>
      <c r="G588" s="21">
        <f>G587</f>
        <v>0.10990003927870917</v>
      </c>
      <c r="H588" s="16">
        <f>F588*G588</f>
        <v>19829.302552071236</v>
      </c>
    </row>
    <row r="589" spans="1:8" x14ac:dyDescent="0.2">
      <c r="A589" s="5" t="s">
        <v>129</v>
      </c>
      <c r="B589" s="13" t="s">
        <v>130</v>
      </c>
      <c r="D589" s="5" t="s">
        <v>173</v>
      </c>
      <c r="E589" s="13" t="s">
        <v>174</v>
      </c>
      <c r="F589" s="1">
        <v>9548.6999999999989</v>
      </c>
      <c r="G589" s="21">
        <f>G587</f>
        <v>0.10990003927870917</v>
      </c>
      <c r="H589" s="16">
        <f t="shared" ref="H589:H590" si="58">F589*G589</f>
        <v>1049.4025050606101</v>
      </c>
    </row>
    <row r="590" spans="1:8" x14ac:dyDescent="0.2">
      <c r="A590" s="5" t="s">
        <v>129</v>
      </c>
      <c r="B590" s="13" t="s">
        <v>130</v>
      </c>
      <c r="D590" s="5" t="s">
        <v>125</v>
      </c>
      <c r="E590" s="13" t="s">
        <v>126</v>
      </c>
      <c r="F590" s="1">
        <v>66037.539999999994</v>
      </c>
      <c r="G590" s="21">
        <f>G587</f>
        <v>0.10990003927870917</v>
      </c>
      <c r="H590" s="16">
        <f t="shared" si="58"/>
        <v>7257.5282398693271</v>
      </c>
    </row>
    <row r="591" spans="1:8" ht="13.5" thickBot="1" x14ac:dyDescent="0.25">
      <c r="A591" s="5" t="s">
        <v>296</v>
      </c>
      <c r="F591" s="7">
        <f>SUM(F587:F590)</f>
        <v>2.9999999969732016E-2</v>
      </c>
      <c r="G591" s="20"/>
      <c r="H591" s="7">
        <f>SUM(H587:H590)</f>
        <v>3.297001174360048E-3</v>
      </c>
    </row>
    <row r="592" spans="1:8" ht="13.5" thickTop="1" x14ac:dyDescent="0.2"/>
    <row r="593" spans="1:8" ht="13.5" thickBot="1" x14ac:dyDescent="0.25">
      <c r="A593" s="6" t="s">
        <v>0</v>
      </c>
      <c r="B593" s="4" t="s">
        <v>1</v>
      </c>
      <c r="C593" s="9" t="s">
        <v>332</v>
      </c>
      <c r="D593" s="6" t="s">
        <v>2</v>
      </c>
      <c r="E593" s="4" t="s">
        <v>3</v>
      </c>
      <c r="F593" s="14" t="s">
        <v>237</v>
      </c>
      <c r="G593" s="17" t="s">
        <v>341</v>
      </c>
      <c r="H593" s="3" t="s">
        <v>331</v>
      </c>
    </row>
    <row r="594" spans="1:8" x14ac:dyDescent="0.2">
      <c r="A594" s="5" t="s">
        <v>75</v>
      </c>
      <c r="B594" s="13" t="s">
        <v>76</v>
      </c>
      <c r="C594" s="10" t="s">
        <v>342</v>
      </c>
      <c r="D594" s="5" t="s">
        <v>6</v>
      </c>
      <c r="E594" s="13" t="s">
        <v>7</v>
      </c>
      <c r="F594" s="1">
        <v>-60028.589999999989</v>
      </c>
      <c r="G594" s="19">
        <f>H594/F594</f>
        <v>0.10709980027850063</v>
      </c>
      <c r="H594" s="1">
        <v>-6429.0499999999993</v>
      </c>
    </row>
    <row r="595" spans="1:8" x14ac:dyDescent="0.2">
      <c r="A595" s="5" t="s">
        <v>75</v>
      </c>
      <c r="B595" s="13" t="s">
        <v>76</v>
      </c>
      <c r="D595" s="5" t="s">
        <v>173</v>
      </c>
      <c r="E595" s="13" t="s">
        <v>174</v>
      </c>
      <c r="F595" s="1">
        <v>60028.55000000001</v>
      </c>
      <c r="G595" s="21">
        <f>G594</f>
        <v>0.10709980027850063</v>
      </c>
      <c r="H595" s="15">
        <f>F595*G595</f>
        <v>6429.0457160079904</v>
      </c>
    </row>
    <row r="596" spans="1:8" ht="13.5" thickBot="1" x14ac:dyDescent="0.25">
      <c r="A596" s="5" t="s">
        <v>297</v>
      </c>
      <c r="F596" s="7">
        <f>SUM(F594:F595)</f>
        <v>-3.9999999979045242E-2</v>
      </c>
      <c r="G596" s="20"/>
      <c r="H596" s="7">
        <f>SUM(H594:H595)</f>
        <v>-4.2839920088226791E-3</v>
      </c>
    </row>
    <row r="597" spans="1:8" ht="13.5" thickTop="1" x14ac:dyDescent="0.2"/>
    <row r="598" spans="1:8" ht="13.5" thickBot="1" x14ac:dyDescent="0.25">
      <c r="A598" s="6" t="s">
        <v>0</v>
      </c>
      <c r="B598" s="4" t="s">
        <v>1</v>
      </c>
      <c r="C598" s="9" t="s">
        <v>332</v>
      </c>
      <c r="D598" s="6" t="s">
        <v>2</v>
      </c>
      <c r="E598" s="4" t="s">
        <v>3</v>
      </c>
      <c r="F598" s="14" t="s">
        <v>237</v>
      </c>
      <c r="G598" s="17" t="s">
        <v>341</v>
      </c>
      <c r="H598" s="3" t="s">
        <v>331</v>
      </c>
    </row>
    <row r="599" spans="1:8" x14ac:dyDescent="0.2">
      <c r="A599" s="5" t="s">
        <v>77</v>
      </c>
      <c r="B599" s="13" t="s">
        <v>78</v>
      </c>
      <c r="C599" s="10" t="s">
        <v>342</v>
      </c>
      <c r="D599" s="5" t="s">
        <v>6</v>
      </c>
      <c r="E599" s="13" t="s">
        <v>7</v>
      </c>
      <c r="F599" s="1">
        <v>77632.800000000017</v>
      </c>
      <c r="G599" s="19">
        <f>H599/F599</f>
        <v>0.10709996290227841</v>
      </c>
      <c r="H599" s="1">
        <v>8314.4700000000012</v>
      </c>
    </row>
    <row r="600" spans="1:8" x14ac:dyDescent="0.2">
      <c r="A600" s="5" t="s">
        <v>77</v>
      </c>
      <c r="B600" s="13" t="s">
        <v>78</v>
      </c>
      <c r="D600" s="5" t="s">
        <v>125</v>
      </c>
      <c r="E600" s="13" t="s">
        <v>126</v>
      </c>
      <c r="F600" s="1">
        <v>-77632.819999999978</v>
      </c>
      <c r="G600" s="21">
        <f>G599</f>
        <v>0.10709996290227841</v>
      </c>
      <c r="H600" s="16">
        <f>F600*G600</f>
        <v>-8314.4721419992547</v>
      </c>
    </row>
    <row r="601" spans="1:8" ht="13.5" thickBot="1" x14ac:dyDescent="0.25">
      <c r="A601" s="5" t="s">
        <v>298</v>
      </c>
      <c r="F601" s="7">
        <f>SUM(F599:F600)</f>
        <v>-1.9999999960418791E-2</v>
      </c>
      <c r="G601" s="20"/>
      <c r="H601" s="7">
        <f>SUM(H599:H600)</f>
        <v>-2.1419992535811616E-3</v>
      </c>
    </row>
    <row r="602" spans="1:8" ht="13.5" thickTop="1" x14ac:dyDescent="0.2"/>
    <row r="603" spans="1:8" ht="13.5" thickBot="1" x14ac:dyDescent="0.25">
      <c r="A603" s="6" t="s">
        <v>0</v>
      </c>
      <c r="B603" s="4" t="s">
        <v>1</v>
      </c>
      <c r="C603" s="9" t="s">
        <v>332</v>
      </c>
      <c r="D603" s="6" t="s">
        <v>2</v>
      </c>
      <c r="E603" s="4" t="s">
        <v>3</v>
      </c>
      <c r="F603" s="14" t="s">
        <v>237</v>
      </c>
      <c r="G603" s="17" t="s">
        <v>341</v>
      </c>
      <c r="H603" s="3" t="s">
        <v>331</v>
      </c>
    </row>
    <row r="604" spans="1:8" x14ac:dyDescent="0.2">
      <c r="A604" s="5" t="s">
        <v>191</v>
      </c>
      <c r="B604" s="13" t="s">
        <v>192</v>
      </c>
      <c r="C604" s="10" t="s">
        <v>342</v>
      </c>
      <c r="D604" s="5" t="s">
        <v>6</v>
      </c>
      <c r="E604" s="13" t="s">
        <v>7</v>
      </c>
      <c r="F604" s="1">
        <v>-5361454.370000001</v>
      </c>
      <c r="G604" s="19">
        <f>H604/F604</f>
        <v>0.10710000130057992</v>
      </c>
      <c r="H604" s="1">
        <v>-574211.77</v>
      </c>
    </row>
    <row r="605" spans="1:8" x14ac:dyDescent="0.2">
      <c r="A605" s="5" t="s">
        <v>191</v>
      </c>
      <c r="B605" s="13" t="s">
        <v>192</v>
      </c>
      <c r="D605" s="5" t="s">
        <v>113</v>
      </c>
      <c r="E605" s="13" t="s">
        <v>114</v>
      </c>
      <c r="F605" s="1">
        <v>2572206.0299999993</v>
      </c>
      <c r="G605" s="21">
        <f>G604</f>
        <v>0.10710000130057992</v>
      </c>
      <c r="H605" s="16">
        <f>F605*G605</f>
        <v>275483.26915835944</v>
      </c>
    </row>
    <row r="606" spans="1:8" x14ac:dyDescent="0.2">
      <c r="A606" s="5" t="s">
        <v>191</v>
      </c>
      <c r="B606" s="13" t="s">
        <v>192</v>
      </c>
      <c r="D606" s="5" t="s">
        <v>173</v>
      </c>
      <c r="E606" s="13" t="s">
        <v>174</v>
      </c>
      <c r="F606" s="1">
        <v>45992.76</v>
      </c>
      <c r="G606" s="21">
        <f>G604</f>
        <v>0.10710000130057992</v>
      </c>
      <c r="H606" s="16">
        <f t="shared" ref="H606:H613" si="59">F606*G606</f>
        <v>4925.8246558172605</v>
      </c>
    </row>
    <row r="607" spans="1:8" x14ac:dyDescent="0.2">
      <c r="A607" s="5" t="s">
        <v>191</v>
      </c>
      <c r="B607" s="13" t="s">
        <v>192</v>
      </c>
      <c r="D607" s="5" t="s">
        <v>177</v>
      </c>
      <c r="E607" s="13" t="s">
        <v>178</v>
      </c>
      <c r="F607" s="1">
        <v>78325.75</v>
      </c>
      <c r="G607" s="21">
        <f>G604</f>
        <v>0.10710000130057992</v>
      </c>
      <c r="H607" s="16">
        <f t="shared" si="59"/>
        <v>8388.6879268688972</v>
      </c>
    </row>
    <row r="608" spans="1:8" x14ac:dyDescent="0.2">
      <c r="A608" s="5" t="s">
        <v>191</v>
      </c>
      <c r="B608" s="13" t="s">
        <v>192</v>
      </c>
      <c r="D608" s="5" t="s">
        <v>195</v>
      </c>
      <c r="E608" s="13" t="s">
        <v>196</v>
      </c>
      <c r="F608" s="1">
        <v>40000</v>
      </c>
      <c r="G608" s="21">
        <f>G604</f>
        <v>0.10710000130057992</v>
      </c>
      <c r="H608" s="16">
        <f t="shared" si="59"/>
        <v>4284.000052023197</v>
      </c>
    </row>
    <row r="609" spans="1:8" x14ac:dyDescent="0.2">
      <c r="A609" s="5" t="s">
        <v>191</v>
      </c>
      <c r="B609" s="13" t="s">
        <v>192</v>
      </c>
      <c r="D609" s="5" t="s">
        <v>125</v>
      </c>
      <c r="E609" s="13" t="s">
        <v>126</v>
      </c>
      <c r="F609" s="1">
        <v>2115287.8800000008</v>
      </c>
      <c r="G609" s="21">
        <f>G604</f>
        <v>0.10710000130057992</v>
      </c>
      <c r="H609" s="16">
        <f t="shared" si="59"/>
        <v>226547.33469910105</v>
      </c>
    </row>
    <row r="610" spans="1:8" x14ac:dyDescent="0.2">
      <c r="A610" s="5" t="s">
        <v>191</v>
      </c>
      <c r="B610" s="13" t="s">
        <v>192</v>
      </c>
      <c r="D610" s="5" t="s">
        <v>215</v>
      </c>
      <c r="E610" s="13" t="s">
        <v>216</v>
      </c>
      <c r="F610" s="1">
        <v>4359.9399999999996</v>
      </c>
      <c r="G610" s="21">
        <f>G604</f>
        <v>0.10710000130057992</v>
      </c>
      <c r="H610" s="16">
        <f t="shared" si="59"/>
        <v>466.94957967045036</v>
      </c>
    </row>
    <row r="611" spans="1:8" x14ac:dyDescent="0.2">
      <c r="A611" s="5" t="s">
        <v>191</v>
      </c>
      <c r="B611" s="13" t="s">
        <v>192</v>
      </c>
      <c r="D611" s="5" t="s">
        <v>201</v>
      </c>
      <c r="E611" s="13" t="s">
        <v>202</v>
      </c>
      <c r="F611" s="1">
        <v>212086.55000000002</v>
      </c>
      <c r="G611" s="21">
        <f>G604</f>
        <v>0.10710000130057992</v>
      </c>
      <c r="H611" s="16">
        <f t="shared" si="59"/>
        <v>22714.469780835512</v>
      </c>
    </row>
    <row r="612" spans="1:8" x14ac:dyDescent="0.2">
      <c r="A612" s="5" t="s">
        <v>191</v>
      </c>
      <c r="B612" s="13" t="s">
        <v>192</v>
      </c>
      <c r="D612" s="5" t="s">
        <v>175</v>
      </c>
      <c r="E612" s="13" t="s">
        <v>176</v>
      </c>
      <c r="F612" s="1">
        <v>290957.7</v>
      </c>
      <c r="G612" s="21">
        <f>G604</f>
        <v>0.10710000130057992</v>
      </c>
      <c r="H612" s="16">
        <f t="shared" si="59"/>
        <v>31161.570048413745</v>
      </c>
    </row>
    <row r="613" spans="1:8" x14ac:dyDescent="0.2">
      <c r="A613" s="5" t="s">
        <v>191</v>
      </c>
      <c r="B613" s="13" t="s">
        <v>192</v>
      </c>
      <c r="D613" s="5" t="s">
        <v>185</v>
      </c>
      <c r="E613" s="13" t="s">
        <v>186</v>
      </c>
      <c r="F613" s="1">
        <v>2237.8200000000002</v>
      </c>
      <c r="G613" s="21">
        <f>G604</f>
        <v>0.10710000130057992</v>
      </c>
      <c r="H613" s="16">
        <f t="shared" si="59"/>
        <v>239.67052491046377</v>
      </c>
    </row>
    <row r="614" spans="1:8" ht="13.5" thickBot="1" x14ac:dyDescent="0.25">
      <c r="A614" s="5" t="s">
        <v>299</v>
      </c>
      <c r="F614" s="7">
        <f>SUM(F604:F613)</f>
        <v>5.9999998884904926E-2</v>
      </c>
      <c r="G614" s="20"/>
      <c r="H614" s="7">
        <f>SUM(H604:H613)</f>
        <v>6.4260000038984799E-3</v>
      </c>
    </row>
    <row r="615" spans="1:8" ht="13.5" thickTop="1" x14ac:dyDescent="0.2"/>
    <row r="616" spans="1:8" ht="13.5" thickBot="1" x14ac:dyDescent="0.25">
      <c r="A616" s="6" t="s">
        <v>0</v>
      </c>
      <c r="B616" s="4" t="s">
        <v>1</v>
      </c>
      <c r="C616" s="9" t="s">
        <v>332</v>
      </c>
      <c r="D616" s="6" t="s">
        <v>2</v>
      </c>
      <c r="E616" s="4" t="s">
        <v>3</v>
      </c>
      <c r="F616" s="14" t="s">
        <v>237</v>
      </c>
      <c r="G616" s="17" t="s">
        <v>341</v>
      </c>
      <c r="H616" s="3" t="s">
        <v>331</v>
      </c>
    </row>
    <row r="617" spans="1:8" x14ac:dyDescent="0.2">
      <c r="A617" s="5" t="s">
        <v>171</v>
      </c>
      <c r="B617" s="13" t="s">
        <v>172</v>
      </c>
      <c r="C617" s="10" t="s">
        <v>342</v>
      </c>
      <c r="D617" s="5" t="s">
        <v>6</v>
      </c>
      <c r="E617" s="13" t="s">
        <v>7</v>
      </c>
      <c r="F617" s="1">
        <v>-1417033.3799999997</v>
      </c>
      <c r="G617" s="19">
        <f>H617/F617</f>
        <v>0.107099996472913</v>
      </c>
      <c r="H617" s="1">
        <v>-151764.26999999996</v>
      </c>
    </row>
    <row r="618" spans="1:8" x14ac:dyDescent="0.2">
      <c r="A618" s="5" t="s">
        <v>171</v>
      </c>
      <c r="B618" s="13" t="s">
        <v>172</v>
      </c>
      <c r="D618" s="5" t="s">
        <v>173</v>
      </c>
      <c r="E618" s="13" t="s">
        <v>174</v>
      </c>
      <c r="F618" s="1">
        <v>2526.6</v>
      </c>
      <c r="G618" s="21">
        <f>G617</f>
        <v>0.107099996472913</v>
      </c>
      <c r="H618" s="16">
        <f>F618*G618</f>
        <v>270.59885108846197</v>
      </c>
    </row>
    <row r="619" spans="1:8" x14ac:dyDescent="0.2">
      <c r="A619" s="5" t="s">
        <v>171</v>
      </c>
      <c r="B619" s="13" t="s">
        <v>172</v>
      </c>
      <c r="D619" s="5" t="s">
        <v>201</v>
      </c>
      <c r="E619" s="13" t="s">
        <v>202</v>
      </c>
      <c r="F619" s="1">
        <v>1403507.7999999998</v>
      </c>
      <c r="G619" s="21">
        <f>G617</f>
        <v>0.107099996472913</v>
      </c>
      <c r="H619" s="16">
        <f t="shared" ref="H619:H621" si="60">F619*G619</f>
        <v>150315.68042970586</v>
      </c>
    </row>
    <row r="620" spans="1:8" x14ac:dyDescent="0.2">
      <c r="A620" s="5" t="s">
        <v>171</v>
      </c>
      <c r="B620" s="13" t="s">
        <v>172</v>
      </c>
      <c r="D620" s="5" t="s">
        <v>175</v>
      </c>
      <c r="E620" s="13" t="s">
        <v>176</v>
      </c>
      <c r="F620" s="1">
        <v>7155.3399999999992</v>
      </c>
      <c r="G620" s="21">
        <f>G617</f>
        <v>0.107099996472913</v>
      </c>
      <c r="H620" s="16">
        <f t="shared" si="60"/>
        <v>766.33688876249323</v>
      </c>
    </row>
    <row r="621" spans="1:8" x14ac:dyDescent="0.2">
      <c r="A621" s="5" t="s">
        <v>171</v>
      </c>
      <c r="B621" s="13" t="s">
        <v>172</v>
      </c>
      <c r="D621" s="5" t="s">
        <v>185</v>
      </c>
      <c r="E621" s="13" t="s">
        <v>186</v>
      </c>
      <c r="F621" s="1">
        <v>3843.7</v>
      </c>
      <c r="G621" s="21">
        <f>G617</f>
        <v>0.107099996472913</v>
      </c>
      <c r="H621" s="16">
        <f t="shared" si="60"/>
        <v>411.66025644293569</v>
      </c>
    </row>
    <row r="622" spans="1:8" ht="13.5" thickBot="1" x14ac:dyDescent="0.25">
      <c r="A622" s="5" t="s">
        <v>300</v>
      </c>
      <c r="F622" s="7">
        <f>SUM(F617:F621)</f>
        <v>6.0000000250511221E-2</v>
      </c>
      <c r="G622" s="20"/>
      <c r="H622" s="7">
        <f>SUM(H617:H621)</f>
        <v>6.4259997872682106E-3</v>
      </c>
    </row>
    <row r="623" spans="1:8" ht="13.5" thickTop="1" x14ac:dyDescent="0.2"/>
    <row r="624" spans="1:8" ht="13.5" thickBot="1" x14ac:dyDescent="0.25">
      <c r="A624" s="6" t="s">
        <v>0</v>
      </c>
      <c r="B624" s="4" t="s">
        <v>1</v>
      </c>
      <c r="C624" s="9" t="s">
        <v>332</v>
      </c>
      <c r="D624" s="6" t="s">
        <v>2</v>
      </c>
      <c r="E624" s="4" t="s">
        <v>3</v>
      </c>
      <c r="F624" s="14" t="s">
        <v>237</v>
      </c>
      <c r="G624" s="17" t="s">
        <v>341</v>
      </c>
      <c r="H624" s="3" t="s">
        <v>331</v>
      </c>
    </row>
    <row r="625" spans="1:8" x14ac:dyDescent="0.2">
      <c r="A625" s="5" t="s">
        <v>87</v>
      </c>
      <c r="B625" s="13" t="s">
        <v>88</v>
      </c>
      <c r="C625" s="10" t="s">
        <v>343</v>
      </c>
      <c r="D625" s="5" t="s">
        <v>6</v>
      </c>
      <c r="E625" s="13" t="s">
        <v>7</v>
      </c>
      <c r="F625" s="1">
        <v>-774964.10999999987</v>
      </c>
      <c r="G625" s="19">
        <f>H625/F625</f>
        <v>0.10989997975519149</v>
      </c>
      <c r="H625" s="1">
        <v>-85168.539999999979</v>
      </c>
    </row>
    <row r="626" spans="1:8" x14ac:dyDescent="0.2">
      <c r="A626" s="5" t="s">
        <v>87</v>
      </c>
      <c r="B626" s="13" t="s">
        <v>88</v>
      </c>
      <c r="D626" s="5" t="s">
        <v>113</v>
      </c>
      <c r="E626" s="13" t="s">
        <v>114</v>
      </c>
      <c r="F626" s="1">
        <v>348703.74000000005</v>
      </c>
      <c r="G626" s="21">
        <f>G625</f>
        <v>0.10989997975519149</v>
      </c>
      <c r="H626" s="16">
        <f>F626*G626</f>
        <v>38322.53396655956</v>
      </c>
    </row>
    <row r="627" spans="1:8" x14ac:dyDescent="0.2">
      <c r="A627" s="5" t="s">
        <v>87</v>
      </c>
      <c r="B627" s="13" t="s">
        <v>88</v>
      </c>
      <c r="D627" s="5" t="s">
        <v>173</v>
      </c>
      <c r="E627" s="13" t="s">
        <v>174</v>
      </c>
      <c r="F627" s="1">
        <v>52065.269999999982</v>
      </c>
      <c r="G627" s="21">
        <f>G625</f>
        <v>0.10989997975519149</v>
      </c>
      <c r="H627" s="16">
        <f t="shared" ref="H627:H630" si="61">F627*G627</f>
        <v>5721.9721189485772</v>
      </c>
    </row>
    <row r="628" spans="1:8" x14ac:dyDescent="0.2">
      <c r="A628" s="5" t="s">
        <v>87</v>
      </c>
      <c r="B628" s="13" t="s">
        <v>88</v>
      </c>
      <c r="D628" s="5" t="s">
        <v>125</v>
      </c>
      <c r="E628" s="13" t="s">
        <v>126</v>
      </c>
      <c r="F628" s="1">
        <v>371565.55000000005</v>
      </c>
      <c r="G628" s="21">
        <f>G625</f>
        <v>0.10989997975519149</v>
      </c>
      <c r="H628" s="16">
        <f t="shared" si="61"/>
        <v>40835.046422726598</v>
      </c>
    </row>
    <row r="629" spans="1:8" x14ac:dyDescent="0.2">
      <c r="A629" s="5" t="s">
        <v>87</v>
      </c>
      <c r="B629" s="13" t="s">
        <v>88</v>
      </c>
      <c r="D629" s="5" t="s">
        <v>175</v>
      </c>
      <c r="E629" s="13" t="s">
        <v>176</v>
      </c>
      <c r="F629" s="1">
        <v>2435.7000000000003</v>
      </c>
      <c r="G629" s="21">
        <f>G625</f>
        <v>0.10989997975519149</v>
      </c>
      <c r="H629" s="16">
        <f t="shared" si="61"/>
        <v>267.68338068971991</v>
      </c>
    </row>
    <row r="630" spans="1:8" x14ac:dyDescent="0.2">
      <c r="A630" s="5" t="s">
        <v>87</v>
      </c>
      <c r="B630" s="13" t="s">
        <v>88</v>
      </c>
      <c r="D630" s="5" t="s">
        <v>185</v>
      </c>
      <c r="E630" s="13" t="s">
        <v>186</v>
      </c>
      <c r="F630" s="1">
        <v>193.84</v>
      </c>
      <c r="G630" s="21">
        <f>G625</f>
        <v>0.10989997975519149</v>
      </c>
      <c r="H630" s="16">
        <f t="shared" si="61"/>
        <v>21.303012075746317</v>
      </c>
    </row>
    <row r="631" spans="1:8" ht="13.5" thickBot="1" x14ac:dyDescent="0.25">
      <c r="A631" s="5" t="s">
        <v>301</v>
      </c>
      <c r="F631" s="7">
        <f>SUM(F625:F630)</f>
        <v>-9.9999998134592261E-3</v>
      </c>
      <c r="G631" s="20"/>
      <c r="H631" s="7">
        <f>SUM(H625:H630)</f>
        <v>-1.0989997752020031E-3</v>
      </c>
    </row>
    <row r="632" spans="1:8" ht="13.5" thickTop="1" x14ac:dyDescent="0.2"/>
    <row r="633" spans="1:8" ht="13.5" thickBot="1" x14ac:dyDescent="0.25">
      <c r="A633" s="6" t="s">
        <v>0</v>
      </c>
      <c r="B633" s="4" t="s">
        <v>1</v>
      </c>
      <c r="C633" s="9" t="s">
        <v>332</v>
      </c>
      <c r="D633" s="6" t="s">
        <v>2</v>
      </c>
      <c r="E633" s="4" t="s">
        <v>3</v>
      </c>
      <c r="F633" s="14" t="s">
        <v>237</v>
      </c>
      <c r="G633" s="17" t="s">
        <v>341</v>
      </c>
      <c r="H633" s="3" t="s">
        <v>331</v>
      </c>
    </row>
    <row r="634" spans="1:8" x14ac:dyDescent="0.2">
      <c r="A634" s="5" t="s">
        <v>143</v>
      </c>
      <c r="B634" s="13" t="s">
        <v>144</v>
      </c>
      <c r="C634" s="10" t="s">
        <v>343</v>
      </c>
      <c r="D634" s="5" t="s">
        <v>6</v>
      </c>
      <c r="E634" s="13" t="s">
        <v>7</v>
      </c>
      <c r="F634" s="1">
        <v>-670129.35999999987</v>
      </c>
      <c r="G634" s="19">
        <f>H634/F634</f>
        <v>0.10990000497814335</v>
      </c>
      <c r="H634" s="1">
        <v>-73647.22</v>
      </c>
    </row>
    <row r="635" spans="1:8" x14ac:dyDescent="0.2">
      <c r="A635" s="5" t="s">
        <v>143</v>
      </c>
      <c r="B635" s="13" t="s">
        <v>144</v>
      </c>
      <c r="D635" s="5" t="s">
        <v>113</v>
      </c>
      <c r="E635" s="13" t="s">
        <v>114</v>
      </c>
      <c r="F635" s="1">
        <v>175071.06000000003</v>
      </c>
      <c r="G635" s="21">
        <f>G634</f>
        <v>0.10990000497814335</v>
      </c>
      <c r="H635" s="16">
        <f>F635*G635</f>
        <v>19240.310365528836</v>
      </c>
    </row>
    <row r="636" spans="1:8" x14ac:dyDescent="0.2">
      <c r="A636" s="5" t="s">
        <v>143</v>
      </c>
      <c r="B636" s="13" t="s">
        <v>144</v>
      </c>
      <c r="D636" s="5" t="s">
        <v>173</v>
      </c>
      <c r="E636" s="13" t="s">
        <v>174</v>
      </c>
      <c r="F636" s="1">
        <v>76385.3</v>
      </c>
      <c r="G636" s="21">
        <f>G634</f>
        <v>0.10990000497814335</v>
      </c>
      <c r="H636" s="16">
        <f t="shared" ref="H636:H640" si="62">F636*G636</f>
        <v>8394.7448502569732</v>
      </c>
    </row>
    <row r="637" spans="1:8" x14ac:dyDescent="0.2">
      <c r="A637" s="5" t="s">
        <v>143</v>
      </c>
      <c r="B637" s="13" t="s">
        <v>144</v>
      </c>
      <c r="D637" s="5" t="s">
        <v>125</v>
      </c>
      <c r="E637" s="13" t="s">
        <v>126</v>
      </c>
      <c r="F637" s="1">
        <v>64076.02999999997</v>
      </c>
      <c r="G637" s="21">
        <f>G634</f>
        <v>0.10990000497814335</v>
      </c>
      <c r="H637" s="16">
        <f t="shared" si="62"/>
        <v>7041.9560159796592</v>
      </c>
    </row>
    <row r="638" spans="1:8" x14ac:dyDescent="0.2">
      <c r="A638" s="5" t="s">
        <v>143</v>
      </c>
      <c r="B638" s="13" t="s">
        <v>144</v>
      </c>
      <c r="D638" s="5" t="s">
        <v>201</v>
      </c>
      <c r="E638" s="13" t="s">
        <v>202</v>
      </c>
      <c r="F638" s="1">
        <v>37313.040000000001</v>
      </c>
      <c r="G638" s="21">
        <f>G634</f>
        <v>0.10990000497814335</v>
      </c>
      <c r="H638" s="16">
        <f t="shared" si="62"/>
        <v>4100.703281749662</v>
      </c>
    </row>
    <row r="639" spans="1:8" x14ac:dyDescent="0.2">
      <c r="A639" s="5" t="s">
        <v>143</v>
      </c>
      <c r="B639" s="13" t="s">
        <v>144</v>
      </c>
      <c r="D639" s="5" t="s">
        <v>175</v>
      </c>
      <c r="E639" s="13" t="s">
        <v>176</v>
      </c>
      <c r="F639" s="1">
        <v>95611.560000000012</v>
      </c>
      <c r="G639" s="21">
        <f>G634</f>
        <v>0.10990000497814335</v>
      </c>
      <c r="H639" s="16">
        <f t="shared" si="62"/>
        <v>10507.710919968053</v>
      </c>
    </row>
    <row r="640" spans="1:8" x14ac:dyDescent="0.2">
      <c r="A640" s="5" t="s">
        <v>143</v>
      </c>
      <c r="B640" s="13" t="s">
        <v>144</v>
      </c>
      <c r="D640" s="5" t="s">
        <v>185</v>
      </c>
      <c r="E640" s="13" t="s">
        <v>186</v>
      </c>
      <c r="F640" s="1">
        <v>221672.31999999998</v>
      </c>
      <c r="G640" s="21">
        <f>G634</f>
        <v>0.10990000497814335</v>
      </c>
      <c r="H640" s="16">
        <f t="shared" si="62"/>
        <v>24361.789071516585</v>
      </c>
    </row>
    <row r="641" spans="1:8" ht="13.5" thickBot="1" x14ac:dyDescent="0.25">
      <c r="A641" s="5" t="s">
        <v>302</v>
      </c>
      <c r="F641" s="7">
        <f>SUM(F634:F640)</f>
        <v>-4.9999999901046976E-2</v>
      </c>
      <c r="G641" s="20"/>
      <c r="H641" s="7">
        <f>SUM(H634:H640)</f>
        <v>-5.4950002268014941E-3</v>
      </c>
    </row>
    <row r="642" spans="1:8" ht="13.5" thickTop="1" x14ac:dyDescent="0.2"/>
    <row r="643" spans="1:8" ht="13.5" thickBot="1" x14ac:dyDescent="0.25">
      <c r="A643" s="6" t="s">
        <v>0</v>
      </c>
      <c r="B643" s="4" t="s">
        <v>1</v>
      </c>
      <c r="C643" s="9" t="s">
        <v>332</v>
      </c>
      <c r="D643" s="6" t="s">
        <v>2</v>
      </c>
      <c r="E643" s="4" t="s">
        <v>3</v>
      </c>
      <c r="F643" s="14" t="s">
        <v>237</v>
      </c>
      <c r="G643" s="17" t="s">
        <v>341</v>
      </c>
      <c r="H643" s="3" t="s">
        <v>331</v>
      </c>
    </row>
    <row r="644" spans="1:8" x14ac:dyDescent="0.2">
      <c r="A644" s="5" t="s">
        <v>89</v>
      </c>
      <c r="B644" s="13" t="s">
        <v>90</v>
      </c>
      <c r="C644" s="10" t="s">
        <v>343</v>
      </c>
      <c r="D644" s="5" t="s">
        <v>6</v>
      </c>
      <c r="E644" s="13" t="s">
        <v>7</v>
      </c>
      <c r="F644" s="1">
        <v>-201771.69000000006</v>
      </c>
      <c r="G644" s="19">
        <f>H644/F644</f>
        <v>0.10989995672832001</v>
      </c>
      <c r="H644" s="1">
        <v>-22174.700000000004</v>
      </c>
    </row>
    <row r="645" spans="1:8" x14ac:dyDescent="0.2">
      <c r="A645" s="5" t="s">
        <v>89</v>
      </c>
      <c r="B645" s="13" t="s">
        <v>90</v>
      </c>
      <c r="D645" s="5" t="s">
        <v>113</v>
      </c>
      <c r="E645" s="13" t="s">
        <v>114</v>
      </c>
      <c r="F645" s="1">
        <v>128857.84000000003</v>
      </c>
      <c r="G645" s="21">
        <f>G644</f>
        <v>0.10989995672832001</v>
      </c>
      <c r="H645" s="16">
        <f>F645*G645</f>
        <v>14161.471040104785</v>
      </c>
    </row>
    <row r="646" spans="1:8" x14ac:dyDescent="0.2">
      <c r="A646" s="5" t="s">
        <v>89</v>
      </c>
      <c r="B646" s="13" t="s">
        <v>90</v>
      </c>
      <c r="D646" s="5" t="s">
        <v>173</v>
      </c>
      <c r="E646" s="13" t="s">
        <v>174</v>
      </c>
      <c r="F646" s="1">
        <v>6280.840000000002</v>
      </c>
      <c r="G646" s="21">
        <f>G644</f>
        <v>0.10989995672832001</v>
      </c>
      <c r="H646" s="16">
        <f t="shared" ref="H646:H649" si="63">F646*G646</f>
        <v>690.26404421750169</v>
      </c>
    </row>
    <row r="647" spans="1:8" x14ac:dyDescent="0.2">
      <c r="A647" s="5" t="s">
        <v>89</v>
      </c>
      <c r="B647" s="13" t="s">
        <v>90</v>
      </c>
      <c r="D647" s="5" t="s">
        <v>125</v>
      </c>
      <c r="E647" s="13" t="s">
        <v>126</v>
      </c>
      <c r="F647" s="1">
        <v>47161.989999999983</v>
      </c>
      <c r="G647" s="21">
        <f>G644</f>
        <v>0.10989995672832001</v>
      </c>
      <c r="H647" s="16">
        <f t="shared" si="63"/>
        <v>5183.1006602214593</v>
      </c>
    </row>
    <row r="648" spans="1:8" x14ac:dyDescent="0.2">
      <c r="A648" s="5" t="s">
        <v>89</v>
      </c>
      <c r="B648" s="13" t="s">
        <v>90</v>
      </c>
      <c r="D648" s="5" t="s">
        <v>175</v>
      </c>
      <c r="E648" s="13" t="s">
        <v>176</v>
      </c>
      <c r="F648" s="1">
        <v>18592.2</v>
      </c>
      <c r="G648" s="21">
        <f>G644</f>
        <v>0.10989995672832001</v>
      </c>
      <c r="H648" s="16">
        <f t="shared" si="63"/>
        <v>2043.2819754842712</v>
      </c>
    </row>
    <row r="649" spans="1:8" x14ac:dyDescent="0.2">
      <c r="A649" s="5" t="s">
        <v>89</v>
      </c>
      <c r="B649" s="13" t="s">
        <v>90</v>
      </c>
      <c r="D649" s="5" t="s">
        <v>185</v>
      </c>
      <c r="E649" s="13" t="s">
        <v>186</v>
      </c>
      <c r="F649" s="1">
        <v>878.83</v>
      </c>
      <c r="G649" s="21">
        <f>G644</f>
        <v>0.10989995672832001</v>
      </c>
      <c r="H649" s="16">
        <f t="shared" si="63"/>
        <v>96.583378971549479</v>
      </c>
    </row>
    <row r="650" spans="1:8" ht="13.5" thickBot="1" x14ac:dyDescent="0.25">
      <c r="A650" s="5" t="s">
        <v>303</v>
      </c>
      <c r="F650" s="7">
        <f>SUM(F644:F649)</f>
        <v>9.9999999457622835E-3</v>
      </c>
      <c r="G650" s="20"/>
      <c r="H650" s="7">
        <f>SUM(H644:H649)</f>
        <v>1.0989995622878723E-3</v>
      </c>
    </row>
    <row r="651" spans="1:8" ht="13.5" thickTop="1" x14ac:dyDescent="0.2"/>
    <row r="652" spans="1:8" ht="13.5" thickBot="1" x14ac:dyDescent="0.25">
      <c r="A652" s="6" t="s">
        <v>0</v>
      </c>
      <c r="B652" s="4" t="s">
        <v>1</v>
      </c>
      <c r="C652" s="9" t="s">
        <v>332</v>
      </c>
      <c r="D652" s="6" t="s">
        <v>2</v>
      </c>
      <c r="E652" s="4" t="s">
        <v>3</v>
      </c>
      <c r="F652" s="14" t="s">
        <v>237</v>
      </c>
      <c r="G652" s="17" t="s">
        <v>341</v>
      </c>
      <c r="H652" s="3" t="s">
        <v>331</v>
      </c>
    </row>
    <row r="653" spans="1:8" x14ac:dyDescent="0.2">
      <c r="A653" s="5" t="s">
        <v>159</v>
      </c>
      <c r="B653" s="13" t="s">
        <v>160</v>
      </c>
      <c r="C653" s="10" t="s">
        <v>345</v>
      </c>
      <c r="D653" s="5" t="s">
        <v>6</v>
      </c>
      <c r="E653" s="13" t="s">
        <v>7</v>
      </c>
      <c r="F653" s="1">
        <v>-814211.59</v>
      </c>
      <c r="G653" s="19">
        <f>H653/F653</f>
        <v>0.13090000352365408</v>
      </c>
      <c r="H653" s="1">
        <v>-106580.29999999999</v>
      </c>
    </row>
    <row r="654" spans="1:8" x14ac:dyDescent="0.2">
      <c r="A654" s="5" t="s">
        <v>159</v>
      </c>
      <c r="B654" s="13" t="s">
        <v>160</v>
      </c>
      <c r="D654" s="5" t="s">
        <v>113</v>
      </c>
      <c r="E654" s="13" t="s">
        <v>114</v>
      </c>
      <c r="F654" s="1">
        <v>440844.99999999994</v>
      </c>
      <c r="G654" s="21">
        <f>G653</f>
        <v>0.13090000352365408</v>
      </c>
      <c r="H654" s="16">
        <f>F654*G654</f>
        <v>57706.612053385274</v>
      </c>
    </row>
    <row r="655" spans="1:8" x14ac:dyDescent="0.2">
      <c r="A655" s="5" t="s">
        <v>159</v>
      </c>
      <c r="B655" s="13" t="s">
        <v>160</v>
      </c>
      <c r="D655" s="5" t="s">
        <v>173</v>
      </c>
      <c r="E655" s="13" t="s">
        <v>174</v>
      </c>
      <c r="F655" s="1">
        <v>98409.900000000009</v>
      </c>
      <c r="G655" s="21">
        <f>G653</f>
        <v>0.13090000352365408</v>
      </c>
      <c r="H655" s="16">
        <f t="shared" ref="H655:H657" si="64">F655*G655</f>
        <v>12881.856256762447</v>
      </c>
    </row>
    <row r="656" spans="1:8" x14ac:dyDescent="0.2">
      <c r="A656" s="5" t="s">
        <v>159</v>
      </c>
      <c r="B656" s="13" t="s">
        <v>160</v>
      </c>
      <c r="D656" s="5" t="s">
        <v>125</v>
      </c>
      <c r="E656" s="13" t="s">
        <v>126</v>
      </c>
      <c r="F656" s="1">
        <v>191912.58999999991</v>
      </c>
      <c r="G656" s="21">
        <f>G653</f>
        <v>0.13090000352365408</v>
      </c>
      <c r="H656" s="16">
        <f t="shared" si="64"/>
        <v>25121.358707233569</v>
      </c>
    </row>
    <row r="657" spans="1:8" x14ac:dyDescent="0.2">
      <c r="A657" s="5" t="s">
        <v>159</v>
      </c>
      <c r="B657" s="13" t="s">
        <v>160</v>
      </c>
      <c r="D657" s="5" t="s">
        <v>175</v>
      </c>
      <c r="E657" s="13" t="s">
        <v>176</v>
      </c>
      <c r="F657" s="1">
        <v>83044.079999999973</v>
      </c>
      <c r="G657" s="21">
        <f>G653</f>
        <v>0.13090000352365408</v>
      </c>
      <c r="H657" s="16">
        <f t="shared" si="64"/>
        <v>10870.470364618608</v>
      </c>
    </row>
    <row r="658" spans="1:8" ht="13.5" thickBot="1" x14ac:dyDescent="0.25">
      <c r="A658" s="5" t="s">
        <v>304</v>
      </c>
      <c r="F658" s="7">
        <f>SUM(F653:F657)</f>
        <v>-2.0000000120489858E-2</v>
      </c>
      <c r="G658" s="20"/>
      <c r="H658" s="7">
        <f>SUM(H653:H657)</f>
        <v>-2.6180000913882395E-3</v>
      </c>
    </row>
    <row r="659" spans="1:8" ht="13.5" thickTop="1" x14ac:dyDescent="0.2"/>
    <row r="660" spans="1:8" ht="13.5" thickBot="1" x14ac:dyDescent="0.25">
      <c r="A660" s="6" t="s">
        <v>0</v>
      </c>
      <c r="B660" s="4" t="s">
        <v>1</v>
      </c>
      <c r="C660" s="9" t="s">
        <v>332</v>
      </c>
      <c r="D660" s="6" t="s">
        <v>2</v>
      </c>
      <c r="E660" s="4" t="s">
        <v>3</v>
      </c>
      <c r="F660" s="14" t="s">
        <v>237</v>
      </c>
      <c r="G660" s="17" t="s">
        <v>341</v>
      </c>
      <c r="H660" s="3" t="s">
        <v>331</v>
      </c>
    </row>
    <row r="661" spans="1:8" x14ac:dyDescent="0.2">
      <c r="A661" s="5" t="s">
        <v>18</v>
      </c>
      <c r="B661" s="13" t="s">
        <v>19</v>
      </c>
      <c r="C661" s="10" t="s">
        <v>344</v>
      </c>
      <c r="D661" s="5" t="s">
        <v>6</v>
      </c>
      <c r="E661" s="13" t="s">
        <v>7</v>
      </c>
      <c r="F661" s="1">
        <v>-833375.82999999984</v>
      </c>
      <c r="G661" s="19">
        <f>H661/F661</f>
        <v>0.10969998973932327</v>
      </c>
      <c r="H661" s="1">
        <v>-91421.319999999992</v>
      </c>
    </row>
    <row r="662" spans="1:8" x14ac:dyDescent="0.2">
      <c r="A662" s="5" t="s">
        <v>18</v>
      </c>
      <c r="B662" s="13" t="s">
        <v>19</v>
      </c>
      <c r="D662" s="5" t="s">
        <v>113</v>
      </c>
      <c r="E662" s="13" t="s">
        <v>114</v>
      </c>
      <c r="F662" s="1">
        <v>318531.68</v>
      </c>
      <c r="G662" s="21">
        <f>G661</f>
        <v>0.10969998973932327</v>
      </c>
      <c r="H662" s="16">
        <f>F662*G662</f>
        <v>34942.922027649402</v>
      </c>
    </row>
    <row r="663" spans="1:8" x14ac:dyDescent="0.2">
      <c r="A663" s="5" t="s">
        <v>18</v>
      </c>
      <c r="B663" s="13" t="s">
        <v>19</v>
      </c>
      <c r="D663" s="5" t="s">
        <v>173</v>
      </c>
      <c r="E663" s="13" t="s">
        <v>174</v>
      </c>
      <c r="F663" s="1">
        <v>112269.76000000004</v>
      </c>
      <c r="G663" s="21">
        <f>G661</f>
        <v>0.10969998973932327</v>
      </c>
      <c r="H663" s="16">
        <f t="shared" ref="H663:H665" si="65">F663*G663</f>
        <v>12315.99152003629</v>
      </c>
    </row>
    <row r="664" spans="1:8" x14ac:dyDescent="0.2">
      <c r="A664" s="5" t="s">
        <v>18</v>
      </c>
      <c r="B664" s="13" t="s">
        <v>19</v>
      </c>
      <c r="D664" s="5" t="s">
        <v>125</v>
      </c>
      <c r="E664" s="13" t="s">
        <v>126</v>
      </c>
      <c r="F664" s="1">
        <v>330317.67000000004</v>
      </c>
      <c r="G664" s="21">
        <f>G661</f>
        <v>0.10969998973932327</v>
      </c>
      <c r="H664" s="16">
        <f t="shared" si="65"/>
        <v>36235.845009717174</v>
      </c>
    </row>
    <row r="665" spans="1:8" x14ac:dyDescent="0.2">
      <c r="A665" s="5" t="s">
        <v>18</v>
      </c>
      <c r="B665" s="13" t="s">
        <v>19</v>
      </c>
      <c r="D665" s="5" t="s">
        <v>175</v>
      </c>
      <c r="E665" s="13" t="s">
        <v>176</v>
      </c>
      <c r="F665" s="1">
        <v>72256.77</v>
      </c>
      <c r="G665" s="21">
        <f>G661</f>
        <v>0.10969998973932327</v>
      </c>
      <c r="H665" s="16">
        <f t="shared" si="65"/>
        <v>7926.566927596642</v>
      </c>
    </row>
    <row r="666" spans="1:8" ht="13.5" thickBot="1" x14ac:dyDescent="0.25">
      <c r="A666" s="5" t="s">
        <v>305</v>
      </c>
      <c r="F666" s="7">
        <f>SUM(F661:F665)</f>
        <v>5.0000000264844857E-2</v>
      </c>
      <c r="G666" s="20"/>
      <c r="H666" s="7">
        <f>SUM(H661:H665)</f>
        <v>5.4849995131007745E-3</v>
      </c>
    </row>
    <row r="667" spans="1:8" ht="13.5" thickTop="1" x14ac:dyDescent="0.2"/>
    <row r="668" spans="1:8" ht="13.5" thickBot="1" x14ac:dyDescent="0.25">
      <c r="A668" s="6" t="s">
        <v>0</v>
      </c>
      <c r="B668" s="4" t="s">
        <v>1</v>
      </c>
      <c r="C668" s="9" t="s">
        <v>332</v>
      </c>
      <c r="D668" s="6" t="s">
        <v>2</v>
      </c>
      <c r="E668" s="4" t="s">
        <v>3</v>
      </c>
      <c r="F668" s="14" t="s">
        <v>237</v>
      </c>
      <c r="G668" s="17" t="s">
        <v>341</v>
      </c>
      <c r="H668" s="3" t="s">
        <v>331</v>
      </c>
    </row>
    <row r="669" spans="1:8" x14ac:dyDescent="0.2">
      <c r="A669" s="5" t="s">
        <v>131</v>
      </c>
      <c r="B669" s="13" t="s">
        <v>132</v>
      </c>
      <c r="C669" s="10" t="s">
        <v>347</v>
      </c>
      <c r="D669" s="5" t="s">
        <v>6</v>
      </c>
      <c r="E669" s="13" t="s">
        <v>7</v>
      </c>
      <c r="F669" s="1">
        <v>-300009.03000000003</v>
      </c>
      <c r="G669" s="19">
        <f>H669/F669</f>
        <v>0</v>
      </c>
      <c r="H669" s="1">
        <v>0</v>
      </c>
    </row>
    <row r="670" spans="1:8" x14ac:dyDescent="0.2">
      <c r="A670" s="5" t="s">
        <v>131</v>
      </c>
      <c r="B670" s="13" t="s">
        <v>132</v>
      </c>
      <c r="D670" s="5" t="s">
        <v>113</v>
      </c>
      <c r="E670" s="13" t="s">
        <v>114</v>
      </c>
      <c r="F670" s="1">
        <v>192243.48999999996</v>
      </c>
      <c r="G670" s="21">
        <f>G669</f>
        <v>0</v>
      </c>
      <c r="H670" s="1">
        <f>F670*G670</f>
        <v>0</v>
      </c>
    </row>
    <row r="671" spans="1:8" x14ac:dyDescent="0.2">
      <c r="A671" s="5" t="s">
        <v>131</v>
      </c>
      <c r="B671" s="13" t="s">
        <v>132</v>
      </c>
      <c r="D671" s="5" t="s">
        <v>173</v>
      </c>
      <c r="E671" s="13" t="s">
        <v>174</v>
      </c>
      <c r="F671" s="1">
        <v>15064.259999999998</v>
      </c>
      <c r="G671" s="21">
        <f>G669</f>
        <v>0</v>
      </c>
      <c r="H671" s="1">
        <f t="shared" ref="H671:H673" si="66">F671*G671</f>
        <v>0</v>
      </c>
    </row>
    <row r="672" spans="1:8" x14ac:dyDescent="0.2">
      <c r="A672" s="5" t="s">
        <v>131</v>
      </c>
      <c r="B672" s="13" t="s">
        <v>132</v>
      </c>
      <c r="D672" s="5" t="s">
        <v>125</v>
      </c>
      <c r="E672" s="13" t="s">
        <v>126</v>
      </c>
      <c r="F672" s="1">
        <v>92685.630000000034</v>
      </c>
      <c r="G672" s="21">
        <f>G669</f>
        <v>0</v>
      </c>
      <c r="H672" s="1">
        <f t="shared" si="66"/>
        <v>0</v>
      </c>
    </row>
    <row r="673" spans="1:8" x14ac:dyDescent="0.2">
      <c r="A673" s="5" t="s">
        <v>131</v>
      </c>
      <c r="B673" s="13" t="s">
        <v>132</v>
      </c>
      <c r="D673" s="5" t="s">
        <v>185</v>
      </c>
      <c r="E673" s="13" t="s">
        <v>186</v>
      </c>
      <c r="F673" s="1">
        <v>15.65</v>
      </c>
      <c r="G673" s="21">
        <f>G669</f>
        <v>0</v>
      </c>
      <c r="H673" s="1">
        <f t="shared" si="66"/>
        <v>0</v>
      </c>
    </row>
    <row r="674" spans="1:8" ht="13.5" thickBot="1" x14ac:dyDescent="0.25">
      <c r="A674" s="5" t="s">
        <v>306</v>
      </c>
      <c r="F674" s="7">
        <f>SUM(F669:F673)</f>
        <v>-3.7834624322385935E-11</v>
      </c>
      <c r="G674" s="20"/>
      <c r="H674" s="7">
        <f>SUM(H669:H673)</f>
        <v>0</v>
      </c>
    </row>
    <row r="675" spans="1:8" ht="13.5" thickTop="1" x14ac:dyDescent="0.2"/>
    <row r="676" spans="1:8" ht="13.5" thickBot="1" x14ac:dyDescent="0.25">
      <c r="A676" s="6" t="s">
        <v>0</v>
      </c>
      <c r="B676" s="4" t="s">
        <v>1</v>
      </c>
      <c r="C676" s="9" t="s">
        <v>332</v>
      </c>
      <c r="D676" s="6" t="s">
        <v>2</v>
      </c>
      <c r="E676" s="4" t="s">
        <v>3</v>
      </c>
      <c r="F676" s="14" t="s">
        <v>237</v>
      </c>
      <c r="G676" s="17" t="s">
        <v>341</v>
      </c>
      <c r="H676" s="3" t="s">
        <v>331</v>
      </c>
    </row>
    <row r="677" spans="1:8" x14ac:dyDescent="0.2">
      <c r="A677" s="5" t="s">
        <v>91</v>
      </c>
      <c r="B677" s="13" t="s">
        <v>92</v>
      </c>
      <c r="C677" s="10" t="s">
        <v>345</v>
      </c>
      <c r="D677" s="5" t="s">
        <v>6</v>
      </c>
      <c r="E677" s="13" t="s">
        <v>7</v>
      </c>
      <c r="F677" s="1">
        <v>-515214.19000000006</v>
      </c>
      <c r="G677" s="19">
        <f>H677/F677</f>
        <v>0.13089998549923482</v>
      </c>
      <c r="H677" s="1">
        <v>-67441.530000000013</v>
      </c>
    </row>
    <row r="678" spans="1:8" x14ac:dyDescent="0.2">
      <c r="A678" s="5" t="s">
        <v>91</v>
      </c>
      <c r="B678" s="13" t="s">
        <v>92</v>
      </c>
      <c r="D678" s="5" t="s">
        <v>113</v>
      </c>
      <c r="E678" s="13" t="s">
        <v>114</v>
      </c>
      <c r="F678" s="1">
        <v>337044.58</v>
      </c>
      <c r="G678" s="21">
        <f>G677</f>
        <v>0.13089998549923482</v>
      </c>
      <c r="H678" s="16">
        <f>F678*G678</f>
        <v>44119.130634595691</v>
      </c>
    </row>
    <row r="679" spans="1:8" x14ac:dyDescent="0.2">
      <c r="A679" s="5" t="s">
        <v>91</v>
      </c>
      <c r="B679" s="13" t="s">
        <v>92</v>
      </c>
      <c r="D679" s="5" t="s">
        <v>173</v>
      </c>
      <c r="E679" s="13" t="s">
        <v>174</v>
      </c>
      <c r="F679" s="1">
        <v>18187.730000000003</v>
      </c>
      <c r="G679" s="21">
        <f>G677</f>
        <v>0.13089998549923482</v>
      </c>
      <c r="H679" s="16">
        <f t="shared" ref="H679:H681" si="67">F679*G679</f>
        <v>2380.7735932639985</v>
      </c>
    </row>
    <row r="680" spans="1:8" x14ac:dyDescent="0.2">
      <c r="A680" s="5" t="s">
        <v>91</v>
      </c>
      <c r="B680" s="13" t="s">
        <v>92</v>
      </c>
      <c r="D680" s="5" t="s">
        <v>125</v>
      </c>
      <c r="E680" s="13" t="s">
        <v>126</v>
      </c>
      <c r="F680" s="1">
        <v>158874.17000000007</v>
      </c>
      <c r="G680" s="21">
        <f>G677</f>
        <v>0.13089998549923482</v>
      </c>
      <c r="H680" s="16">
        <f t="shared" si="67"/>
        <v>20796.626549202978</v>
      </c>
    </row>
    <row r="681" spans="1:8" x14ac:dyDescent="0.2">
      <c r="A681" s="5" t="s">
        <v>91</v>
      </c>
      <c r="B681" s="13" t="s">
        <v>92</v>
      </c>
      <c r="D681" s="5" t="s">
        <v>201</v>
      </c>
      <c r="E681" s="13" t="s">
        <v>202</v>
      </c>
      <c r="F681" s="1">
        <v>1107.69</v>
      </c>
      <c r="G681" s="21">
        <f>G677</f>
        <v>0.13089998549923482</v>
      </c>
      <c r="H681" s="16">
        <f t="shared" si="67"/>
        <v>144.99660493764742</v>
      </c>
    </row>
    <row r="682" spans="1:8" ht="13.5" thickBot="1" x14ac:dyDescent="0.25">
      <c r="A682" s="5" t="s">
        <v>307</v>
      </c>
      <c r="F682" s="7">
        <f>SUM(F677:F681)</f>
        <v>-1.9999999962692527E-2</v>
      </c>
      <c r="G682" s="20"/>
      <c r="H682" s="7">
        <f>SUM(H677:H681)</f>
        <v>-2.6179996982023113E-3</v>
      </c>
    </row>
    <row r="683" spans="1:8" ht="13.5" thickTop="1" x14ac:dyDescent="0.2"/>
    <row r="684" spans="1:8" ht="13.5" thickBot="1" x14ac:dyDescent="0.25">
      <c r="A684" s="6" t="s">
        <v>0</v>
      </c>
      <c r="B684" s="4" t="s">
        <v>1</v>
      </c>
      <c r="C684" s="9" t="s">
        <v>332</v>
      </c>
      <c r="D684" s="6" t="s">
        <v>2</v>
      </c>
      <c r="E684" s="4" t="s">
        <v>3</v>
      </c>
      <c r="F684" s="14" t="s">
        <v>237</v>
      </c>
      <c r="G684" s="17" t="s">
        <v>341</v>
      </c>
      <c r="H684" s="3" t="s">
        <v>331</v>
      </c>
    </row>
    <row r="685" spans="1:8" x14ac:dyDescent="0.2">
      <c r="A685" s="5" t="s">
        <v>49</v>
      </c>
      <c r="B685" s="13" t="s">
        <v>50</v>
      </c>
      <c r="C685" s="10" t="s">
        <v>348</v>
      </c>
      <c r="D685" s="5" t="s">
        <v>6</v>
      </c>
      <c r="E685" s="13" t="s">
        <v>7</v>
      </c>
      <c r="F685" s="1">
        <v>-460959.00000000012</v>
      </c>
      <c r="G685" s="19">
        <f>H685/F685</f>
        <v>0.25050000108469511</v>
      </c>
      <c r="H685" s="1">
        <v>-115470.23000000001</v>
      </c>
    </row>
    <row r="686" spans="1:8" x14ac:dyDescent="0.2">
      <c r="A686" s="5" t="s">
        <v>49</v>
      </c>
      <c r="B686" s="13" t="s">
        <v>50</v>
      </c>
      <c r="D686" s="5" t="s">
        <v>113</v>
      </c>
      <c r="E686" s="13" t="s">
        <v>114</v>
      </c>
      <c r="F686" s="1">
        <v>280499.69</v>
      </c>
      <c r="G686" s="21">
        <f>G685</f>
        <v>0.25050000108469511</v>
      </c>
      <c r="H686" s="16">
        <f>F686*G686</f>
        <v>70265.172649256638</v>
      </c>
    </row>
    <row r="687" spans="1:8" x14ac:dyDescent="0.2">
      <c r="A687" s="5" t="s">
        <v>49</v>
      </c>
      <c r="B687" s="13" t="s">
        <v>50</v>
      </c>
      <c r="D687" s="5" t="s">
        <v>173</v>
      </c>
      <c r="E687" s="13" t="s">
        <v>174</v>
      </c>
      <c r="F687" s="1">
        <v>25792.940000000002</v>
      </c>
      <c r="G687" s="21">
        <f>G685</f>
        <v>0.25050000108469511</v>
      </c>
      <c r="H687" s="16">
        <f t="shared" ref="H687:H689" si="68">F687*G687</f>
        <v>6461.1314979774761</v>
      </c>
    </row>
    <row r="688" spans="1:8" x14ac:dyDescent="0.2">
      <c r="A688" s="5" t="s">
        <v>49</v>
      </c>
      <c r="B688" s="13" t="s">
        <v>50</v>
      </c>
      <c r="D688" s="5" t="s">
        <v>177</v>
      </c>
      <c r="E688" s="13" t="s">
        <v>178</v>
      </c>
      <c r="F688" s="1">
        <v>14.15</v>
      </c>
      <c r="G688" s="21">
        <f>G685</f>
        <v>0.25050000108469511</v>
      </c>
      <c r="H688" s="16">
        <f t="shared" si="68"/>
        <v>3.5445750153484359</v>
      </c>
    </row>
    <row r="689" spans="1:8" x14ac:dyDescent="0.2">
      <c r="A689" s="5" t="s">
        <v>49</v>
      </c>
      <c r="B689" s="13" t="s">
        <v>50</v>
      </c>
      <c r="D689" s="5" t="s">
        <v>125</v>
      </c>
      <c r="E689" s="13" t="s">
        <v>126</v>
      </c>
      <c r="F689" s="1">
        <v>154652.17000000001</v>
      </c>
      <c r="G689" s="21">
        <f>G685</f>
        <v>0.25050000108469511</v>
      </c>
      <c r="H689" s="16">
        <f t="shared" si="68"/>
        <v>38740.368752750459</v>
      </c>
    </row>
    <row r="690" spans="1:8" ht="13.5" thickBot="1" x14ac:dyDescent="0.25">
      <c r="A690" s="5" t="s">
        <v>308</v>
      </c>
      <c r="F690" s="7">
        <f>SUM(F685:F689)</f>
        <v>-5.000000010477379E-2</v>
      </c>
      <c r="G690" s="20"/>
      <c r="H690" s="7">
        <f>SUM(H685:H689)</f>
        <v>-1.2525000092864502E-2</v>
      </c>
    </row>
    <row r="691" spans="1:8" ht="13.5" thickTop="1" x14ac:dyDescent="0.2"/>
    <row r="692" spans="1:8" ht="13.5" thickBot="1" x14ac:dyDescent="0.25">
      <c r="A692" s="6" t="s">
        <v>0</v>
      </c>
      <c r="B692" s="4" t="s">
        <v>1</v>
      </c>
      <c r="C692" s="9" t="s">
        <v>332</v>
      </c>
      <c r="D692" s="6" t="s">
        <v>2</v>
      </c>
      <c r="E692" s="4" t="s">
        <v>3</v>
      </c>
      <c r="F692" s="14" t="s">
        <v>237</v>
      </c>
      <c r="G692" s="17" t="s">
        <v>341</v>
      </c>
      <c r="H692" s="3" t="s">
        <v>331</v>
      </c>
    </row>
    <row r="693" spans="1:8" x14ac:dyDescent="0.2">
      <c r="A693" s="5" t="s">
        <v>115</v>
      </c>
      <c r="B693" s="13" t="s">
        <v>116</v>
      </c>
      <c r="C693" s="10" t="s">
        <v>345</v>
      </c>
      <c r="D693" s="5" t="s">
        <v>6</v>
      </c>
      <c r="E693" s="13" t="s">
        <v>7</v>
      </c>
      <c r="F693" s="1">
        <v>-492388.24999999994</v>
      </c>
      <c r="G693" s="19">
        <f>H693/F693</f>
        <v>0.13089999609048347</v>
      </c>
      <c r="H693" s="1">
        <v>-64453.619999999995</v>
      </c>
    </row>
    <row r="694" spans="1:8" x14ac:dyDescent="0.2">
      <c r="A694" s="5" t="s">
        <v>115</v>
      </c>
      <c r="B694" s="13" t="s">
        <v>116</v>
      </c>
      <c r="D694" s="5" t="s">
        <v>203</v>
      </c>
      <c r="E694" s="13" t="s">
        <v>204</v>
      </c>
      <c r="F694" s="1">
        <v>219.60000000000002</v>
      </c>
      <c r="G694" s="21">
        <f>G693</f>
        <v>0.13089999609048347</v>
      </c>
      <c r="H694" s="16">
        <f>F694*G694</f>
        <v>28.745639141470175</v>
      </c>
    </row>
    <row r="695" spans="1:8" x14ac:dyDescent="0.2">
      <c r="A695" s="5" t="s">
        <v>115</v>
      </c>
      <c r="B695" s="13" t="s">
        <v>116</v>
      </c>
      <c r="D695" s="5" t="s">
        <v>113</v>
      </c>
      <c r="E695" s="13" t="s">
        <v>114</v>
      </c>
      <c r="F695" s="1">
        <v>200784.06999999995</v>
      </c>
      <c r="G695" s="21">
        <f>G693</f>
        <v>0.13089999609048347</v>
      </c>
      <c r="H695" s="16">
        <f t="shared" ref="H695:H699" si="69">F695*G695</f>
        <v>26282.633978031354</v>
      </c>
    </row>
    <row r="696" spans="1:8" x14ac:dyDescent="0.2">
      <c r="A696" s="5" t="s">
        <v>115</v>
      </c>
      <c r="B696" s="13" t="s">
        <v>116</v>
      </c>
      <c r="D696" s="5" t="s">
        <v>173</v>
      </c>
      <c r="E696" s="13" t="s">
        <v>174</v>
      </c>
      <c r="F696" s="1">
        <v>51030.62000000001</v>
      </c>
      <c r="G696" s="21">
        <f>G693</f>
        <v>0.13089999609048347</v>
      </c>
      <c r="H696" s="16">
        <f t="shared" si="69"/>
        <v>6679.9079584949486</v>
      </c>
    </row>
    <row r="697" spans="1:8" x14ac:dyDescent="0.2">
      <c r="A697" s="5" t="s">
        <v>115</v>
      </c>
      <c r="B697" s="13" t="s">
        <v>116</v>
      </c>
      <c r="D697" s="5" t="s">
        <v>177</v>
      </c>
      <c r="E697" s="13" t="s">
        <v>178</v>
      </c>
      <c r="F697" s="1">
        <v>92713.18</v>
      </c>
      <c r="G697" s="21">
        <f>G693</f>
        <v>0.13089999609048347</v>
      </c>
      <c r="H697" s="16">
        <f t="shared" si="69"/>
        <v>12136.15489953629</v>
      </c>
    </row>
    <row r="698" spans="1:8" x14ac:dyDescent="0.2">
      <c r="A698" s="5" t="s">
        <v>115</v>
      </c>
      <c r="B698" s="13" t="s">
        <v>116</v>
      </c>
      <c r="D698" s="5" t="s">
        <v>125</v>
      </c>
      <c r="E698" s="13" t="s">
        <v>126</v>
      </c>
      <c r="F698" s="1">
        <v>134996.76999999999</v>
      </c>
      <c r="G698" s="23">
        <f>G693</f>
        <v>0.13089999609048347</v>
      </c>
      <c r="H698" s="16">
        <f t="shared" si="69"/>
        <v>17671.076665227894</v>
      </c>
    </row>
    <row r="699" spans="1:8" x14ac:dyDescent="0.2">
      <c r="A699" s="5" t="s">
        <v>115</v>
      </c>
      <c r="B699" s="13" t="s">
        <v>116</v>
      </c>
      <c r="D699" s="5" t="s">
        <v>175</v>
      </c>
      <c r="E699" s="13" t="s">
        <v>176</v>
      </c>
      <c r="F699" s="1">
        <v>12644.04</v>
      </c>
      <c r="G699" s="21">
        <f>G693</f>
        <v>0.13089999609048347</v>
      </c>
      <c r="H699" s="16">
        <f t="shared" si="69"/>
        <v>1655.1047865679168</v>
      </c>
    </row>
    <row r="700" spans="1:8" ht="13.5" thickBot="1" x14ac:dyDescent="0.25">
      <c r="A700" s="5" t="s">
        <v>309</v>
      </c>
      <c r="F700" s="7">
        <f>SUM(F693:F699)</f>
        <v>2.9999999962456059E-2</v>
      </c>
      <c r="G700" s="20"/>
      <c r="H700" s="7">
        <f>SUM(H693:H699)</f>
        <v>3.9269998735562694E-3</v>
      </c>
    </row>
    <row r="701" spans="1:8" ht="13.5" thickTop="1" x14ac:dyDescent="0.2"/>
    <row r="702" spans="1:8" ht="13.5" thickBot="1" x14ac:dyDescent="0.25">
      <c r="A702" s="6" t="s">
        <v>0</v>
      </c>
      <c r="B702" s="4" t="s">
        <v>1</v>
      </c>
      <c r="C702" s="9" t="s">
        <v>332</v>
      </c>
      <c r="D702" s="6" t="s">
        <v>2</v>
      </c>
      <c r="E702" s="4" t="s">
        <v>3</v>
      </c>
      <c r="F702" s="14" t="s">
        <v>237</v>
      </c>
      <c r="G702" s="17" t="s">
        <v>341</v>
      </c>
      <c r="H702" s="3" t="s">
        <v>331</v>
      </c>
    </row>
    <row r="703" spans="1:8" x14ac:dyDescent="0.2">
      <c r="A703" s="5" t="s">
        <v>57</v>
      </c>
      <c r="B703" s="13" t="s">
        <v>58</v>
      </c>
      <c r="C703" s="10" t="s">
        <v>345</v>
      </c>
      <c r="D703" s="5" t="s">
        <v>6</v>
      </c>
      <c r="E703" s="13" t="s">
        <v>7</v>
      </c>
      <c r="F703" s="1">
        <v>-616436.30999999994</v>
      </c>
      <c r="G703" s="19">
        <f>H703/F703</f>
        <v>0.13090001138966006</v>
      </c>
      <c r="H703" s="1">
        <v>-80691.520000000019</v>
      </c>
    </row>
    <row r="704" spans="1:8" x14ac:dyDescent="0.2">
      <c r="A704" s="5" t="s">
        <v>57</v>
      </c>
      <c r="B704" s="13" t="s">
        <v>58</v>
      </c>
      <c r="D704" s="5" t="s">
        <v>113</v>
      </c>
      <c r="E704" s="13" t="s">
        <v>114</v>
      </c>
      <c r="F704" s="1">
        <v>354593.77999999997</v>
      </c>
      <c r="G704" s="21">
        <f>G703</f>
        <v>0.13090001138966006</v>
      </c>
      <c r="H704" s="16">
        <f>F704*G704</f>
        <v>46416.329840702609</v>
      </c>
    </row>
    <row r="705" spans="1:8" x14ac:dyDescent="0.2">
      <c r="A705" s="5" t="s">
        <v>57</v>
      </c>
      <c r="B705" s="13" t="s">
        <v>58</v>
      </c>
      <c r="D705" s="5" t="s">
        <v>173</v>
      </c>
      <c r="E705" s="13" t="s">
        <v>174</v>
      </c>
      <c r="F705" s="1">
        <v>76441.630000000019</v>
      </c>
      <c r="G705" s="21">
        <f>G703</f>
        <v>0.13090001138966006</v>
      </c>
      <c r="H705" s="16">
        <f t="shared" ref="H705:H707" si="70">F705*G705</f>
        <v>10006.210237644184</v>
      </c>
    </row>
    <row r="706" spans="1:8" x14ac:dyDescent="0.2">
      <c r="A706" s="5" t="s">
        <v>57</v>
      </c>
      <c r="B706" s="13" t="s">
        <v>58</v>
      </c>
      <c r="D706" s="5" t="s">
        <v>177</v>
      </c>
      <c r="E706" s="13" t="s">
        <v>178</v>
      </c>
      <c r="F706" s="1">
        <v>41531.279999999999</v>
      </c>
      <c r="G706" s="21">
        <f>G703</f>
        <v>0.13090001138966006</v>
      </c>
      <c r="H706" s="16">
        <f t="shared" si="70"/>
        <v>5436.4450250271611</v>
      </c>
    </row>
    <row r="707" spans="1:8" x14ac:dyDescent="0.2">
      <c r="A707" s="5" t="s">
        <v>57</v>
      </c>
      <c r="B707" s="13" t="s">
        <v>58</v>
      </c>
      <c r="D707" s="5" t="s">
        <v>125</v>
      </c>
      <c r="E707" s="13" t="s">
        <v>126</v>
      </c>
      <c r="F707" s="1">
        <v>143869.59999999998</v>
      </c>
      <c r="G707" s="23">
        <f>G703</f>
        <v>0.13090001138966006</v>
      </c>
      <c r="H707" s="16">
        <f t="shared" si="70"/>
        <v>18832.532278625833</v>
      </c>
    </row>
    <row r="708" spans="1:8" ht="13.5" thickBot="1" x14ac:dyDescent="0.25">
      <c r="A708" s="5" t="s">
        <v>310</v>
      </c>
      <c r="F708" s="7">
        <f>SUM(F703:F707)</f>
        <v>-1.9999999989522621E-2</v>
      </c>
      <c r="G708" s="20"/>
      <c r="H708" s="7">
        <f>SUM(H703:H707)</f>
        <v>-2.6180002314504236E-3</v>
      </c>
    </row>
    <row r="709" spans="1:8" ht="13.5" thickTop="1" x14ac:dyDescent="0.2"/>
    <row r="710" spans="1:8" ht="13.5" thickBot="1" x14ac:dyDescent="0.25">
      <c r="A710" s="6" t="s">
        <v>0</v>
      </c>
      <c r="B710" s="4" t="s">
        <v>1</v>
      </c>
      <c r="C710" s="9" t="s">
        <v>332</v>
      </c>
      <c r="D710" s="6" t="s">
        <v>2</v>
      </c>
      <c r="E710" s="4" t="s">
        <v>3</v>
      </c>
      <c r="F710" s="14" t="s">
        <v>237</v>
      </c>
      <c r="G710" s="17" t="s">
        <v>341</v>
      </c>
      <c r="H710" s="3" t="s">
        <v>331</v>
      </c>
    </row>
    <row r="711" spans="1:8" x14ac:dyDescent="0.2">
      <c r="A711" s="5" t="s">
        <v>135</v>
      </c>
      <c r="B711" s="13" t="s">
        <v>136</v>
      </c>
      <c r="C711" s="10" t="s">
        <v>349</v>
      </c>
      <c r="D711" s="5" t="s">
        <v>6</v>
      </c>
      <c r="E711" s="13" t="s">
        <v>7</v>
      </c>
      <c r="F711" s="1">
        <v>-173647.09999999998</v>
      </c>
      <c r="G711" s="19">
        <f>H711/F711</f>
        <v>0</v>
      </c>
      <c r="H711" s="1">
        <v>0</v>
      </c>
    </row>
    <row r="712" spans="1:8" x14ac:dyDescent="0.2">
      <c r="A712" s="5" t="s">
        <v>135</v>
      </c>
      <c r="B712" s="13" t="s">
        <v>136</v>
      </c>
      <c r="D712" s="5" t="s">
        <v>113</v>
      </c>
      <c r="E712" s="13" t="s">
        <v>114</v>
      </c>
      <c r="F712" s="1">
        <v>100036.38000000002</v>
      </c>
      <c r="G712" s="21">
        <f>G711</f>
        <v>0</v>
      </c>
      <c r="H712" s="1">
        <f>F712*G712</f>
        <v>0</v>
      </c>
    </row>
    <row r="713" spans="1:8" x14ac:dyDescent="0.2">
      <c r="A713" s="5" t="s">
        <v>135</v>
      </c>
      <c r="B713" s="13" t="s">
        <v>136</v>
      </c>
      <c r="D713" s="5" t="s">
        <v>173</v>
      </c>
      <c r="E713" s="13" t="s">
        <v>174</v>
      </c>
      <c r="F713" s="1">
        <v>35992.780000000006</v>
      </c>
      <c r="G713" s="21">
        <f>G711</f>
        <v>0</v>
      </c>
      <c r="H713" s="1">
        <f t="shared" ref="H713:H714" si="71">F713*G713</f>
        <v>0</v>
      </c>
    </row>
    <row r="714" spans="1:8" x14ac:dyDescent="0.2">
      <c r="A714" s="5" t="s">
        <v>135</v>
      </c>
      <c r="B714" s="13" t="s">
        <v>136</v>
      </c>
      <c r="D714" s="5" t="s">
        <v>125</v>
      </c>
      <c r="E714" s="13" t="s">
        <v>126</v>
      </c>
      <c r="F714" s="1">
        <v>37617.919999999976</v>
      </c>
      <c r="G714" s="21">
        <f>G711</f>
        <v>0</v>
      </c>
      <c r="H714" s="1">
        <f t="shared" si="71"/>
        <v>0</v>
      </c>
    </row>
    <row r="715" spans="1:8" ht="13.5" thickBot="1" x14ac:dyDescent="0.25">
      <c r="A715" s="5" t="s">
        <v>311</v>
      </c>
      <c r="F715" s="7">
        <f>SUM(F711:F714)</f>
        <v>-1.9999999974970706E-2</v>
      </c>
      <c r="G715" s="20"/>
      <c r="H715" s="7">
        <f>SUM(H711:H714)</f>
        <v>0</v>
      </c>
    </row>
    <row r="716" spans="1:8" ht="13.5" thickTop="1" x14ac:dyDescent="0.2"/>
    <row r="717" spans="1:8" ht="13.5" thickBot="1" x14ac:dyDescent="0.25">
      <c r="A717" s="6" t="s">
        <v>0</v>
      </c>
      <c r="B717" s="4" t="s">
        <v>1</v>
      </c>
      <c r="C717" s="9" t="s">
        <v>332</v>
      </c>
      <c r="D717" s="6" t="s">
        <v>2</v>
      </c>
      <c r="E717" s="4" t="s">
        <v>3</v>
      </c>
      <c r="F717" s="14" t="s">
        <v>237</v>
      </c>
      <c r="G717" s="17" t="s">
        <v>341</v>
      </c>
      <c r="H717" s="3" t="s">
        <v>331</v>
      </c>
    </row>
    <row r="718" spans="1:8" x14ac:dyDescent="0.2">
      <c r="A718" s="5" t="s">
        <v>223</v>
      </c>
      <c r="B718" s="13" t="s">
        <v>224</v>
      </c>
      <c r="C718" s="10" t="s">
        <v>350</v>
      </c>
      <c r="D718" s="5" t="s">
        <v>6</v>
      </c>
      <c r="E718" s="13" t="s">
        <v>7</v>
      </c>
      <c r="F718" s="1">
        <v>-40497.58</v>
      </c>
      <c r="G718" s="19">
        <f>H718/F718</f>
        <v>1.0000000000000002</v>
      </c>
      <c r="H718" s="1">
        <v>-40497.580000000009</v>
      </c>
    </row>
    <row r="719" spans="1:8" x14ac:dyDescent="0.2">
      <c r="A719" s="5" t="s">
        <v>223</v>
      </c>
      <c r="B719" s="13" t="s">
        <v>224</v>
      </c>
      <c r="D719" s="5" t="s">
        <v>173</v>
      </c>
      <c r="E719" s="13" t="s">
        <v>174</v>
      </c>
      <c r="F719" s="1">
        <v>40497.57999999998</v>
      </c>
      <c r="G719" s="21">
        <f>G718</f>
        <v>1.0000000000000002</v>
      </c>
      <c r="H719" s="16">
        <f>F719*G719</f>
        <v>40497.579999999987</v>
      </c>
    </row>
    <row r="720" spans="1:8" ht="13.5" thickBot="1" x14ac:dyDescent="0.25">
      <c r="A720" s="5" t="s">
        <v>312</v>
      </c>
      <c r="F720" s="7">
        <f>SUM(F718:F719)</f>
        <v>0</v>
      </c>
      <c r="G720" s="20"/>
      <c r="H720" s="7">
        <f>SUM(H718:H719)</f>
        <v>0</v>
      </c>
    </row>
    <row r="721" spans="1:8" ht="13.5" thickTop="1" x14ac:dyDescent="0.2"/>
    <row r="722" spans="1:8" ht="13.5" thickBot="1" x14ac:dyDescent="0.25">
      <c r="A722" s="6" t="s">
        <v>0</v>
      </c>
      <c r="B722" s="4" t="s">
        <v>1</v>
      </c>
      <c r="C722" s="9" t="s">
        <v>332</v>
      </c>
      <c r="D722" s="6" t="s">
        <v>2</v>
      </c>
      <c r="E722" s="4" t="s">
        <v>3</v>
      </c>
      <c r="F722" s="14" t="s">
        <v>237</v>
      </c>
      <c r="G722" s="17" t="s">
        <v>341</v>
      </c>
      <c r="H722" s="3" t="s">
        <v>331</v>
      </c>
    </row>
    <row r="723" spans="1:8" x14ac:dyDescent="0.2">
      <c r="A723" s="5" t="s">
        <v>59</v>
      </c>
      <c r="B723" s="13" t="s">
        <v>60</v>
      </c>
      <c r="C723" s="10" t="s">
        <v>351</v>
      </c>
      <c r="D723" s="5" t="s">
        <v>6</v>
      </c>
      <c r="E723" s="13" t="s">
        <v>7</v>
      </c>
      <c r="F723" s="1">
        <v>-43417.75</v>
      </c>
      <c r="G723" s="19">
        <f>H723/F723</f>
        <v>0</v>
      </c>
      <c r="H723" s="1">
        <v>0</v>
      </c>
    </row>
    <row r="724" spans="1:8" x14ac:dyDescent="0.2">
      <c r="A724" s="5" t="s">
        <v>59</v>
      </c>
      <c r="B724" s="13" t="s">
        <v>60</v>
      </c>
      <c r="D724" s="5" t="s">
        <v>173</v>
      </c>
      <c r="E724" s="13" t="s">
        <v>174</v>
      </c>
      <c r="F724" s="1">
        <v>42808.69000000001</v>
      </c>
      <c r="G724" s="21">
        <f>G723</f>
        <v>0</v>
      </c>
      <c r="H724" s="1">
        <f>F724*G724</f>
        <v>0</v>
      </c>
    </row>
    <row r="725" spans="1:8" x14ac:dyDescent="0.2">
      <c r="A725" s="5" t="s">
        <v>59</v>
      </c>
      <c r="B725" s="13" t="s">
        <v>60</v>
      </c>
      <c r="D725" s="5" t="s">
        <v>185</v>
      </c>
      <c r="E725" s="13" t="s">
        <v>186</v>
      </c>
      <c r="F725" s="1">
        <v>609.05999999999995</v>
      </c>
      <c r="G725" s="21">
        <f>G723</f>
        <v>0</v>
      </c>
      <c r="H725" s="1">
        <f>F725*G725</f>
        <v>0</v>
      </c>
    </row>
    <row r="726" spans="1:8" ht="13.5" thickBot="1" x14ac:dyDescent="0.25">
      <c r="A726" s="5" t="s">
        <v>313</v>
      </c>
      <c r="F726" s="7">
        <f>SUM(F723:F725)</f>
        <v>9.5496943686157465E-12</v>
      </c>
      <c r="H726" s="7">
        <f>SUM(H723:H725)</f>
        <v>0</v>
      </c>
    </row>
    <row r="727" spans="1:8" ht="13.5" thickTop="1" x14ac:dyDescent="0.2"/>
    <row r="728" spans="1:8" ht="13.5" thickBot="1" x14ac:dyDescent="0.25">
      <c r="A728" s="6" t="s">
        <v>0</v>
      </c>
      <c r="B728" s="4" t="s">
        <v>1</v>
      </c>
      <c r="C728" s="9" t="s">
        <v>332</v>
      </c>
      <c r="D728" s="6" t="s">
        <v>2</v>
      </c>
      <c r="E728" s="4" t="s">
        <v>3</v>
      </c>
      <c r="F728" s="14" t="s">
        <v>237</v>
      </c>
      <c r="G728" s="17" t="s">
        <v>341</v>
      </c>
      <c r="H728" s="3" t="s">
        <v>331</v>
      </c>
    </row>
    <row r="729" spans="1:8" x14ac:dyDescent="0.2">
      <c r="A729" s="5" t="s">
        <v>181</v>
      </c>
      <c r="B729" s="13" t="s">
        <v>182</v>
      </c>
      <c r="C729" s="10" t="s">
        <v>351</v>
      </c>
      <c r="D729" s="5" t="s">
        <v>6</v>
      </c>
      <c r="E729" s="13" t="s">
        <v>7</v>
      </c>
      <c r="F729" s="1">
        <v>-1196</v>
      </c>
      <c r="G729" s="19">
        <f>H729/F729</f>
        <v>0</v>
      </c>
      <c r="H729" s="1">
        <v>0</v>
      </c>
    </row>
    <row r="730" spans="1:8" x14ac:dyDescent="0.2">
      <c r="A730" s="5" t="s">
        <v>181</v>
      </c>
      <c r="B730" s="13" t="s">
        <v>182</v>
      </c>
      <c r="D730" s="5" t="s">
        <v>173</v>
      </c>
      <c r="E730" s="13" t="s">
        <v>174</v>
      </c>
      <c r="F730" s="1">
        <v>1196</v>
      </c>
      <c r="G730" s="21">
        <f>G729</f>
        <v>0</v>
      </c>
      <c r="H730" s="1">
        <f>F730*G730</f>
        <v>0</v>
      </c>
    </row>
    <row r="731" spans="1:8" ht="13.5" thickBot="1" x14ac:dyDescent="0.25">
      <c r="A731" s="5" t="s">
        <v>314</v>
      </c>
      <c r="F731" s="7">
        <f>SUM(F729:F730)</f>
        <v>0</v>
      </c>
      <c r="G731" s="20"/>
      <c r="H731" s="7">
        <f>SUM(H729:H730)</f>
        <v>0</v>
      </c>
    </row>
    <row r="732" spans="1:8" ht="13.5" thickTop="1" x14ac:dyDescent="0.2"/>
    <row r="733" spans="1:8" ht="13.5" thickBot="1" x14ac:dyDescent="0.25">
      <c r="A733" s="6" t="s">
        <v>0</v>
      </c>
      <c r="B733" s="4" t="s">
        <v>1</v>
      </c>
      <c r="C733" s="9" t="s">
        <v>332</v>
      </c>
      <c r="D733" s="6" t="s">
        <v>2</v>
      </c>
      <c r="E733" s="4" t="s">
        <v>3</v>
      </c>
      <c r="F733" s="14" t="s">
        <v>237</v>
      </c>
      <c r="G733" s="17" t="s">
        <v>341</v>
      </c>
      <c r="H733" s="3" t="s">
        <v>331</v>
      </c>
    </row>
    <row r="734" spans="1:8" x14ac:dyDescent="0.2">
      <c r="A734" s="5" t="s">
        <v>22</v>
      </c>
      <c r="B734" s="13" t="s">
        <v>23</v>
      </c>
      <c r="C734" s="10" t="s">
        <v>345</v>
      </c>
      <c r="D734" s="5" t="s">
        <v>6</v>
      </c>
      <c r="E734" s="13" t="s">
        <v>7</v>
      </c>
      <c r="F734" s="1">
        <v>-216048.95000000004</v>
      </c>
      <c r="G734" s="19">
        <f>H734/F734</f>
        <v>0.13090001131687978</v>
      </c>
      <c r="H734" s="1">
        <v>-28280.81</v>
      </c>
    </row>
    <row r="735" spans="1:8" x14ac:dyDescent="0.2">
      <c r="A735" s="5" t="s">
        <v>22</v>
      </c>
      <c r="B735" s="13" t="s">
        <v>23</v>
      </c>
      <c r="D735" s="5" t="s">
        <v>113</v>
      </c>
      <c r="E735" s="13" t="s">
        <v>114</v>
      </c>
      <c r="F735" s="1">
        <v>102351.41000000003</v>
      </c>
      <c r="G735" s="21">
        <f>G734</f>
        <v>0.13090001131687978</v>
      </c>
      <c r="H735" s="16">
        <f>F735*G735</f>
        <v>13397.800727298607</v>
      </c>
    </row>
    <row r="736" spans="1:8" x14ac:dyDescent="0.2">
      <c r="A736" s="5" t="s">
        <v>22</v>
      </c>
      <c r="B736" s="13" t="s">
        <v>23</v>
      </c>
      <c r="D736" s="5" t="s">
        <v>173</v>
      </c>
      <c r="E736" s="13" t="s">
        <v>174</v>
      </c>
      <c r="F736" s="1">
        <v>19005.969999999998</v>
      </c>
      <c r="G736" s="21">
        <f>G734</f>
        <v>0.13090001131687978</v>
      </c>
      <c r="H736" s="16">
        <f t="shared" ref="H736:H738" si="72">F736*G736</f>
        <v>2487.8816880882773</v>
      </c>
    </row>
    <row r="737" spans="1:8" x14ac:dyDescent="0.2">
      <c r="A737" s="5" t="s">
        <v>22</v>
      </c>
      <c r="B737" s="13" t="s">
        <v>23</v>
      </c>
      <c r="D737" s="5" t="s">
        <v>177</v>
      </c>
      <c r="E737" s="13" t="s">
        <v>178</v>
      </c>
      <c r="F737" s="1">
        <v>20000</v>
      </c>
      <c r="G737" s="21">
        <f>G734</f>
        <v>0.13090001131687978</v>
      </c>
      <c r="H737" s="16">
        <f t="shared" si="72"/>
        <v>2618.0002263375954</v>
      </c>
    </row>
    <row r="738" spans="1:8" x14ac:dyDescent="0.2">
      <c r="A738" s="5" t="s">
        <v>22</v>
      </c>
      <c r="B738" s="13" t="s">
        <v>23</v>
      </c>
      <c r="D738" s="5" t="s">
        <v>125</v>
      </c>
      <c r="E738" s="13" t="s">
        <v>126</v>
      </c>
      <c r="F738" s="1">
        <v>74691.60000000002</v>
      </c>
      <c r="G738" s="21">
        <f>G734</f>
        <v>0.13090001131687978</v>
      </c>
      <c r="H738" s="16">
        <f t="shared" si="72"/>
        <v>9777.1312852758601</v>
      </c>
    </row>
    <row r="739" spans="1:8" ht="13.5" thickBot="1" x14ac:dyDescent="0.25">
      <c r="A739" s="5" t="s">
        <v>315</v>
      </c>
      <c r="F739" s="7">
        <f>SUM(F734:F738)</f>
        <v>3.0000000013387762E-2</v>
      </c>
      <c r="G739" s="20"/>
      <c r="H739" s="7">
        <f>SUM(H734:H738)</f>
        <v>3.9270003380806884E-3</v>
      </c>
    </row>
    <row r="740" spans="1:8" ht="13.5" thickTop="1" x14ac:dyDescent="0.2"/>
    <row r="741" spans="1:8" ht="13.5" thickBot="1" x14ac:dyDescent="0.25">
      <c r="A741" s="6" t="s">
        <v>0</v>
      </c>
      <c r="B741" s="4" t="s">
        <v>1</v>
      </c>
      <c r="C741" s="9" t="s">
        <v>332</v>
      </c>
      <c r="D741" s="6" t="s">
        <v>2</v>
      </c>
      <c r="E741" s="4" t="s">
        <v>3</v>
      </c>
      <c r="F741" s="14" t="s">
        <v>237</v>
      </c>
      <c r="G741" s="17" t="s">
        <v>341</v>
      </c>
      <c r="H741" s="3" t="s">
        <v>331</v>
      </c>
    </row>
    <row r="742" spans="1:8" x14ac:dyDescent="0.2">
      <c r="A742" s="5" t="s">
        <v>61</v>
      </c>
      <c r="B742" s="13" t="s">
        <v>62</v>
      </c>
      <c r="C742" s="10" t="s">
        <v>348</v>
      </c>
      <c r="D742" s="5" t="s">
        <v>6</v>
      </c>
      <c r="E742" s="13" t="s">
        <v>7</v>
      </c>
      <c r="F742" s="1">
        <v>-1397985.2400000002</v>
      </c>
      <c r="G742" s="19">
        <f>H742/F742</f>
        <v>0.25050000527902572</v>
      </c>
      <c r="H742" s="1">
        <v>-350195.31000000006</v>
      </c>
    </row>
    <row r="743" spans="1:8" x14ac:dyDescent="0.2">
      <c r="A743" s="5" t="s">
        <v>61</v>
      </c>
      <c r="B743" s="13" t="s">
        <v>62</v>
      </c>
      <c r="D743" s="5" t="s">
        <v>113</v>
      </c>
      <c r="E743" s="13" t="s">
        <v>114</v>
      </c>
      <c r="F743" s="1">
        <v>893379.95</v>
      </c>
      <c r="G743" s="21">
        <f>G742</f>
        <v>0.25050000527902572</v>
      </c>
      <c r="H743" s="16">
        <f>F743*G743</f>
        <v>223791.68219117573</v>
      </c>
    </row>
    <row r="744" spans="1:8" x14ac:dyDescent="0.2">
      <c r="A744" s="5" t="s">
        <v>61</v>
      </c>
      <c r="B744" s="13" t="s">
        <v>62</v>
      </c>
      <c r="D744" s="5" t="s">
        <v>173</v>
      </c>
      <c r="E744" s="13" t="s">
        <v>174</v>
      </c>
      <c r="F744" s="1">
        <v>70752.750000000029</v>
      </c>
      <c r="G744" s="21">
        <f>G742</f>
        <v>0.25050000527902572</v>
      </c>
      <c r="H744" s="16">
        <f t="shared" ref="H744:H748" si="73">F744*G744</f>
        <v>17723.564248505594</v>
      </c>
    </row>
    <row r="745" spans="1:8" x14ac:dyDescent="0.2">
      <c r="A745" s="5" t="s">
        <v>61</v>
      </c>
      <c r="B745" s="13" t="s">
        <v>62</v>
      </c>
      <c r="D745" s="5" t="s">
        <v>177</v>
      </c>
      <c r="E745" s="13" t="s">
        <v>178</v>
      </c>
      <c r="F745" s="1">
        <v>25487.07</v>
      </c>
      <c r="G745" s="21">
        <f>G742</f>
        <v>0.25050000527902572</v>
      </c>
      <c r="H745" s="16">
        <f t="shared" si="73"/>
        <v>6384.5111695468977</v>
      </c>
    </row>
    <row r="746" spans="1:8" x14ac:dyDescent="0.2">
      <c r="A746" s="5" t="s">
        <v>61</v>
      </c>
      <c r="B746" s="13" t="s">
        <v>62</v>
      </c>
      <c r="D746" s="5" t="s">
        <v>125</v>
      </c>
      <c r="E746" s="13" t="s">
        <v>126</v>
      </c>
      <c r="F746" s="1">
        <v>326977.09999999992</v>
      </c>
      <c r="G746" s="21">
        <f>G742</f>
        <v>0.25050000527902572</v>
      </c>
      <c r="H746" s="16">
        <f t="shared" si="73"/>
        <v>81907.765276120495</v>
      </c>
    </row>
    <row r="747" spans="1:8" x14ac:dyDescent="0.2">
      <c r="A747" s="5" t="s">
        <v>61</v>
      </c>
      <c r="B747" s="13" t="s">
        <v>62</v>
      </c>
      <c r="D747" s="5" t="s">
        <v>201</v>
      </c>
      <c r="E747" s="13" t="s">
        <v>202</v>
      </c>
      <c r="F747" s="1">
        <v>1840</v>
      </c>
      <c r="G747" s="21">
        <f>G742</f>
        <v>0.25050000527902572</v>
      </c>
      <c r="H747" s="16">
        <f t="shared" si="73"/>
        <v>460.9200097134073</v>
      </c>
    </row>
    <row r="748" spans="1:8" x14ac:dyDescent="0.2">
      <c r="A748" s="5" t="s">
        <v>61</v>
      </c>
      <c r="B748" s="13" t="s">
        <v>62</v>
      </c>
      <c r="D748" s="5" t="s">
        <v>175</v>
      </c>
      <c r="E748" s="13" t="s">
        <v>176</v>
      </c>
      <c r="F748" s="1">
        <v>79548.37000000001</v>
      </c>
      <c r="G748" s="21">
        <f>G742</f>
        <v>0.25050000527902572</v>
      </c>
      <c r="H748" s="16">
        <f t="shared" si="73"/>
        <v>19926.867104937894</v>
      </c>
    </row>
    <row r="749" spans="1:8" ht="13.5" thickBot="1" x14ac:dyDescent="0.25">
      <c r="A749" s="5" t="s">
        <v>316</v>
      </c>
      <c r="F749" s="7">
        <f>SUM(F742:F748)</f>
        <v>-3.3469405025243759E-10</v>
      </c>
      <c r="G749" s="20"/>
      <c r="H749" s="7">
        <f>SUM(H742:H748)</f>
        <v>-3.2741809263825417E-11</v>
      </c>
    </row>
    <row r="750" spans="1:8" ht="13.5" thickTop="1" x14ac:dyDescent="0.2"/>
    <row r="751" spans="1:8" ht="13.5" thickBot="1" x14ac:dyDescent="0.25">
      <c r="A751" s="6" t="s">
        <v>0</v>
      </c>
      <c r="B751" s="4" t="s">
        <v>1</v>
      </c>
      <c r="C751" s="9" t="s">
        <v>332</v>
      </c>
      <c r="D751" s="6" t="s">
        <v>2</v>
      </c>
      <c r="E751" s="4" t="s">
        <v>3</v>
      </c>
      <c r="F751" s="14" t="s">
        <v>237</v>
      </c>
      <c r="G751" s="17" t="s">
        <v>341</v>
      </c>
      <c r="H751" s="3" t="s">
        <v>331</v>
      </c>
    </row>
    <row r="752" spans="1:8" x14ac:dyDescent="0.2">
      <c r="A752" s="5" t="s">
        <v>153</v>
      </c>
      <c r="B752" s="13" t="s">
        <v>154</v>
      </c>
      <c r="C752" s="10" t="s">
        <v>344</v>
      </c>
      <c r="D752" s="5" t="s">
        <v>6</v>
      </c>
      <c r="E752" s="13" t="s">
        <v>7</v>
      </c>
      <c r="F752" s="1">
        <v>-392712.94</v>
      </c>
      <c r="G752" s="19">
        <f>H752/F752</f>
        <v>0.10969997576346731</v>
      </c>
      <c r="H752" s="1">
        <v>-43080.599999999991</v>
      </c>
    </row>
    <row r="753" spans="1:8" x14ac:dyDescent="0.2">
      <c r="A753" s="5" t="s">
        <v>153</v>
      </c>
      <c r="B753" s="13" t="s">
        <v>154</v>
      </c>
      <c r="D753" s="5" t="s">
        <v>113</v>
      </c>
      <c r="E753" s="13" t="s">
        <v>114</v>
      </c>
      <c r="F753" s="1">
        <v>232548.85</v>
      </c>
      <c r="G753" s="21">
        <f>G752</f>
        <v>0.10969997576346731</v>
      </c>
      <c r="H753" s="16">
        <f>F753*G753</f>
        <v>25510.603208822195</v>
      </c>
    </row>
    <row r="754" spans="1:8" x14ac:dyDescent="0.2">
      <c r="A754" s="5" t="s">
        <v>153</v>
      </c>
      <c r="B754" s="13" t="s">
        <v>154</v>
      </c>
      <c r="D754" s="5" t="s">
        <v>173</v>
      </c>
      <c r="E754" s="13" t="s">
        <v>174</v>
      </c>
      <c r="F754" s="1">
        <v>19979.040000000005</v>
      </c>
      <c r="G754" s="21">
        <f>G752</f>
        <v>0.10969997576346731</v>
      </c>
      <c r="H754" s="16">
        <f t="shared" ref="H754:H756" si="74">F754*G754</f>
        <v>2191.7002037773445</v>
      </c>
    </row>
    <row r="755" spans="1:8" x14ac:dyDescent="0.2">
      <c r="A755" s="5" t="s">
        <v>153</v>
      </c>
      <c r="B755" s="13" t="s">
        <v>154</v>
      </c>
      <c r="D755" s="5" t="s">
        <v>125</v>
      </c>
      <c r="E755" s="13" t="s">
        <v>126</v>
      </c>
      <c r="F755" s="1">
        <v>137900.90999999995</v>
      </c>
      <c r="G755" s="21">
        <f>G752</f>
        <v>0.10969997576346731</v>
      </c>
      <c r="H755" s="16">
        <f t="shared" si="74"/>
        <v>15127.72648476008</v>
      </c>
    </row>
    <row r="756" spans="1:8" x14ac:dyDescent="0.2">
      <c r="A756" s="5" t="s">
        <v>153</v>
      </c>
      <c r="B756" s="13" t="s">
        <v>154</v>
      </c>
      <c r="D756" s="5" t="s">
        <v>185</v>
      </c>
      <c r="E756" s="13" t="s">
        <v>186</v>
      </c>
      <c r="F756" s="1">
        <v>2284.13</v>
      </c>
      <c r="G756" s="21">
        <f>G752</f>
        <v>0.10969997576346731</v>
      </c>
      <c r="H756" s="16">
        <f t="shared" si="74"/>
        <v>250.56900564060859</v>
      </c>
    </row>
    <row r="757" spans="1:8" ht="13.5" thickBot="1" x14ac:dyDescent="0.25">
      <c r="A757" s="5" t="s">
        <v>317</v>
      </c>
      <c r="F757" s="7">
        <f>SUM(F752:F756)</f>
        <v>-1.000000004296453E-2</v>
      </c>
      <c r="G757" s="20"/>
      <c r="H757" s="7">
        <f>SUM(H752:H756)</f>
        <v>-1.0969997626659733E-3</v>
      </c>
    </row>
    <row r="758" spans="1:8" ht="13.5" thickTop="1" x14ac:dyDescent="0.2"/>
    <row r="759" spans="1:8" ht="13.5" thickBot="1" x14ac:dyDescent="0.25">
      <c r="A759" s="6" t="s">
        <v>0</v>
      </c>
      <c r="B759" s="4" t="s">
        <v>1</v>
      </c>
      <c r="C759" s="9" t="s">
        <v>332</v>
      </c>
      <c r="D759" s="6" t="s">
        <v>2</v>
      </c>
      <c r="E759" s="4" t="s">
        <v>3</v>
      </c>
      <c r="F759" s="14" t="s">
        <v>237</v>
      </c>
      <c r="G759" s="17" t="s">
        <v>341</v>
      </c>
      <c r="H759" s="3" t="s">
        <v>331</v>
      </c>
    </row>
    <row r="760" spans="1:8" x14ac:dyDescent="0.2">
      <c r="A760" s="5" t="s">
        <v>28</v>
      </c>
      <c r="B760" s="13" t="s">
        <v>29</v>
      </c>
      <c r="C760" s="10" t="s">
        <v>344</v>
      </c>
      <c r="D760" s="5" t="s">
        <v>6</v>
      </c>
      <c r="E760" s="13" t="s">
        <v>7</v>
      </c>
      <c r="F760" s="1">
        <v>-955907.13999999978</v>
      </c>
      <c r="G760" s="19">
        <f>H760/F760</f>
        <v>0.10970000705298637</v>
      </c>
      <c r="H760" s="1">
        <v>-104863.02</v>
      </c>
    </row>
    <row r="761" spans="1:8" x14ac:dyDescent="0.2">
      <c r="A761" s="5" t="s">
        <v>28</v>
      </c>
      <c r="B761" s="13" t="s">
        <v>29</v>
      </c>
      <c r="D761" s="5" t="s">
        <v>113</v>
      </c>
      <c r="E761" s="13" t="s">
        <v>114</v>
      </c>
      <c r="F761" s="1">
        <v>665228.79</v>
      </c>
      <c r="G761" s="21">
        <f>G760</f>
        <v>0.10970000705298637</v>
      </c>
      <c r="H761" s="16">
        <f>F761*G761</f>
        <v>72975.602954849586</v>
      </c>
    </row>
    <row r="762" spans="1:8" x14ac:dyDescent="0.2">
      <c r="A762" s="5" t="s">
        <v>28</v>
      </c>
      <c r="B762" s="13" t="s">
        <v>29</v>
      </c>
      <c r="D762" s="5" t="s">
        <v>173</v>
      </c>
      <c r="E762" s="13" t="s">
        <v>174</v>
      </c>
      <c r="F762" s="1">
        <v>15881.189999999997</v>
      </c>
      <c r="G762" s="21">
        <f>G760</f>
        <v>0.10970000705298637</v>
      </c>
      <c r="H762" s="16">
        <f t="shared" ref="H762:H765" si="75">F762*G762</f>
        <v>1742.1666550098162</v>
      </c>
    </row>
    <row r="763" spans="1:8" x14ac:dyDescent="0.2">
      <c r="A763" s="5" t="s">
        <v>28</v>
      </c>
      <c r="B763" s="13" t="s">
        <v>29</v>
      </c>
      <c r="D763" s="5" t="s">
        <v>125</v>
      </c>
      <c r="E763" s="13" t="s">
        <v>126</v>
      </c>
      <c r="F763" s="1">
        <v>274585.56</v>
      </c>
      <c r="G763" s="21">
        <f>G760</f>
        <v>0.10970000705298637</v>
      </c>
      <c r="H763" s="16">
        <f t="shared" si="75"/>
        <v>30122.037868648211</v>
      </c>
    </row>
    <row r="764" spans="1:8" x14ac:dyDescent="0.2">
      <c r="A764" s="5" t="s">
        <v>28</v>
      </c>
      <c r="B764" s="13" t="s">
        <v>29</v>
      </c>
      <c r="D764" s="5" t="s">
        <v>175</v>
      </c>
      <c r="E764" s="13" t="s">
        <v>176</v>
      </c>
      <c r="F764" s="1">
        <v>81.19</v>
      </c>
      <c r="G764" s="21">
        <f>G760</f>
        <v>0.10970000705298637</v>
      </c>
      <c r="H764" s="16">
        <f t="shared" si="75"/>
        <v>8.9065435726319624</v>
      </c>
    </row>
    <row r="765" spans="1:8" x14ac:dyDescent="0.2">
      <c r="A765" s="5" t="s">
        <v>28</v>
      </c>
      <c r="B765" s="13" t="s">
        <v>29</v>
      </c>
      <c r="D765" s="5" t="s">
        <v>185</v>
      </c>
      <c r="E765" s="13" t="s">
        <v>186</v>
      </c>
      <c r="F765" s="1">
        <v>130.41999999999999</v>
      </c>
      <c r="G765" s="21">
        <f>G760</f>
        <v>0.10970000705298637</v>
      </c>
      <c r="H765" s="16">
        <f t="shared" si="75"/>
        <v>14.30707491985048</v>
      </c>
    </row>
    <row r="766" spans="1:8" ht="13.5" thickBot="1" x14ac:dyDescent="0.25">
      <c r="A766" s="5" t="s">
        <v>318</v>
      </c>
      <c r="F766" s="7">
        <f>SUM(F760:F765)</f>
        <v>1.0000000256098929E-2</v>
      </c>
      <c r="G766" s="20"/>
      <c r="H766" s="7">
        <f>SUM(H760:H765)</f>
        <v>1.0970000916366018E-3</v>
      </c>
    </row>
    <row r="767" spans="1:8" ht="13.5" thickTop="1" x14ac:dyDescent="0.2"/>
    <row r="768" spans="1:8" ht="13.5" thickBot="1" x14ac:dyDescent="0.25">
      <c r="A768" s="6" t="s">
        <v>0</v>
      </c>
      <c r="B768" s="4" t="s">
        <v>1</v>
      </c>
      <c r="C768" s="9" t="s">
        <v>332</v>
      </c>
      <c r="D768" s="6" t="s">
        <v>2</v>
      </c>
      <c r="E768" s="4" t="s">
        <v>3</v>
      </c>
      <c r="F768" s="14" t="s">
        <v>237</v>
      </c>
      <c r="G768" s="17" t="s">
        <v>341</v>
      </c>
      <c r="H768" s="3" t="s">
        <v>331</v>
      </c>
    </row>
    <row r="769" spans="1:8" x14ac:dyDescent="0.2">
      <c r="A769" s="5" t="s">
        <v>63</v>
      </c>
      <c r="B769" s="13" t="s">
        <v>64</v>
      </c>
      <c r="C769" s="10" t="s">
        <v>344</v>
      </c>
      <c r="D769" s="5" t="s">
        <v>6</v>
      </c>
      <c r="E769" s="13" t="s">
        <v>7</v>
      </c>
      <c r="F769" s="1">
        <v>-872694.2699999999</v>
      </c>
      <c r="G769" s="19">
        <f>H769/F769</f>
        <v>0.10969999837400102</v>
      </c>
      <c r="H769" s="1">
        <v>-95734.56</v>
      </c>
    </row>
    <row r="770" spans="1:8" x14ac:dyDescent="0.2">
      <c r="A770" s="5" t="s">
        <v>63</v>
      </c>
      <c r="B770" s="13" t="s">
        <v>64</v>
      </c>
      <c r="D770" s="5" t="s">
        <v>113</v>
      </c>
      <c r="E770" s="13" t="s">
        <v>114</v>
      </c>
      <c r="F770" s="1">
        <v>557811.92000000004</v>
      </c>
      <c r="G770" s="21">
        <f>G769</f>
        <v>0.10969999837400102</v>
      </c>
      <c r="H770" s="16">
        <f>F770*G770</f>
        <v>61191.966716998388</v>
      </c>
    </row>
    <row r="771" spans="1:8" x14ac:dyDescent="0.2">
      <c r="A771" s="5" t="s">
        <v>63</v>
      </c>
      <c r="B771" s="13" t="s">
        <v>64</v>
      </c>
      <c r="D771" s="5" t="s">
        <v>173</v>
      </c>
      <c r="E771" s="13" t="s">
        <v>174</v>
      </c>
      <c r="F771" s="1">
        <v>78528.789999999994</v>
      </c>
      <c r="G771" s="21">
        <f>G769</f>
        <v>0.10969999837400102</v>
      </c>
      <c r="H771" s="16">
        <f t="shared" ref="H771:H773" si="76">F771*G771</f>
        <v>8614.6081353122663</v>
      </c>
    </row>
    <row r="772" spans="1:8" x14ac:dyDescent="0.2">
      <c r="A772" s="5" t="s">
        <v>63</v>
      </c>
      <c r="B772" s="13" t="s">
        <v>64</v>
      </c>
      <c r="D772" s="5" t="s">
        <v>125</v>
      </c>
      <c r="E772" s="13" t="s">
        <v>126</v>
      </c>
      <c r="F772" s="1">
        <v>234722.51</v>
      </c>
      <c r="G772" s="21">
        <f>G769</f>
        <v>0.10969999837400102</v>
      </c>
      <c r="H772" s="16">
        <f t="shared" si="76"/>
        <v>25749.058965341439</v>
      </c>
    </row>
    <row r="773" spans="1:8" x14ac:dyDescent="0.2">
      <c r="A773" s="5" t="s">
        <v>63</v>
      </c>
      <c r="B773" s="13" t="s">
        <v>64</v>
      </c>
      <c r="D773" s="5" t="s">
        <v>185</v>
      </c>
      <c r="E773" s="13" t="s">
        <v>186</v>
      </c>
      <c r="F773" s="1">
        <v>1631.0500000000002</v>
      </c>
      <c r="G773" s="21">
        <f>G769</f>
        <v>0.10969999837400102</v>
      </c>
      <c r="H773" s="16">
        <f t="shared" si="76"/>
        <v>178.92618234791439</v>
      </c>
    </row>
    <row r="774" spans="1:8" ht="13.5" thickBot="1" x14ac:dyDescent="0.25">
      <c r="A774" s="5" t="s">
        <v>319</v>
      </c>
      <c r="F774" s="7">
        <f>SUM(F769:F773)</f>
        <v>1.2823875294998288E-10</v>
      </c>
      <c r="G774" s="20"/>
      <c r="H774" s="7">
        <f>SUM(H769:H773)</f>
        <v>7.9580786405131221E-12</v>
      </c>
    </row>
    <row r="775" spans="1:8" ht="13.5" thickTop="1" x14ac:dyDescent="0.2"/>
    <row r="776" spans="1:8" ht="13.5" thickBot="1" x14ac:dyDescent="0.25">
      <c r="A776" s="6" t="s">
        <v>0</v>
      </c>
      <c r="B776" s="4" t="s">
        <v>1</v>
      </c>
      <c r="C776" s="9" t="s">
        <v>332</v>
      </c>
      <c r="D776" s="6" t="s">
        <v>2</v>
      </c>
      <c r="E776" s="4" t="s">
        <v>3</v>
      </c>
      <c r="F776" s="14" t="s">
        <v>237</v>
      </c>
      <c r="G776" s="17" t="s">
        <v>341</v>
      </c>
      <c r="H776" s="3" t="s">
        <v>331</v>
      </c>
    </row>
    <row r="777" spans="1:8" x14ac:dyDescent="0.2">
      <c r="A777" s="5" t="s">
        <v>69</v>
      </c>
      <c r="B777" s="13" t="s">
        <v>70</v>
      </c>
      <c r="C777" s="10" t="s">
        <v>344</v>
      </c>
      <c r="D777" s="5" t="s">
        <v>6</v>
      </c>
      <c r="E777" s="13" t="s">
        <v>7</v>
      </c>
      <c r="F777" s="1">
        <v>-276825.29999999987</v>
      </c>
      <c r="G777" s="19">
        <f>H777/F777</f>
        <v>0.10969998045698864</v>
      </c>
      <c r="H777" s="1">
        <v>-30367.730000000003</v>
      </c>
    </row>
    <row r="778" spans="1:8" x14ac:dyDescent="0.2">
      <c r="A778" s="5" t="s">
        <v>69</v>
      </c>
      <c r="B778" s="13" t="s">
        <v>70</v>
      </c>
      <c r="D778" s="5" t="s">
        <v>113</v>
      </c>
      <c r="E778" s="13" t="s">
        <v>114</v>
      </c>
      <c r="F778" s="1">
        <v>190687.27000000005</v>
      </c>
      <c r="G778" s="21">
        <f>G777</f>
        <v>0.10969998045698864</v>
      </c>
      <c r="H778" s="16">
        <f>F778*G778</f>
        <v>20918.389792396523</v>
      </c>
    </row>
    <row r="779" spans="1:8" x14ac:dyDescent="0.2">
      <c r="A779" s="5" t="s">
        <v>69</v>
      </c>
      <c r="B779" s="13" t="s">
        <v>70</v>
      </c>
      <c r="D779" s="5" t="s">
        <v>173</v>
      </c>
      <c r="E779" s="13" t="s">
        <v>174</v>
      </c>
      <c r="F779" s="1">
        <v>16346.469999999998</v>
      </c>
      <c r="G779" s="21">
        <f>G777</f>
        <v>0.10969998045698864</v>
      </c>
      <c r="H779" s="16">
        <f t="shared" ref="H779:H780" si="77">F779*G779</f>
        <v>1793.2074395407508</v>
      </c>
    </row>
    <row r="780" spans="1:8" x14ac:dyDescent="0.2">
      <c r="A780" s="5" t="s">
        <v>69</v>
      </c>
      <c r="B780" s="13" t="s">
        <v>70</v>
      </c>
      <c r="D780" s="5" t="s">
        <v>125</v>
      </c>
      <c r="E780" s="13" t="s">
        <v>126</v>
      </c>
      <c r="F780" s="1">
        <v>69791.560000000027</v>
      </c>
      <c r="G780" s="21">
        <f>G777</f>
        <v>0.10969998045698864</v>
      </c>
      <c r="H780" s="16">
        <f t="shared" si="77"/>
        <v>7656.1327680627537</v>
      </c>
    </row>
    <row r="781" spans="1:8" ht="13.5" thickBot="1" x14ac:dyDescent="0.25">
      <c r="A781" s="5" t="s">
        <v>320</v>
      </c>
      <c r="F781" s="7">
        <f>SUM(F777:F780)</f>
        <v>2.0372681319713593E-10</v>
      </c>
      <c r="G781" s="20"/>
      <c r="H781" s="7">
        <f>SUM(H777:H780)</f>
        <v>2.4556356947869062E-11</v>
      </c>
    </row>
    <row r="782" spans="1:8" ht="13.5" thickTop="1" x14ac:dyDescent="0.2"/>
    <row r="783" spans="1:8" ht="13.5" thickBot="1" x14ac:dyDescent="0.25">
      <c r="A783" s="6" t="s">
        <v>0</v>
      </c>
      <c r="B783" s="4" t="s">
        <v>1</v>
      </c>
      <c r="C783" s="9" t="s">
        <v>332</v>
      </c>
      <c r="D783" s="6" t="s">
        <v>2</v>
      </c>
      <c r="E783" s="4" t="s">
        <v>3</v>
      </c>
      <c r="F783" s="14" t="s">
        <v>237</v>
      </c>
      <c r="G783" s="17" t="s">
        <v>341</v>
      </c>
      <c r="H783" s="3" t="s">
        <v>331</v>
      </c>
    </row>
    <row r="784" spans="1:8" x14ac:dyDescent="0.2">
      <c r="A784" s="5" t="s">
        <v>105</v>
      </c>
      <c r="B784" s="13" t="s">
        <v>106</v>
      </c>
      <c r="C784" s="10" t="s">
        <v>335</v>
      </c>
      <c r="D784" s="5" t="s">
        <v>6</v>
      </c>
      <c r="E784" s="13" t="s">
        <v>7</v>
      </c>
      <c r="F784" s="1">
        <v>-449880.35999999975</v>
      </c>
      <c r="G784" s="19">
        <f>H784/F784</f>
        <v>0.10785467496291688</v>
      </c>
      <c r="H784" s="1">
        <v>-48521.700000000004</v>
      </c>
    </row>
    <row r="785" spans="1:8" x14ac:dyDescent="0.2">
      <c r="A785" s="5" t="s">
        <v>105</v>
      </c>
      <c r="B785" s="13" t="s">
        <v>106</v>
      </c>
      <c r="D785" s="5" t="s">
        <v>203</v>
      </c>
      <c r="E785" s="13" t="s">
        <v>204</v>
      </c>
      <c r="F785" s="1">
        <v>44618.67</v>
      </c>
      <c r="G785" s="21">
        <f>G784</f>
        <v>0.10785467496291688</v>
      </c>
      <c r="H785" s="16">
        <f>F785*G785</f>
        <v>4812.3321501276505</v>
      </c>
    </row>
    <row r="786" spans="1:8" x14ac:dyDescent="0.2">
      <c r="A786" s="5" t="s">
        <v>105</v>
      </c>
      <c r="B786" s="13" t="s">
        <v>106</v>
      </c>
      <c r="D786" s="5" t="s">
        <v>235</v>
      </c>
      <c r="E786" s="13" t="s">
        <v>236</v>
      </c>
      <c r="F786" s="1">
        <v>2004.46</v>
      </c>
      <c r="G786" s="21">
        <f>G784</f>
        <v>0.10785467496291688</v>
      </c>
      <c r="H786" s="16">
        <f t="shared" ref="H786:H790" si="78">F786*G786</f>
        <v>216.19038177616838</v>
      </c>
    </row>
    <row r="787" spans="1:8" x14ac:dyDescent="0.2">
      <c r="A787" s="5" t="s">
        <v>105</v>
      </c>
      <c r="B787" s="13" t="s">
        <v>106</v>
      </c>
      <c r="D787" s="5" t="s">
        <v>121</v>
      </c>
      <c r="E787" s="13" t="s">
        <v>122</v>
      </c>
      <c r="F787" s="1">
        <v>118847.51999999999</v>
      </c>
      <c r="G787" s="21">
        <f>G784</f>
        <v>0.10785467496291688</v>
      </c>
      <c r="H787" s="16">
        <f t="shared" si="78"/>
        <v>12818.260639748762</v>
      </c>
    </row>
    <row r="788" spans="1:8" x14ac:dyDescent="0.2">
      <c r="A788" s="5" t="s">
        <v>105</v>
      </c>
      <c r="B788" s="13" t="s">
        <v>106</v>
      </c>
      <c r="D788" s="5" t="s">
        <v>113</v>
      </c>
      <c r="E788" s="13" t="s">
        <v>114</v>
      </c>
      <c r="F788" s="1">
        <v>111014.6</v>
      </c>
      <c r="G788" s="21">
        <f>G784</f>
        <v>0.10785467496291688</v>
      </c>
      <c r="H788" s="16">
        <f t="shared" si="78"/>
        <v>11973.443599138232</v>
      </c>
    </row>
    <row r="789" spans="1:8" x14ac:dyDescent="0.2">
      <c r="A789" s="5" t="s">
        <v>105</v>
      </c>
      <c r="B789" s="13" t="s">
        <v>106</v>
      </c>
      <c r="D789" s="5" t="s">
        <v>173</v>
      </c>
      <c r="E789" s="13" t="s">
        <v>174</v>
      </c>
      <c r="F789" s="1">
        <v>88531.93</v>
      </c>
      <c r="G789" s="21">
        <f>G784</f>
        <v>0.10785467496291688</v>
      </c>
      <c r="H789" s="16">
        <f t="shared" si="78"/>
        <v>9548.5825339897092</v>
      </c>
    </row>
    <row r="790" spans="1:8" x14ac:dyDescent="0.2">
      <c r="A790" s="5" t="s">
        <v>105</v>
      </c>
      <c r="B790" s="13" t="s">
        <v>106</v>
      </c>
      <c r="D790" s="5" t="s">
        <v>125</v>
      </c>
      <c r="E790" s="13" t="s">
        <v>126</v>
      </c>
      <c r="F790" s="1">
        <v>84863.199999999968</v>
      </c>
      <c r="G790" s="21">
        <f>G784</f>
        <v>0.10785467496291688</v>
      </c>
      <c r="H790" s="16">
        <f t="shared" si="78"/>
        <v>9152.8928523130053</v>
      </c>
    </row>
    <row r="791" spans="1:8" ht="13.5" thickBot="1" x14ac:dyDescent="0.25">
      <c r="A791" s="5" t="s">
        <v>321</v>
      </c>
      <c r="F791" s="7">
        <f>SUM(F784:F790)</f>
        <v>2.000000023690518E-2</v>
      </c>
      <c r="G791" s="20"/>
      <c r="H791" s="7">
        <f>SUM(H784:H790)</f>
        <v>2.1570935277850367E-3</v>
      </c>
    </row>
    <row r="792" spans="1:8" ht="13.5" thickTop="1" x14ac:dyDescent="0.2"/>
    <row r="793" spans="1:8" ht="13.5" thickBot="1" x14ac:dyDescent="0.25">
      <c r="A793" s="6" t="s">
        <v>0</v>
      </c>
      <c r="B793" s="4" t="s">
        <v>1</v>
      </c>
      <c r="C793" s="9" t="s">
        <v>332</v>
      </c>
      <c r="D793" s="6" t="s">
        <v>2</v>
      </c>
      <c r="E793" s="4" t="s">
        <v>3</v>
      </c>
      <c r="F793" s="14" t="s">
        <v>237</v>
      </c>
      <c r="G793" s="17" t="s">
        <v>341</v>
      </c>
      <c r="H793" s="3" t="s">
        <v>331</v>
      </c>
    </row>
    <row r="794" spans="1:8" x14ac:dyDescent="0.2">
      <c r="A794" s="5" t="s">
        <v>207</v>
      </c>
      <c r="B794" s="13" t="s">
        <v>208</v>
      </c>
      <c r="C794" s="10" t="s">
        <v>336</v>
      </c>
      <c r="D794" s="5" t="s">
        <v>173</v>
      </c>
      <c r="E794" s="13" t="s">
        <v>174</v>
      </c>
      <c r="F794" s="1">
        <v>-2129598.9000000004</v>
      </c>
      <c r="G794" s="22" t="s">
        <v>352</v>
      </c>
      <c r="H794" s="1">
        <v>0</v>
      </c>
    </row>
    <row r="795" spans="1:8" x14ac:dyDescent="0.2">
      <c r="A795" s="5" t="s">
        <v>207</v>
      </c>
      <c r="B795" s="13" t="s">
        <v>208</v>
      </c>
      <c r="D795" s="5" t="s">
        <v>177</v>
      </c>
      <c r="E795" s="13" t="s">
        <v>178</v>
      </c>
      <c r="F795" s="1">
        <v>4334.6500000000005</v>
      </c>
      <c r="G795" s="22" t="s">
        <v>352</v>
      </c>
      <c r="H795" s="1">
        <v>0</v>
      </c>
    </row>
    <row r="796" spans="1:8" x14ac:dyDescent="0.2">
      <c r="A796" s="5" t="s">
        <v>207</v>
      </c>
      <c r="B796" s="13" t="s">
        <v>208</v>
      </c>
      <c r="D796" s="5" t="s">
        <v>125</v>
      </c>
      <c r="E796" s="13" t="s">
        <v>126</v>
      </c>
      <c r="F796" s="1">
        <v>316331</v>
      </c>
      <c r="G796" s="22" t="s">
        <v>352</v>
      </c>
      <c r="H796" s="1">
        <v>0</v>
      </c>
    </row>
    <row r="797" spans="1:8" ht="13.5" thickBot="1" x14ac:dyDescent="0.25">
      <c r="A797" s="5" t="s">
        <v>322</v>
      </c>
      <c r="F797" s="7">
        <f>SUM(F794:F796)</f>
        <v>-1808933.2500000005</v>
      </c>
      <c r="G797" s="20"/>
      <c r="H797" s="7">
        <f>SUM(H794:H796)</f>
        <v>0</v>
      </c>
    </row>
    <row r="798" spans="1:8" ht="13.5" thickTop="1" x14ac:dyDescent="0.2"/>
    <row r="799" spans="1:8" ht="13.5" thickBot="1" x14ac:dyDescent="0.25">
      <c r="A799" s="6" t="s">
        <v>0</v>
      </c>
      <c r="B799" s="4" t="s">
        <v>1</v>
      </c>
      <c r="C799" s="9" t="s">
        <v>332</v>
      </c>
      <c r="D799" s="6" t="s">
        <v>2</v>
      </c>
      <c r="E799" s="4" t="s">
        <v>3</v>
      </c>
      <c r="F799" s="14" t="s">
        <v>237</v>
      </c>
      <c r="G799" s="17" t="s">
        <v>341</v>
      </c>
      <c r="H799" s="3" t="s">
        <v>331</v>
      </c>
    </row>
    <row r="800" spans="1:8" x14ac:dyDescent="0.2">
      <c r="A800" s="5" t="s">
        <v>111</v>
      </c>
      <c r="B800" s="13" t="s">
        <v>112</v>
      </c>
      <c r="C800" s="10" t="s">
        <v>342</v>
      </c>
      <c r="D800" s="5" t="s">
        <v>6</v>
      </c>
      <c r="E800" s="13" t="s">
        <v>7</v>
      </c>
      <c r="F800" s="1">
        <v>-13681037.299999997</v>
      </c>
      <c r="G800" s="19">
        <f>H800/F800</f>
        <v>0.10709999964695663</v>
      </c>
      <c r="H800" s="1">
        <v>-1465239.09</v>
      </c>
    </row>
    <row r="801" spans="1:8" x14ac:dyDescent="0.2">
      <c r="A801" s="5" t="s">
        <v>111</v>
      </c>
      <c r="B801" s="13" t="s">
        <v>112</v>
      </c>
      <c r="D801" s="5" t="s">
        <v>125</v>
      </c>
      <c r="E801" s="13" t="s">
        <v>126</v>
      </c>
      <c r="F801" s="1">
        <v>13681037.26</v>
      </c>
      <c r="G801" s="21">
        <f>G800</f>
        <v>0.10709999964695663</v>
      </c>
      <c r="H801" s="16">
        <f>F801*G801</f>
        <v>1465239.0857160005</v>
      </c>
    </row>
    <row r="802" spans="1:8" ht="13.5" thickBot="1" x14ac:dyDescent="0.25">
      <c r="A802" s="5" t="s">
        <v>323</v>
      </c>
      <c r="F802" s="7">
        <f>SUM(F800:F801)</f>
        <v>-3.9999997243285179E-2</v>
      </c>
      <c r="G802" s="20"/>
      <c r="H802" s="7">
        <f>SUM(H800:H801)</f>
        <v>-4.2839995585381985E-3</v>
      </c>
    </row>
    <row r="803" spans="1:8" ht="13.5" thickTop="1" x14ac:dyDescent="0.2">
      <c r="F803" s="8"/>
      <c r="G803" s="20"/>
    </row>
    <row r="804" spans="1:8" ht="13.5" thickBot="1" x14ac:dyDescent="0.25">
      <c r="A804" s="6" t="s">
        <v>0</v>
      </c>
      <c r="B804" s="4" t="s">
        <v>1</v>
      </c>
      <c r="C804" s="9" t="s">
        <v>332</v>
      </c>
      <c r="D804" s="6" t="s">
        <v>2</v>
      </c>
      <c r="E804" s="4" t="s">
        <v>3</v>
      </c>
      <c r="F804" s="14" t="s">
        <v>237</v>
      </c>
      <c r="G804" s="17" t="s">
        <v>341</v>
      </c>
      <c r="H804" s="3" t="s">
        <v>331</v>
      </c>
    </row>
    <row r="805" spans="1:8" x14ac:dyDescent="0.2">
      <c r="A805" s="5" t="s">
        <v>205</v>
      </c>
      <c r="B805" s="13" t="s">
        <v>206</v>
      </c>
      <c r="C805" s="10" t="s">
        <v>342</v>
      </c>
      <c r="D805" s="5" t="s">
        <v>6</v>
      </c>
      <c r="E805" s="13" t="s">
        <v>7</v>
      </c>
      <c r="F805" s="1">
        <v>-2059046.719999999</v>
      </c>
      <c r="G805" s="19">
        <f>H805/F805</f>
        <v>0.10709999819722406</v>
      </c>
      <c r="H805" s="1">
        <v>-220523.9</v>
      </c>
    </row>
    <row r="806" spans="1:8" x14ac:dyDescent="0.2">
      <c r="A806" s="5" t="s">
        <v>205</v>
      </c>
      <c r="B806" s="13" t="s">
        <v>206</v>
      </c>
      <c r="D806" s="5" t="s">
        <v>201</v>
      </c>
      <c r="E806" s="13" t="s">
        <v>202</v>
      </c>
      <c r="F806" s="1">
        <v>2059046.72</v>
      </c>
      <c r="G806" s="21">
        <f>G805</f>
        <v>0.10709999819722406</v>
      </c>
      <c r="H806" s="16">
        <f>F806*G806</f>
        <v>220523.90000000011</v>
      </c>
    </row>
    <row r="807" spans="1:8" ht="13.5" thickBot="1" x14ac:dyDescent="0.25">
      <c r="A807" s="5" t="s">
        <v>324</v>
      </c>
      <c r="F807" s="7">
        <f>SUM(F805:F806)</f>
        <v>0</v>
      </c>
      <c r="G807" s="20"/>
      <c r="H807" s="7">
        <f>SUM(H805:H806)</f>
        <v>0</v>
      </c>
    </row>
    <row r="808" spans="1:8" ht="13.5" thickTop="1" x14ac:dyDescent="0.2"/>
    <row r="809" spans="1:8" ht="13.5" thickBot="1" x14ac:dyDescent="0.25">
      <c r="A809" s="6" t="s">
        <v>0</v>
      </c>
      <c r="B809" s="4" t="s">
        <v>1</v>
      </c>
      <c r="C809" s="9" t="s">
        <v>332</v>
      </c>
      <c r="D809" s="6" t="s">
        <v>2</v>
      </c>
      <c r="E809" s="4" t="s">
        <v>3</v>
      </c>
      <c r="F809" s="14" t="s">
        <v>237</v>
      </c>
      <c r="G809" s="17" t="s">
        <v>341</v>
      </c>
      <c r="H809" s="3" t="s">
        <v>331</v>
      </c>
    </row>
    <row r="810" spans="1:8" x14ac:dyDescent="0.2">
      <c r="A810" s="5" t="s">
        <v>165</v>
      </c>
      <c r="B810" s="13" t="s">
        <v>166</v>
      </c>
      <c r="C810" s="10" t="s">
        <v>342</v>
      </c>
      <c r="D810" s="5" t="s">
        <v>6</v>
      </c>
      <c r="E810" s="13" t="s">
        <v>7</v>
      </c>
      <c r="F810" s="1">
        <v>-5491743.4399999976</v>
      </c>
      <c r="G810" s="19">
        <f>H810/F810</f>
        <v>0.10709999773769477</v>
      </c>
      <c r="H810" s="1">
        <v>-588165.70999999985</v>
      </c>
    </row>
    <row r="811" spans="1:8" x14ac:dyDescent="0.2">
      <c r="A811" s="5" t="s">
        <v>165</v>
      </c>
      <c r="B811" s="13" t="s">
        <v>166</v>
      </c>
      <c r="D811" s="5" t="s">
        <v>177</v>
      </c>
      <c r="E811" s="13" t="s">
        <v>178</v>
      </c>
      <c r="F811" s="1">
        <v>17380</v>
      </c>
      <c r="G811" s="21">
        <f>G810</f>
        <v>0.10709999773769477</v>
      </c>
      <c r="H811" s="15">
        <f>F811*G811</f>
        <v>1861.3979606811351</v>
      </c>
    </row>
    <row r="812" spans="1:8" x14ac:dyDescent="0.2">
      <c r="A812" s="5" t="s">
        <v>165</v>
      </c>
      <c r="B812" s="13" t="s">
        <v>166</v>
      </c>
      <c r="D812" s="5" t="s">
        <v>125</v>
      </c>
      <c r="E812" s="13" t="s">
        <v>126</v>
      </c>
      <c r="F812" s="1">
        <v>5474363.459999999</v>
      </c>
      <c r="G812" s="21">
        <f>G810</f>
        <v>0.10709999773769477</v>
      </c>
      <c r="H812" s="15">
        <f>F812*G812</f>
        <v>586304.31418131886</v>
      </c>
    </row>
    <row r="813" spans="1:8" ht="13.5" thickBot="1" x14ac:dyDescent="0.25">
      <c r="A813" s="5" t="s">
        <v>325</v>
      </c>
      <c r="F813" s="7">
        <f>SUM(F810:F812)</f>
        <v>2.0000001415610313E-2</v>
      </c>
      <c r="G813" s="20"/>
      <c r="H813" s="7">
        <f>SUM(H810:H812)</f>
        <v>2.1420001285150647E-3</v>
      </c>
    </row>
    <row r="814" spans="1:8" ht="13.5" thickTop="1" x14ac:dyDescent="0.2"/>
    <row r="815" spans="1:8" ht="13.5" thickBot="1" x14ac:dyDescent="0.25">
      <c r="A815" s="6" t="s">
        <v>0</v>
      </c>
      <c r="B815" s="4" t="s">
        <v>1</v>
      </c>
      <c r="C815" s="9" t="s">
        <v>332</v>
      </c>
      <c r="D815" s="6" t="s">
        <v>2</v>
      </c>
      <c r="E815" s="4" t="s">
        <v>3</v>
      </c>
      <c r="F815" s="14" t="s">
        <v>237</v>
      </c>
      <c r="G815" s="17" t="s">
        <v>341</v>
      </c>
      <c r="H815" s="3" t="s">
        <v>331</v>
      </c>
    </row>
    <row r="816" spans="1:8" x14ac:dyDescent="0.2">
      <c r="A816" s="5" t="s">
        <v>189</v>
      </c>
      <c r="B816" s="13" t="s">
        <v>190</v>
      </c>
      <c r="C816" s="10" t="s">
        <v>337</v>
      </c>
      <c r="D816" s="5" t="s">
        <v>6</v>
      </c>
      <c r="E816" s="13" t="s">
        <v>7</v>
      </c>
      <c r="F816" s="1">
        <v>57084895.80999998</v>
      </c>
      <c r="G816" s="19">
        <f>H816/F816</f>
        <v>0.10900000011754427</v>
      </c>
      <c r="H816" s="1">
        <v>6222253.6500000004</v>
      </c>
    </row>
    <row r="817" spans="1:8" x14ac:dyDescent="0.2">
      <c r="A817" s="5" t="s">
        <v>189</v>
      </c>
      <c r="B817" s="13" t="s">
        <v>190</v>
      </c>
      <c r="D817" s="5" t="s">
        <v>113</v>
      </c>
      <c r="E817" s="13" t="s">
        <v>114</v>
      </c>
      <c r="F817" s="1">
        <v>-57084895.779999994</v>
      </c>
      <c r="G817" s="21">
        <f>G816</f>
        <v>0.10900000011754427</v>
      </c>
      <c r="H817" s="16">
        <f>F817*G817</f>
        <v>-6222253.6467300011</v>
      </c>
    </row>
    <row r="818" spans="1:8" ht="13.5" thickBot="1" x14ac:dyDescent="0.25">
      <c r="A818" s="5" t="s">
        <v>326</v>
      </c>
      <c r="F818" s="7">
        <f>SUM(F816:F817)</f>
        <v>2.9999986290931702E-2</v>
      </c>
      <c r="G818" s="20"/>
      <c r="H818" s="7">
        <f>SUM(H816:H817)</f>
        <v>3.2699992880225182E-3</v>
      </c>
    </row>
    <row r="819" spans="1:8" ht="13.5" thickTop="1" x14ac:dyDescent="0.2"/>
    <row r="820" spans="1:8" ht="13.5" thickBot="1" x14ac:dyDescent="0.25">
      <c r="A820" s="6" t="s">
        <v>0</v>
      </c>
      <c r="B820" s="4" t="s">
        <v>1</v>
      </c>
      <c r="C820" s="9" t="s">
        <v>332</v>
      </c>
      <c r="D820" s="6" t="s">
        <v>2</v>
      </c>
      <c r="E820" s="4" t="s">
        <v>3</v>
      </c>
      <c r="F820" s="14" t="s">
        <v>237</v>
      </c>
      <c r="G820" s="17" t="s">
        <v>341</v>
      </c>
      <c r="H820" s="3" t="s">
        <v>331</v>
      </c>
    </row>
    <row r="821" spans="1:8" x14ac:dyDescent="0.2">
      <c r="A821" s="5" t="s">
        <v>45</v>
      </c>
      <c r="B821" s="13" t="s">
        <v>46</v>
      </c>
      <c r="C821" s="10" t="s">
        <v>343</v>
      </c>
      <c r="D821" s="5" t="s">
        <v>6</v>
      </c>
      <c r="E821" s="13" t="s">
        <v>7</v>
      </c>
      <c r="F821" s="1">
        <v>-713027.76000000036</v>
      </c>
      <c r="G821" s="19">
        <f>H821/F821</f>
        <v>0.10989999884436472</v>
      </c>
      <c r="H821" s="1">
        <v>-78361.75</v>
      </c>
    </row>
    <row r="822" spans="1:8" x14ac:dyDescent="0.2">
      <c r="A822" s="5" t="s">
        <v>45</v>
      </c>
      <c r="B822" s="13" t="s">
        <v>46</v>
      </c>
      <c r="D822" s="5" t="s">
        <v>229</v>
      </c>
      <c r="E822" s="13" t="s">
        <v>230</v>
      </c>
      <c r="F822" s="1">
        <v>-13601.409999999998</v>
      </c>
      <c r="G822" s="21">
        <f>G821</f>
        <v>0.10989999884436472</v>
      </c>
      <c r="H822" s="16">
        <f>F822*G822</f>
        <v>-1494.7949432817304</v>
      </c>
    </row>
    <row r="823" spans="1:8" x14ac:dyDescent="0.2">
      <c r="A823" s="5" t="s">
        <v>45</v>
      </c>
      <c r="B823" s="13" t="s">
        <v>46</v>
      </c>
      <c r="D823" s="5" t="s">
        <v>113</v>
      </c>
      <c r="E823" s="13" t="s">
        <v>114</v>
      </c>
      <c r="F823" s="1">
        <v>548020.92000000004</v>
      </c>
      <c r="G823" s="21">
        <f>G821</f>
        <v>0.10989999884436472</v>
      </c>
      <c r="H823" s="16">
        <f t="shared" ref="H823:H827" si="79">F823*G823</f>
        <v>60227.498474687694</v>
      </c>
    </row>
    <row r="824" spans="1:8" x14ac:dyDescent="0.2">
      <c r="A824" s="5" t="s">
        <v>45</v>
      </c>
      <c r="B824" s="13" t="s">
        <v>46</v>
      </c>
      <c r="D824" s="5" t="s">
        <v>173</v>
      </c>
      <c r="E824" s="13" t="s">
        <v>174</v>
      </c>
      <c r="F824" s="1">
        <v>-82644.380000000034</v>
      </c>
      <c r="G824" s="21">
        <f>G821</f>
        <v>0.10989999884436472</v>
      </c>
      <c r="H824" s="16">
        <f t="shared" si="79"/>
        <v>-9082.6172664932419</v>
      </c>
    </row>
    <row r="825" spans="1:8" x14ac:dyDescent="0.2">
      <c r="A825" s="5" t="s">
        <v>45</v>
      </c>
      <c r="B825" s="13" t="s">
        <v>46</v>
      </c>
      <c r="D825" s="5" t="s">
        <v>125</v>
      </c>
      <c r="E825" s="13" t="s">
        <v>126</v>
      </c>
      <c r="F825" s="1">
        <v>200575.68</v>
      </c>
      <c r="G825" s="23">
        <f>G821</f>
        <v>0.10989999884436472</v>
      </c>
      <c r="H825" s="16">
        <f t="shared" si="79"/>
        <v>22043.267000207667</v>
      </c>
    </row>
    <row r="826" spans="1:8" x14ac:dyDescent="0.2">
      <c r="A826" s="5" t="s">
        <v>45</v>
      </c>
      <c r="B826" s="13" t="s">
        <v>46</v>
      </c>
      <c r="D826" s="5" t="s">
        <v>175</v>
      </c>
      <c r="E826" s="13" t="s">
        <v>176</v>
      </c>
      <c r="F826" s="1">
        <v>59981.640000000007</v>
      </c>
      <c r="G826" s="21">
        <f>G821</f>
        <v>0.10989999884436472</v>
      </c>
      <c r="H826" s="16">
        <f t="shared" si="79"/>
        <v>6591.9821666831012</v>
      </c>
    </row>
    <row r="827" spans="1:8" x14ac:dyDescent="0.2">
      <c r="A827" s="5" t="s">
        <v>45</v>
      </c>
      <c r="B827" s="13" t="s">
        <v>46</v>
      </c>
      <c r="D827" s="5" t="s">
        <v>185</v>
      </c>
      <c r="E827" s="13" t="s">
        <v>186</v>
      </c>
      <c r="F827" s="1">
        <v>695.28</v>
      </c>
      <c r="G827" s="21">
        <f>G821</f>
        <v>0.10989999884436472</v>
      </c>
      <c r="H827" s="16">
        <f t="shared" si="79"/>
        <v>76.411271196509901</v>
      </c>
    </row>
    <row r="828" spans="1:8" ht="13.5" thickBot="1" x14ac:dyDescent="0.25">
      <c r="A828" s="5" t="s">
        <v>327</v>
      </c>
      <c r="F828" s="7">
        <f>SUM(F821:F827)</f>
        <v>-3.0000000383324732E-2</v>
      </c>
      <c r="G828" s="20"/>
      <c r="H828" s="7">
        <f>SUM(H821:H827)</f>
        <v>-3.2969999956691254E-3</v>
      </c>
    </row>
    <row r="829" spans="1:8" ht="13.5" thickTop="1" x14ac:dyDescent="0.2"/>
    <row r="830" spans="1:8" ht="13.5" thickBot="1" x14ac:dyDescent="0.25">
      <c r="A830" s="6" t="s">
        <v>0</v>
      </c>
      <c r="B830" s="4" t="s">
        <v>1</v>
      </c>
      <c r="C830" s="9" t="s">
        <v>332</v>
      </c>
      <c r="D830" s="6" t="s">
        <v>2</v>
      </c>
      <c r="E830" s="4" t="s">
        <v>3</v>
      </c>
      <c r="F830" s="14" t="s">
        <v>237</v>
      </c>
      <c r="G830" s="17" t="s">
        <v>341</v>
      </c>
      <c r="H830" s="3" t="s">
        <v>331</v>
      </c>
    </row>
    <row r="831" spans="1:8" x14ac:dyDescent="0.2">
      <c r="A831" s="5" t="s">
        <v>47</v>
      </c>
      <c r="B831" s="13" t="s">
        <v>48</v>
      </c>
      <c r="C831" s="10" t="s">
        <v>342</v>
      </c>
      <c r="D831" s="5" t="s">
        <v>6</v>
      </c>
      <c r="E831" s="13" t="s">
        <v>7</v>
      </c>
      <c r="F831" s="1">
        <v>-18743919.650000032</v>
      </c>
      <c r="G831" s="19">
        <f>H831/F831</f>
        <v>0.1071109019612126</v>
      </c>
      <c r="H831" s="1">
        <v>-2007678.14</v>
      </c>
    </row>
    <row r="832" spans="1:8" x14ac:dyDescent="0.2">
      <c r="A832" s="5" t="s">
        <v>47</v>
      </c>
      <c r="B832" s="13" t="s">
        <v>48</v>
      </c>
      <c r="D832" s="5" t="s">
        <v>179</v>
      </c>
      <c r="E832" s="13" t="s">
        <v>180</v>
      </c>
      <c r="F832" s="1">
        <v>288308.02999999997</v>
      </c>
      <c r="G832" s="21">
        <f>G831</f>
        <v>0.1071109019612126</v>
      </c>
      <c r="H832" s="16">
        <f>F832*G832</f>
        <v>30880.933135960338</v>
      </c>
    </row>
    <row r="833" spans="1:8" x14ac:dyDescent="0.2">
      <c r="A833" s="5" t="s">
        <v>47</v>
      </c>
      <c r="B833" s="13" t="s">
        <v>48</v>
      </c>
      <c r="D833" s="5" t="s">
        <v>195</v>
      </c>
      <c r="E833" s="13" t="s">
        <v>196</v>
      </c>
      <c r="F833" s="1">
        <v>18455611.630000003</v>
      </c>
      <c r="G833" s="21">
        <f>G831</f>
        <v>0.1071109019612126</v>
      </c>
      <c r="H833" s="16">
        <f>F833*G833</f>
        <v>1976797.2079351454</v>
      </c>
    </row>
    <row r="834" spans="1:8" ht="13.5" thickBot="1" x14ac:dyDescent="0.25">
      <c r="A834" s="5" t="s">
        <v>328</v>
      </c>
      <c r="F834" s="7">
        <f>SUM(F831:F833)</f>
        <v>9.9999718368053436E-3</v>
      </c>
      <c r="G834" s="20"/>
      <c r="H834" s="7">
        <f>SUM(H831:H833)</f>
        <v>1.0711057111620903E-3</v>
      </c>
    </row>
    <row r="835" spans="1:8" ht="13.5" thickTop="1" x14ac:dyDescent="0.2"/>
    <row r="836" spans="1:8" ht="13.5" thickBot="1" x14ac:dyDescent="0.25">
      <c r="A836" s="6" t="s">
        <v>0</v>
      </c>
      <c r="B836" s="4" t="s">
        <v>1</v>
      </c>
      <c r="C836" s="9" t="s">
        <v>332</v>
      </c>
      <c r="D836" s="6" t="s">
        <v>2</v>
      </c>
      <c r="E836" s="4" t="s">
        <v>3</v>
      </c>
      <c r="F836" s="14" t="s">
        <v>237</v>
      </c>
      <c r="G836" s="17" t="s">
        <v>341</v>
      </c>
      <c r="H836" s="3" t="s">
        <v>331</v>
      </c>
    </row>
    <row r="837" spans="1:8" x14ac:dyDescent="0.2">
      <c r="A837" s="5" t="s">
        <v>221</v>
      </c>
      <c r="B837" s="13" t="s">
        <v>222</v>
      </c>
      <c r="C837" s="10" t="s">
        <v>343</v>
      </c>
      <c r="D837" s="5" t="s">
        <v>6</v>
      </c>
      <c r="E837" s="13" t="s">
        <v>7</v>
      </c>
      <c r="F837" s="1">
        <v>-43770.959999999992</v>
      </c>
      <c r="G837" s="19">
        <f>H837/F837</f>
        <v>0.10990026263988729</v>
      </c>
      <c r="H837" s="1">
        <v>-4810.4400000000005</v>
      </c>
    </row>
    <row r="838" spans="1:8" x14ac:dyDescent="0.2">
      <c r="A838" s="5" t="s">
        <v>221</v>
      </c>
      <c r="B838" s="13" t="s">
        <v>222</v>
      </c>
      <c r="D838" s="5" t="s">
        <v>173</v>
      </c>
      <c r="E838" s="13" t="s">
        <v>174</v>
      </c>
      <c r="F838" s="1">
        <v>43770.94000000001</v>
      </c>
      <c r="G838" s="21">
        <f>G837</f>
        <v>0.10990026263988729</v>
      </c>
      <c r="H838" s="16">
        <f>F838*G838</f>
        <v>4810.4378019947499</v>
      </c>
    </row>
    <row r="839" spans="1:8" ht="13.5" thickBot="1" x14ac:dyDescent="0.25">
      <c r="A839" s="5" t="s">
        <v>329</v>
      </c>
      <c r="F839" s="7">
        <f>SUM(F837:F838)</f>
        <v>-1.9999999982246663E-2</v>
      </c>
      <c r="G839" s="20"/>
      <c r="H839" s="7">
        <f>SUM(H837:H838)</f>
        <v>-2.1980052506478387E-3</v>
      </c>
    </row>
    <row r="840" spans="1:8" ht="13.5" thickTop="1" x14ac:dyDescent="0.2"/>
    <row r="841" spans="1:8" ht="13.5" thickBot="1" x14ac:dyDescent="0.25">
      <c r="A841" s="6" t="s">
        <v>0</v>
      </c>
      <c r="B841" s="4" t="s">
        <v>1</v>
      </c>
      <c r="C841" s="9" t="s">
        <v>332</v>
      </c>
      <c r="D841" s="6" t="s">
        <v>2</v>
      </c>
      <c r="E841" s="4" t="s">
        <v>3</v>
      </c>
      <c r="F841" s="14" t="s">
        <v>237</v>
      </c>
      <c r="G841" s="17" t="s">
        <v>341</v>
      </c>
      <c r="H841" s="3" t="s">
        <v>331</v>
      </c>
    </row>
    <row r="842" spans="1:8" x14ac:dyDescent="0.2">
      <c r="A842" s="5" t="s">
        <v>209</v>
      </c>
      <c r="B842" s="13" t="s">
        <v>210</v>
      </c>
      <c r="C842" s="10" t="s">
        <v>343</v>
      </c>
      <c r="D842" s="5" t="s">
        <v>6</v>
      </c>
      <c r="E842" s="13" t="s">
        <v>7</v>
      </c>
      <c r="F842" s="1">
        <v>-312.96000000000004</v>
      </c>
      <c r="G842" s="19">
        <f>H842/F842</f>
        <v>0.10988624744376277</v>
      </c>
      <c r="H842" s="1">
        <v>-34.39</v>
      </c>
    </row>
    <row r="843" spans="1:8" x14ac:dyDescent="0.2">
      <c r="A843" s="5" t="s">
        <v>209</v>
      </c>
      <c r="B843" s="13" t="s">
        <v>210</v>
      </c>
      <c r="D843" s="5" t="s">
        <v>173</v>
      </c>
      <c r="E843" s="13" t="s">
        <v>174</v>
      </c>
      <c r="F843" s="1">
        <v>312.95999999999998</v>
      </c>
      <c r="G843" s="21">
        <f>G842</f>
        <v>0.10988624744376277</v>
      </c>
      <c r="H843" s="16">
        <f>F843*G843</f>
        <v>34.389999999999993</v>
      </c>
    </row>
    <row r="844" spans="1:8" ht="13.5" thickBot="1" x14ac:dyDescent="0.25">
      <c r="A844" s="5" t="s">
        <v>330</v>
      </c>
      <c r="F844" s="7">
        <f>SUM(F842:F843)</f>
        <v>0</v>
      </c>
      <c r="G844" s="20"/>
      <c r="H844" s="7">
        <f>SUM(H842:H843)</f>
        <v>0</v>
      </c>
    </row>
    <row r="845" spans="1:8" ht="13.5" thickTop="1" x14ac:dyDescent="0.2">
      <c r="F845" s="8"/>
      <c r="G845" s="20"/>
      <c r="H845" s="8"/>
    </row>
    <row r="846" spans="1:8" ht="13.5" thickBot="1" x14ac:dyDescent="0.25"/>
    <row r="847" spans="1:8" ht="13.5" thickBot="1" x14ac:dyDescent="0.25">
      <c r="A847" s="37" t="s">
        <v>354</v>
      </c>
      <c r="B847" s="38"/>
      <c r="C847" s="39"/>
    </row>
    <row r="848" spans="1:8" ht="13.5" thickBot="1" x14ac:dyDescent="0.25">
      <c r="A848" s="25" t="s">
        <v>2</v>
      </c>
      <c r="B848" s="36" t="s">
        <v>3</v>
      </c>
      <c r="C848" s="26" t="s">
        <v>353</v>
      </c>
    </row>
    <row r="849" spans="1:3" x14ac:dyDescent="0.2">
      <c r="A849" s="27" t="s">
        <v>233</v>
      </c>
      <c r="B849" s="28" t="s">
        <v>234</v>
      </c>
      <c r="C849" s="29">
        <f>SUMIF($D$6:$D$843,A849,$H$6:$H$843)</f>
        <v>127.52932487012758</v>
      </c>
    </row>
    <row r="850" spans="1:3" x14ac:dyDescent="0.2">
      <c r="A850" s="27" t="s">
        <v>219</v>
      </c>
      <c r="B850" s="28" t="s">
        <v>220</v>
      </c>
      <c r="C850" s="29">
        <f t="shared" ref="C850:C869" si="80">SUMIF($D$6:$D$843,A850,$H$6:$H$843)</f>
        <v>118.85101861888526</v>
      </c>
    </row>
    <row r="851" spans="1:3" x14ac:dyDescent="0.2">
      <c r="A851" s="27" t="s">
        <v>203</v>
      </c>
      <c r="B851" s="28" t="s">
        <v>204</v>
      </c>
      <c r="C851" s="29">
        <f t="shared" si="80"/>
        <v>5670.557587315092</v>
      </c>
    </row>
    <row r="852" spans="1:3" x14ac:dyDescent="0.2">
      <c r="A852" s="27" t="s">
        <v>229</v>
      </c>
      <c r="B852" s="28" t="s">
        <v>230</v>
      </c>
      <c r="C852" s="29">
        <f t="shared" si="80"/>
        <v>12761.455472763875</v>
      </c>
    </row>
    <row r="853" spans="1:3" x14ac:dyDescent="0.2">
      <c r="A853" s="30" t="s">
        <v>235</v>
      </c>
      <c r="B853" s="28" t="s">
        <v>236</v>
      </c>
      <c r="C853" s="29">
        <f t="shared" si="80"/>
        <v>216.19038177616838</v>
      </c>
    </row>
    <row r="854" spans="1:3" x14ac:dyDescent="0.2">
      <c r="A854" s="27" t="s">
        <v>231</v>
      </c>
      <c r="B854" s="28" t="s">
        <v>232</v>
      </c>
      <c r="C854" s="29">
        <f t="shared" si="80"/>
        <v>125.44645676817953</v>
      </c>
    </row>
    <row r="855" spans="1:3" x14ac:dyDescent="0.2">
      <c r="A855" s="27" t="s">
        <v>121</v>
      </c>
      <c r="B855" s="28" t="s">
        <v>122</v>
      </c>
      <c r="C855" s="29">
        <f t="shared" si="80"/>
        <v>659743.63199359772</v>
      </c>
    </row>
    <row r="856" spans="1:3" x14ac:dyDescent="0.2">
      <c r="A856" s="31" t="s">
        <v>193</v>
      </c>
      <c r="B856" s="28" t="s">
        <v>194</v>
      </c>
      <c r="C856" s="29">
        <f t="shared" si="80"/>
        <v>70.386507107067558</v>
      </c>
    </row>
    <row r="857" spans="1:3" x14ac:dyDescent="0.2">
      <c r="A857" s="31" t="s">
        <v>119</v>
      </c>
      <c r="B857" s="28" t="s">
        <v>120</v>
      </c>
      <c r="C857" s="29">
        <f t="shared" si="80"/>
        <v>2550817.0131129688</v>
      </c>
    </row>
    <row r="858" spans="1:3" x14ac:dyDescent="0.2">
      <c r="A858" s="27" t="s">
        <v>211</v>
      </c>
      <c r="B858" s="28" t="s">
        <v>212</v>
      </c>
      <c r="C858" s="29">
        <f t="shared" si="80"/>
        <v>8476.5737872018235</v>
      </c>
    </row>
    <row r="859" spans="1:3" x14ac:dyDescent="0.2">
      <c r="A859" s="27" t="s">
        <v>213</v>
      </c>
      <c r="B859" s="28" t="s">
        <v>214</v>
      </c>
      <c r="C859" s="29">
        <f t="shared" si="80"/>
        <v>598.72005839027975</v>
      </c>
    </row>
    <row r="860" spans="1:3" x14ac:dyDescent="0.2">
      <c r="A860" s="27" t="s">
        <v>113</v>
      </c>
      <c r="B860" s="28" t="s">
        <v>114</v>
      </c>
      <c r="C860" s="29">
        <f t="shared" si="80"/>
        <v>-1502576.7891678107</v>
      </c>
    </row>
    <row r="861" spans="1:3" x14ac:dyDescent="0.2">
      <c r="A861" s="27" t="s">
        <v>173</v>
      </c>
      <c r="B861" s="28" t="s">
        <v>174</v>
      </c>
      <c r="C861" s="29">
        <f t="shared" si="80"/>
        <v>3376760.5380126573</v>
      </c>
    </row>
    <row r="862" spans="1:3" x14ac:dyDescent="0.2">
      <c r="A862" s="27" t="s">
        <v>177</v>
      </c>
      <c r="B862" s="28" t="s">
        <v>178</v>
      </c>
      <c r="C862" s="29">
        <f t="shared" si="80"/>
        <v>851342.88258548675</v>
      </c>
    </row>
    <row r="863" spans="1:3" x14ac:dyDescent="0.2">
      <c r="A863" s="27" t="s">
        <v>179</v>
      </c>
      <c r="B863" s="28" t="s">
        <v>180</v>
      </c>
      <c r="C863" s="29">
        <f t="shared" si="80"/>
        <v>30890.248259804284</v>
      </c>
    </row>
    <row r="864" spans="1:3" x14ac:dyDescent="0.2">
      <c r="A864" s="27" t="s">
        <v>195</v>
      </c>
      <c r="B864" s="28" t="s">
        <v>196</v>
      </c>
      <c r="C864" s="29">
        <f t="shared" si="80"/>
        <v>2046381.3531610558</v>
      </c>
    </row>
    <row r="865" spans="1:3" x14ac:dyDescent="0.2">
      <c r="A865" s="27" t="s">
        <v>125</v>
      </c>
      <c r="B865" s="28" t="s">
        <v>126</v>
      </c>
      <c r="C865" s="29">
        <f t="shared" si="80"/>
        <v>6247360.231386411</v>
      </c>
    </row>
    <row r="866" spans="1:3" x14ac:dyDescent="0.2">
      <c r="A866" s="27" t="s">
        <v>215</v>
      </c>
      <c r="B866" s="28" t="s">
        <v>216</v>
      </c>
      <c r="C866" s="29">
        <f t="shared" si="80"/>
        <v>5714.8494668599305</v>
      </c>
    </row>
    <row r="867" spans="1:3" x14ac:dyDescent="0.2">
      <c r="A867" s="27" t="s">
        <v>201</v>
      </c>
      <c r="B867" s="28" t="s">
        <v>202</v>
      </c>
      <c r="C867" s="29">
        <f t="shared" si="80"/>
        <v>503431.10589584999</v>
      </c>
    </row>
    <row r="868" spans="1:3" x14ac:dyDescent="0.2">
      <c r="A868" s="27" t="s">
        <v>175</v>
      </c>
      <c r="B868" s="28" t="s">
        <v>176</v>
      </c>
      <c r="C868" s="29">
        <f t="shared" si="80"/>
        <v>780302.63788813225</v>
      </c>
    </row>
    <row r="869" spans="1:3" x14ac:dyDescent="0.2">
      <c r="A869" s="27" t="s">
        <v>185</v>
      </c>
      <c r="B869" s="28" t="s">
        <v>186</v>
      </c>
      <c r="C869" s="29">
        <f t="shared" si="80"/>
        <v>60103.571953381856</v>
      </c>
    </row>
    <row r="870" spans="1:3" ht="13.5" thickBot="1" x14ac:dyDescent="0.25">
      <c r="A870" s="30"/>
      <c r="B870" s="28"/>
      <c r="C870" s="32">
        <f>SUM(C849:C869)</f>
        <v>15638436.985143207</v>
      </c>
    </row>
    <row r="871" spans="1:3" ht="14.25" thickTop="1" thickBot="1" x14ac:dyDescent="0.25">
      <c r="A871" s="33"/>
      <c r="B871" s="34"/>
      <c r="C871" s="35"/>
    </row>
  </sheetData>
  <mergeCells count="1">
    <mergeCell ref="A847:C847"/>
  </mergeCells>
  <dataValidations disablePrompts="1" count="1">
    <dataValidation type="list" allowBlank="1" showInputMessage="1" sqref="B463:B466">
      <formula1>"..."</formula1>
    </dataValidation>
  </dataValidations>
  <printOptions horizontalCentered="1"/>
  <pageMargins left="0.7" right="0.7" top="0.75" bottom="0.5" header="0.3" footer="0.3"/>
  <pageSetup scale="49" fitToHeight="0" orientation="landscape" r:id="rId1"/>
  <headerFooter>
    <oddHeader>&amp;RCASE NO. 2015-00343
ATTACHMENT 1
TO AG DR NO. 2-09</oddHeader>
  </headerFooter>
  <rowBreaks count="11" manualBreakCount="11">
    <brk id="76" max="7" man="1"/>
    <brk id="150" max="7" man="1"/>
    <brk id="216" max="7" man="1"/>
    <brk id="285" max="7" man="1"/>
    <brk id="357" max="7" man="1"/>
    <brk id="430" max="7" man="1"/>
    <brk id="505" max="7" man="1"/>
    <brk id="572" max="7" man="1"/>
    <brk id="642" max="7" man="1"/>
    <brk id="716" max="7" man="1"/>
    <brk id="792" max="7" man="1"/>
  </rowBreaks>
  <ignoredErrors>
    <ignoredError sqref="A7:H8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Fiscal 2015</vt:lpstr>
      <vt:lpstr>'Fiscal 2015'!Print_Area</vt:lpstr>
      <vt:lpstr>'Fiscal 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Pilkinton, Chad</dc:creator>
  <cp:lastModifiedBy>Eric  Wilen</cp:lastModifiedBy>
  <cp:lastPrinted>2016-03-28T19:47:01Z</cp:lastPrinted>
  <dcterms:created xsi:type="dcterms:W3CDTF">2016-03-22T18:29:31Z</dcterms:created>
  <dcterms:modified xsi:type="dcterms:W3CDTF">2016-03-28T19:47:04Z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