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15135" windowHeight="8550"/>
  </bookViews>
  <sheets>
    <sheet name="2-14" sheetId="1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"A1100001100130000011001100020_0100000"</definedName>
    <definedName name="EssSamplingValue" localSheetId="0">100</definedName>
    <definedName name="_xlnm.Print_Area" localSheetId="0">'2-14'!$A$1:$O$22</definedName>
  </definedNames>
  <calcPr calcId="145621"/>
</workbook>
</file>

<file path=xl/calcChain.xml><?xml version="1.0" encoding="utf-8"?>
<calcChain xmlns="http://schemas.openxmlformats.org/spreadsheetml/2006/main">
  <c r="O18" i="1" l="1"/>
  <c r="O20" i="1" s="1"/>
  <c r="O19" i="1"/>
  <c r="O17" i="1"/>
  <c r="O9" i="1"/>
  <c r="O11" i="1" s="1"/>
  <c r="O10" i="1"/>
  <c r="O8" i="1"/>
  <c r="D20" i="1"/>
  <c r="E20" i="1"/>
  <c r="F20" i="1"/>
  <c r="G20" i="1"/>
  <c r="H20" i="1"/>
  <c r="I20" i="1"/>
  <c r="J20" i="1"/>
  <c r="K20" i="1"/>
  <c r="L20" i="1"/>
  <c r="M20" i="1"/>
  <c r="N20" i="1"/>
  <c r="C20" i="1"/>
  <c r="I11" i="1"/>
  <c r="J11" i="1"/>
  <c r="K11" i="1"/>
  <c r="L11" i="1"/>
  <c r="M11" i="1"/>
  <c r="N11" i="1"/>
  <c r="D11" i="1"/>
  <c r="E11" i="1"/>
  <c r="F11" i="1"/>
  <c r="G11" i="1"/>
  <c r="H11" i="1"/>
  <c r="C11" i="1"/>
</calcChain>
</file>

<file path=xl/sharedStrings.xml><?xml version="1.0" encoding="utf-8"?>
<sst xmlns="http://schemas.openxmlformats.org/spreadsheetml/2006/main" count="59" uniqueCount="29">
  <si>
    <t>Atmos Energy Corporation</t>
  </si>
  <si>
    <t>A&amp;G-Administrative expense tra - Admin &amp; General Expenses 9220-09341</t>
  </si>
  <si>
    <t>A&amp;G-Administrative expense tra - Billing for CSC O&amp;M 9220-41131</t>
  </si>
  <si>
    <t>A&amp;G-Administrative expense tra - Billing for SS O&amp;M 9220-41132</t>
  </si>
  <si>
    <t>Forecasted</t>
  </si>
  <si>
    <t>Budgeted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</si>
  <si>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</si>
  <si>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</si>
  <si>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</si>
  <si>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</si>
  <si>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</si>
  <si>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</si>
  <si>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</si>
  <si>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</si>
  <si>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</si>
  <si>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</si>
  <si>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Feb-16</t>
  </si>
  <si>
    <t>Jan-16</t>
  </si>
  <si>
    <t>Total</t>
  </si>
  <si>
    <t>Base Year</t>
  </si>
  <si>
    <t>Test Year</t>
  </si>
  <si>
    <t>Account</t>
  </si>
  <si>
    <t>Description</t>
  </si>
  <si>
    <t>Div 091 Allocation</t>
  </si>
  <si>
    <t>Div 012 Allocation</t>
  </si>
  <si>
    <t>Div 002 Allocation</t>
  </si>
  <si>
    <t>Base Period and Test Period</t>
  </si>
  <si>
    <t>General Office O&amp;M Allocations to Kentucky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</si>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</sst>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0" fontId="0" fillId="0" borderId="0" xfId="0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0" fontId="0" fillId="0" borderId="0" xfId="0" applyBorder="1"/>
    <xf numFmtId="164" fontId="0" fillId="0" borderId="0" xfId="1" applyNumberFormat="1" applyFont="1" applyBorder="1"/>
    <xf numFmtId="37" fontId="3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37" fontId="3" fillId="0" borderId="1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quotePrefix="1"/>
    <xf numFmtId="0" fontId="4" fillId="0" borderId="0" xfId="0" quotePrefix="1" applyFont="1" applyAlignment="1">
      <alignment horizontal="centerContinuous"/>
    </xf>
    <xf numFmtId="43" fontId="0" fillId="0" borderId="0" xfId="1" quotePrefix="1" applyFont="1"/>
    <xf numFmtId="0" fontId="0" fillId="0" borderId="0" xfId="0" quotePrefix="1" applyBorder="1"/>
    <xf numFmtId="0" fontId="1" fillId="0" borderId="0" xfId="0" quotePrefix="1" applyFont="1"/>
    <xf numFmtId="0" fontId="1" fillId="0" borderId="0" xfId="0" quotePrefix="1" applyFont="1" applyBorder="1"/>
    <xf numFmtId="37" fontId="1" fillId="0" borderId="0" xfId="1" applyNumberFormat="1" applyFont="1" applyBorder="1" applyAlignment="1">
      <alignment horizontal="right"/>
    </xf>
    <xf numFmtId="37" fontId="0" fillId="0" borderId="0" xfId="0" applyNumberFormat="1" applyBorder="1"/>
    <xf numFmtId="43" fontId="0" fillId="0" borderId="0" xfId="1" applyNumberFormat="1" applyFont="1"/>
    <xf numFmtId="164" fontId="0" fillId="0" borderId="0" xfId="1" applyNumberFormat="1" applyFont="1" applyFill="1" applyAlignment="1">
      <alignment horizontal="centerContinuous"/>
    </xf>
    <xf numFmtId="37" fontId="1" fillId="0" borderId="0" xfId="1" applyNumberFormat="1" applyFont="1" applyFill="1" applyBorder="1" applyAlignment="1">
      <alignment horizontal="right"/>
    </xf>
    <xf numFmtId="37" fontId="3" fillId="0" borderId="0" xfId="1" applyNumberFormat="1" applyFont="1" applyFill="1" applyBorder="1" applyAlignment="1">
      <alignment horizontal="right"/>
    </xf>
    <xf numFmtId="37" fontId="0" fillId="0" borderId="0" xfId="0" applyNumberFormat="1" applyFill="1" applyBorder="1"/>
    <xf numFmtId="164" fontId="0" fillId="0" borderId="0" xfId="1" applyNumberFormat="1" applyFont="1" applyFill="1" applyBorder="1"/>
    <xf numFmtId="43" fontId="0" fillId="0" borderId="0" xfId="1" applyNumberFormat="1" applyFont="1" applyFill="1"/>
    <xf numFmtId="164" fontId="0" fillId="0" borderId="0" xfId="1" applyNumberFormat="1" applyFont="1" applyFill="1"/>
    <xf numFmtId="41" fontId="0" fillId="0" borderId="0" xfId="0" applyNumberFormat="1" applyBorder="1"/>
    <xf numFmtId="41" fontId="0" fillId="0" borderId="0" xfId="0" applyNumberFormat="1" applyBorder="1" applyAlignment="1">
      <alignment horizontal="center"/>
    </xf>
    <xf numFmtId="41" fontId="0" fillId="0" borderId="1" xfId="0" applyNumberFormat="1" applyBorder="1"/>
    <xf numFmtId="41" fontId="0" fillId="0" borderId="1" xfId="1" applyNumberFormat="1" applyFont="1" applyBorder="1"/>
    <xf numFmtId="164" fontId="2" fillId="0" borderId="0" xfId="1" quotePrefix="1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2" xfId="1" quotePrefix="1" applyNumberFormat="1" applyFont="1" applyFill="1" applyBorder="1" applyAlignment="1">
      <alignment horizontal="center"/>
    </xf>
    <xf numFmtId="164" fontId="2" fillId="0" borderId="1" xfId="1" quotePrefix="1" applyNumberFormat="1" applyFont="1" applyFill="1" applyBorder="1" applyAlignment="1">
      <alignment horizontal="center"/>
    </xf>
    <xf numFmtId="164" fontId="0" fillId="0" borderId="1" xfId="1" applyNumberFormat="1" applyFont="1" applyBorder="1"/>
    <xf numFmtId="164" fontId="2" fillId="0" borderId="2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37" fontId="1" fillId="0" borderId="1" xfId="1" applyNumberFormat="1" applyFont="1" applyBorder="1" applyAlignment="1">
      <alignment horizontal="right"/>
    </xf>
    <xf numFmtId="0" fontId="1" fillId="0" borderId="3" xfId="0" applyFont="1" applyFill="1" applyBorder="1"/>
    <xf numFmtId="0" fontId="1" fillId="0" borderId="2" xfId="0" applyFont="1" applyFill="1" applyBorder="1"/>
    <xf numFmtId="0" fontId="2" fillId="0" borderId="4" xfId="0" applyFont="1" applyFill="1" applyBorder="1"/>
    <xf numFmtId="0" fontId="2" fillId="0" borderId="1" xfId="0" applyFont="1" applyFill="1" applyBorder="1"/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24"/>
  <sheetViews>
    <sheetView showGridLines="0" tabSelected="1" zoomScale="80" zoomScaleNormal="80" workbookViewId="0">
      <selection activeCell="B2" sqref="B2"/>
    </sheetView>
  </sheetViews>
  <sheetFormatPr defaultRowHeight="12.75" x14ac:dyDescent="0.2"/>
  <cols>
    <col min="1" max="1" width="66.42578125" customWidth="1"/>
    <col min="2" max="2" width="19.7109375" customWidth="1"/>
    <col min="3" max="3" width="13.42578125" bestFit="1" customWidth="1"/>
    <col min="4" max="4" width="13.28515625" bestFit="1" customWidth="1"/>
    <col min="5" max="5" width="12.5703125" bestFit="1" customWidth="1"/>
    <col min="6" max="7" width="14.140625" style="2" bestFit="1" customWidth="1"/>
    <col min="8" max="8" width="15.140625" style="2" bestFit="1" customWidth="1"/>
    <col min="9" max="14" width="15.140625" style="2" customWidth="1"/>
    <col min="15" max="15" width="14.28515625" style="2" customWidth="1"/>
    <col min="16" max="18" width="15.140625" style="27" customWidth="1"/>
    <col min="19" max="19" width="11.42578125" bestFit="1" customWidth="1"/>
  </cols>
  <sheetData>
    <row r="1" spans="1:23" x14ac:dyDescent="0.2">
      <c r="A1" s="46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21"/>
      <c r="Q1" s="21"/>
      <c r="R1" s="21"/>
      <c r="T1" s="16"/>
      <c r="U1" s="16"/>
      <c r="V1" s="16"/>
      <c r="W1" s="16"/>
    </row>
    <row r="2" spans="1:23" x14ac:dyDescent="0.2">
      <c r="A2" s="46" t="s">
        <v>27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21"/>
      <c r="Q2" s="21"/>
      <c r="R2" s="21"/>
      <c r="V2" s="12"/>
    </row>
    <row r="3" spans="1:23" ht="18" customHeight="1" x14ac:dyDescent="0.4">
      <c r="A3" s="46" t="s">
        <v>26</v>
      </c>
      <c r="B3" s="13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21"/>
      <c r="Q3" s="21"/>
      <c r="R3" s="21"/>
      <c r="S3" s="1"/>
      <c r="V3" s="14"/>
    </row>
    <row r="4" spans="1:23" x14ac:dyDescent="0.2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21"/>
      <c r="Q4" s="21"/>
      <c r="R4" s="21"/>
      <c r="S4" s="1"/>
      <c r="V4" s="14"/>
    </row>
    <row r="5" spans="1:23" x14ac:dyDescent="0.2">
      <c r="A5" s="4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21"/>
      <c r="Q5" s="21"/>
      <c r="R5" s="21"/>
    </row>
    <row r="6" spans="1:23" s="33" customFormat="1" x14ac:dyDescent="0.2">
      <c r="A6" s="42"/>
      <c r="B6" s="43"/>
      <c r="C6" s="36" t="s">
        <v>28</v>
      </c>
      <c r="D6" s="36" t="s">
        <v>28</v>
      </c>
      <c r="E6" s="36" t="s">
        <v>28</v>
      </c>
      <c r="F6" s="36" t="s">
        <v>28</v>
      </c>
      <c r="G6" s="36" t="s">
        <v>28</v>
      </c>
      <c r="H6" s="36" t="s">
        <v>28</v>
      </c>
      <c r="I6" s="36" t="s">
        <v>4</v>
      </c>
      <c r="J6" s="36" t="s">
        <v>5</v>
      </c>
      <c r="K6" s="36" t="s">
        <v>5</v>
      </c>
      <c r="L6" s="36" t="s">
        <v>5</v>
      </c>
      <c r="M6" s="36" t="s">
        <v>5</v>
      </c>
      <c r="N6" s="36" t="s">
        <v>5</v>
      </c>
      <c r="O6" s="36" t="s">
        <v>18</v>
      </c>
      <c r="P6" s="32"/>
      <c r="Q6" s="32"/>
      <c r="R6" s="32"/>
    </row>
    <row r="7" spans="1:23" s="33" customFormat="1" x14ac:dyDescent="0.2">
      <c r="A7" s="44" t="s">
        <v>21</v>
      </c>
      <c r="B7" s="45" t="s">
        <v>22</v>
      </c>
      <c r="C7" s="37" t="s">
        <v>6</v>
      </c>
      <c r="D7" s="37" t="s">
        <v>7</v>
      </c>
      <c r="E7" s="37" t="s">
        <v>8</v>
      </c>
      <c r="F7" s="37" t="s">
        <v>9</v>
      </c>
      <c r="G7" s="37" t="s">
        <v>10</v>
      </c>
      <c r="H7" s="37" t="s">
        <v>11</v>
      </c>
      <c r="I7" s="37" t="s">
        <v>12</v>
      </c>
      <c r="J7" s="37" t="s">
        <v>13</v>
      </c>
      <c r="K7" s="37" t="s">
        <v>14</v>
      </c>
      <c r="L7" s="37" t="s">
        <v>15</v>
      </c>
      <c r="M7" s="37" t="s">
        <v>17</v>
      </c>
      <c r="N7" s="37" t="s">
        <v>16</v>
      </c>
      <c r="O7" s="37" t="s">
        <v>19</v>
      </c>
      <c r="P7" s="32"/>
      <c r="Q7" s="32"/>
      <c r="R7" s="32"/>
    </row>
    <row r="8" spans="1:23" ht="12.75" customHeight="1" x14ac:dyDescent="0.2">
      <c r="A8" s="17" t="s">
        <v>1</v>
      </c>
      <c r="B8" s="17" t="s">
        <v>23</v>
      </c>
      <c r="C8" s="18">
        <v>371037.76</v>
      </c>
      <c r="D8" s="18">
        <v>385719.83</v>
      </c>
      <c r="E8" s="18">
        <v>451607.47</v>
      </c>
      <c r="F8" s="18">
        <v>354251.59</v>
      </c>
      <c r="G8" s="18">
        <v>651250.93999999994</v>
      </c>
      <c r="H8" s="18">
        <v>342624.78</v>
      </c>
      <c r="I8" s="18">
        <v>499637.85813191399</v>
      </c>
      <c r="J8" s="18">
        <v>449924.48517114</v>
      </c>
      <c r="K8" s="18">
        <v>492081.68022409797</v>
      </c>
      <c r="L8" s="18">
        <v>496151.238664984</v>
      </c>
      <c r="M8" s="18">
        <v>499679.73622900399</v>
      </c>
      <c r="N8" s="18">
        <v>503901.424254201</v>
      </c>
      <c r="O8" s="18">
        <f>SUM(C8:N8)</f>
        <v>5497868.7926753415</v>
      </c>
      <c r="P8" s="22"/>
      <c r="Q8" s="22"/>
      <c r="R8" s="22"/>
      <c r="S8" s="11"/>
      <c r="T8" s="3"/>
      <c r="U8" s="3"/>
      <c r="V8" s="3"/>
      <c r="W8" s="3"/>
    </row>
    <row r="9" spans="1:23" ht="12.75" customHeight="1" x14ac:dyDescent="0.2">
      <c r="A9" s="15" t="s">
        <v>2</v>
      </c>
      <c r="B9" s="17" t="s">
        <v>24</v>
      </c>
      <c r="C9" s="8">
        <v>287193.78999999998</v>
      </c>
      <c r="D9" s="8">
        <v>287409.46000000002</v>
      </c>
      <c r="E9" s="8">
        <v>285290.28999999998</v>
      </c>
      <c r="F9" s="8">
        <v>280346.63</v>
      </c>
      <c r="G9" s="8">
        <v>304829.27</v>
      </c>
      <c r="H9" s="8">
        <v>270677.24</v>
      </c>
      <c r="I9" s="8">
        <v>243193.62090861399</v>
      </c>
      <c r="J9" s="8">
        <v>245056.93614401101</v>
      </c>
      <c r="K9" s="8">
        <v>234207.64937352701</v>
      </c>
      <c r="L9" s="8">
        <v>255337.653808064</v>
      </c>
      <c r="M9" s="8">
        <v>234869.36019314299</v>
      </c>
      <c r="N9" s="8">
        <v>230896.23515035</v>
      </c>
      <c r="O9" s="18">
        <f t="shared" ref="O9:O10" si="0">SUM(C9:N9)</f>
        <v>3159308.1355777089</v>
      </c>
      <c r="P9" s="23"/>
      <c r="Q9" s="23"/>
      <c r="R9" s="23"/>
      <c r="S9" s="9"/>
    </row>
    <row r="10" spans="1:23" ht="12.75" customHeight="1" x14ac:dyDescent="0.2">
      <c r="A10" s="15" t="s">
        <v>3</v>
      </c>
      <c r="B10" s="17" t="s">
        <v>25</v>
      </c>
      <c r="C10" s="10">
        <v>390747.55</v>
      </c>
      <c r="D10" s="10">
        <v>334652.31</v>
      </c>
      <c r="E10" s="10">
        <v>374633.27</v>
      </c>
      <c r="F10" s="10">
        <v>329558.78999999998</v>
      </c>
      <c r="G10" s="10">
        <v>805469.41</v>
      </c>
      <c r="H10" s="10">
        <v>-109968.18</v>
      </c>
      <c r="I10" s="10">
        <v>353515.49284726701</v>
      </c>
      <c r="J10" s="10">
        <v>411553.55161469302</v>
      </c>
      <c r="K10" s="10">
        <v>387281.28896646702</v>
      </c>
      <c r="L10" s="10">
        <v>434918.29884858202</v>
      </c>
      <c r="M10" s="10">
        <v>369713.65163991699</v>
      </c>
      <c r="N10" s="10">
        <v>330966.75561826798</v>
      </c>
      <c r="O10" s="41">
        <f t="shared" si="0"/>
        <v>4413042.1895351941</v>
      </c>
      <c r="P10" s="23"/>
      <c r="Q10" s="23"/>
      <c r="R10" s="23"/>
      <c r="S10" s="9"/>
    </row>
    <row r="11" spans="1:23" x14ac:dyDescent="0.2">
      <c r="C11" s="19">
        <f>SUM(C8:C10)</f>
        <v>1048979.1000000001</v>
      </c>
      <c r="D11" s="19">
        <f t="shared" ref="D11:H11" si="1">SUM(D8:D10)</f>
        <v>1007781.6000000001</v>
      </c>
      <c r="E11" s="19">
        <f t="shared" si="1"/>
        <v>1111531.03</v>
      </c>
      <c r="F11" s="19">
        <f t="shared" si="1"/>
        <v>964157.01</v>
      </c>
      <c r="G11" s="19">
        <f t="shared" si="1"/>
        <v>1761549.62</v>
      </c>
      <c r="H11" s="19">
        <f t="shared" si="1"/>
        <v>503333.84</v>
      </c>
      <c r="I11" s="19">
        <f t="shared" ref="I11" si="2">SUM(I8:I10)</f>
        <v>1096346.971887795</v>
      </c>
      <c r="J11" s="19">
        <f t="shared" ref="J11" si="3">SUM(J8:J10)</f>
        <v>1106534.9729298442</v>
      </c>
      <c r="K11" s="19">
        <f t="shared" ref="K11" si="4">SUM(K8:K10)</f>
        <v>1113570.6185640921</v>
      </c>
      <c r="L11" s="19">
        <f t="shared" ref="L11" si="5">SUM(L8:L10)</f>
        <v>1186407.19132163</v>
      </c>
      <c r="M11" s="19">
        <f t="shared" ref="M11" si="6">SUM(M8:M10)</f>
        <v>1104262.7480620639</v>
      </c>
      <c r="N11" s="19">
        <f t="shared" ref="N11:O11" si="7">SUM(N8:N10)</f>
        <v>1065764.4150228191</v>
      </c>
      <c r="O11" s="19">
        <f t="shared" si="7"/>
        <v>13070219.117788244</v>
      </c>
      <c r="P11" s="24"/>
      <c r="Q11" s="24"/>
      <c r="R11" s="24"/>
    </row>
    <row r="12" spans="1:23" x14ac:dyDescent="0.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4"/>
      <c r="Q12" s="24"/>
      <c r="R12" s="24"/>
    </row>
    <row r="13" spans="1:23" x14ac:dyDescent="0.2"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25"/>
      <c r="Q13" s="25"/>
      <c r="R13" s="25"/>
    </row>
    <row r="14" spans="1:23" x14ac:dyDescent="0.2"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25"/>
      <c r="Q14" s="25"/>
      <c r="R14" s="25"/>
    </row>
    <row r="15" spans="1:23" x14ac:dyDescent="0.2">
      <c r="A15" s="42"/>
      <c r="B15" s="43"/>
      <c r="C15" s="34" t="s">
        <v>4</v>
      </c>
      <c r="D15" s="34" t="s">
        <v>4</v>
      </c>
      <c r="E15" s="34" t="s">
        <v>4</v>
      </c>
      <c r="F15" s="34" t="s">
        <v>4</v>
      </c>
      <c r="G15" s="34" t="s">
        <v>4</v>
      </c>
      <c r="H15" s="34" t="s">
        <v>4</v>
      </c>
      <c r="I15" s="34" t="s">
        <v>4</v>
      </c>
      <c r="J15" s="34" t="s">
        <v>4</v>
      </c>
      <c r="K15" s="34" t="s">
        <v>4</v>
      </c>
      <c r="L15" s="34" t="s">
        <v>4</v>
      </c>
      <c r="M15" s="34" t="s">
        <v>4</v>
      </c>
      <c r="N15" s="34" t="s">
        <v>4</v>
      </c>
      <c r="O15" s="39" t="s">
        <v>18</v>
      </c>
      <c r="P15" s="25"/>
      <c r="Q15" s="25"/>
      <c r="R15" s="25"/>
    </row>
    <row r="16" spans="1:23" x14ac:dyDescent="0.2">
      <c r="A16" s="44" t="s">
        <v>21</v>
      </c>
      <c r="B16" s="45" t="s">
        <v>22</v>
      </c>
      <c r="C16" s="35">
        <v>42551</v>
      </c>
      <c r="D16" s="35">
        <v>42582</v>
      </c>
      <c r="E16" s="35">
        <v>42613</v>
      </c>
      <c r="F16" s="35">
        <v>42643</v>
      </c>
      <c r="G16" s="35">
        <v>42674</v>
      </c>
      <c r="H16" s="35">
        <v>42704</v>
      </c>
      <c r="I16" s="35">
        <v>42735</v>
      </c>
      <c r="J16" s="35">
        <v>42766</v>
      </c>
      <c r="K16" s="35">
        <v>42794</v>
      </c>
      <c r="L16" s="35">
        <v>42825</v>
      </c>
      <c r="M16" s="35">
        <v>42855</v>
      </c>
      <c r="N16" s="35">
        <v>42886</v>
      </c>
      <c r="O16" s="40" t="s">
        <v>20</v>
      </c>
      <c r="P16" s="25"/>
      <c r="Q16" s="25"/>
      <c r="R16" s="25"/>
    </row>
    <row r="17" spans="1:18" x14ac:dyDescent="0.2">
      <c r="A17" s="17" t="s">
        <v>1</v>
      </c>
      <c r="B17" s="17" t="s">
        <v>23</v>
      </c>
      <c r="C17" s="29">
        <v>477583.05549936899</v>
      </c>
      <c r="D17" s="29">
        <v>529378.96653218498</v>
      </c>
      <c r="E17" s="29">
        <v>458202.992496658</v>
      </c>
      <c r="F17" s="29">
        <v>551733.54317390698</v>
      </c>
      <c r="G17" s="29">
        <v>466040.93320104497</v>
      </c>
      <c r="H17" s="29">
        <v>506903.86585480301</v>
      </c>
      <c r="I17" s="29">
        <v>513561.95416963199</v>
      </c>
      <c r="J17" s="29">
        <v>514501.92185970797</v>
      </c>
      <c r="K17" s="29">
        <v>518723.60988490499</v>
      </c>
      <c r="L17" s="29">
        <v>513306.46477975801</v>
      </c>
      <c r="M17" s="29">
        <v>490223.62918811198</v>
      </c>
      <c r="N17" s="29">
        <v>529895.66901141102</v>
      </c>
      <c r="O17" s="7">
        <f>SUM(C17:N17)</f>
        <v>6070056.6056514932</v>
      </c>
      <c r="P17" s="25"/>
      <c r="Q17" s="25"/>
      <c r="R17" s="25"/>
    </row>
    <row r="18" spans="1:18" x14ac:dyDescent="0.2">
      <c r="A18" s="15" t="s">
        <v>2</v>
      </c>
      <c r="B18" s="17" t="s">
        <v>24</v>
      </c>
      <c r="C18" s="29">
        <v>242150.41669843299</v>
      </c>
      <c r="D18" s="29">
        <v>241330.47589835699</v>
      </c>
      <c r="E18" s="29">
        <v>250727.62740306399</v>
      </c>
      <c r="F18" s="29">
        <v>239969.27284628799</v>
      </c>
      <c r="G18" s="29">
        <v>254660.512664596</v>
      </c>
      <c r="H18" s="29">
        <v>243389.420849394</v>
      </c>
      <c r="I18" s="29">
        <v>265363.03742603201</v>
      </c>
      <c r="J18" s="29">
        <v>244051.13166901001</v>
      </c>
      <c r="K18" s="29">
        <v>240078.006626218</v>
      </c>
      <c r="L18" s="29">
        <v>261258.443737052</v>
      </c>
      <c r="M18" s="29">
        <v>244603.015855534</v>
      </c>
      <c r="N18" s="29">
        <v>254773.804350383</v>
      </c>
      <c r="O18" s="7">
        <f t="shared" ref="O18:O19" si="8">SUM(C18:N18)</f>
        <v>2982355.1660243613</v>
      </c>
      <c r="P18" s="25"/>
      <c r="Q18" s="25"/>
      <c r="R18" s="25"/>
    </row>
    <row r="19" spans="1:18" x14ac:dyDescent="0.2">
      <c r="A19" s="15" t="s">
        <v>3</v>
      </c>
      <c r="B19" s="17" t="s">
        <v>25</v>
      </c>
      <c r="C19" s="30">
        <v>393625.35600000003</v>
      </c>
      <c r="D19" s="30">
        <v>523830.35</v>
      </c>
      <c r="E19" s="30">
        <v>319639.43199999997</v>
      </c>
      <c r="F19" s="31">
        <v>338709.39299999998</v>
      </c>
      <c r="G19" s="31">
        <v>422010.50199999998</v>
      </c>
      <c r="H19" s="31">
        <v>397184.86099999998</v>
      </c>
      <c r="I19" s="31">
        <v>445928.63099999999</v>
      </c>
      <c r="J19" s="31">
        <v>379617.22399999999</v>
      </c>
      <c r="K19" s="31">
        <v>340870.32799999998</v>
      </c>
      <c r="L19" s="31">
        <v>490039.43199999997</v>
      </c>
      <c r="M19" s="31">
        <v>386791.17700000003</v>
      </c>
      <c r="N19" s="31">
        <v>534618.86899999995</v>
      </c>
      <c r="O19" s="38">
        <f t="shared" si="8"/>
        <v>4972865.5549999997</v>
      </c>
      <c r="P19" s="25"/>
      <c r="Q19" s="25"/>
      <c r="R19" s="25"/>
    </row>
    <row r="20" spans="1:18" x14ac:dyDescent="0.2">
      <c r="C20" s="28">
        <f>SUM(C17:C19)</f>
        <v>1113358.828197802</v>
      </c>
      <c r="D20" s="28">
        <f t="shared" ref="D20:O20" si="9">SUM(D17:D19)</f>
        <v>1294539.7924305419</v>
      </c>
      <c r="E20" s="28">
        <f t="shared" si="9"/>
        <v>1028570.0518997221</v>
      </c>
      <c r="F20" s="28">
        <f t="shared" si="9"/>
        <v>1130412.2090201948</v>
      </c>
      <c r="G20" s="28">
        <f t="shared" si="9"/>
        <v>1142711.947865641</v>
      </c>
      <c r="H20" s="28">
        <f t="shared" si="9"/>
        <v>1147478.1477041971</v>
      </c>
      <c r="I20" s="28">
        <f t="shared" si="9"/>
        <v>1224853.6225956641</v>
      </c>
      <c r="J20" s="28">
        <f t="shared" si="9"/>
        <v>1138170.2775287179</v>
      </c>
      <c r="K20" s="28">
        <f t="shared" si="9"/>
        <v>1099671.944511123</v>
      </c>
      <c r="L20" s="28">
        <f t="shared" si="9"/>
        <v>1264604.3405168101</v>
      </c>
      <c r="M20" s="28">
        <f t="shared" si="9"/>
        <v>1121617.8220436461</v>
      </c>
      <c r="N20" s="28">
        <f t="shared" si="9"/>
        <v>1319288.3423617939</v>
      </c>
      <c r="O20" s="28">
        <f t="shared" si="9"/>
        <v>14025277.326675855</v>
      </c>
      <c r="P20" s="25"/>
      <c r="Q20" s="25"/>
      <c r="R20" s="25"/>
    </row>
    <row r="21" spans="1:18" x14ac:dyDescent="0.2">
      <c r="D21" s="6"/>
      <c r="E21" s="6"/>
      <c r="H21" s="20"/>
      <c r="I21" s="20"/>
      <c r="J21" s="20"/>
      <c r="K21" s="20"/>
      <c r="L21" s="20"/>
      <c r="M21" s="20"/>
      <c r="N21" s="20"/>
      <c r="O21" s="20"/>
      <c r="P21" s="26"/>
      <c r="Q21" s="26"/>
      <c r="R21" s="26"/>
    </row>
    <row r="22" spans="1:18" x14ac:dyDescent="0.2">
      <c r="D22" s="6"/>
      <c r="E22" s="6"/>
    </row>
    <row r="23" spans="1:18" x14ac:dyDescent="0.2">
      <c r="D23" s="6"/>
      <c r="E23" s="6"/>
    </row>
    <row r="24" spans="1:18" x14ac:dyDescent="0.2">
      <c r="D24" s="6"/>
      <c r="E24" s="6"/>
    </row>
  </sheetData>
  <phoneticPr fontId="0" type="noConversion"/>
  <dataValidations count="1">
    <dataValidation type="list" allowBlank="1" showInputMessage="1" sqref="T1:W1">
      <formula1>"..."</formula1>
    </dataValidation>
  </dataValidations>
  <printOptions horizontalCentered="1"/>
  <pageMargins left="0.25" right="0.25" top="0.75" bottom="0.75" header="0.25" footer="0.25"/>
  <pageSetup scale="49" fitToHeight="0" orientation="landscape" r:id="rId1"/>
  <headerFooter alignWithMargins="0">
    <oddHeader>&amp;RCASE NO. 2015-00343
ATTACHMENT 1
TO STAFF DR NO. 2-14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  <ignoredErrors>
    <ignoredError sqref="C20:N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2-14</vt:lpstr>
      <vt:lpstr>'2-14'!Print_Area</vt:lpstr>
    </vt:vector>
  </TitlesOfParts>
  <Company>Navigator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Chad  Pilkinton</cp:lastModifiedBy>
  <cp:lastPrinted>2016-02-24T15:50:19Z</cp:lastPrinted>
  <dcterms:created xsi:type="dcterms:W3CDTF">2003-04-16T16:23:14Z</dcterms:created>
  <dcterms:modified xsi:type="dcterms:W3CDTF">2016-02-24T15:51:39Z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