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N" sheetId="1" r:id="rId1"/>
  </sheets>
  <definedNames>
    <definedName name="_xlnm.Print_Area" localSheetId="0">'Customer N'!$A$1:$I$92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9" i="1" s="1"/>
  <c r="G62" i="1"/>
  <c r="H64" i="1" s="1"/>
  <c r="G33" i="1" s="1"/>
  <c r="I54" i="1"/>
  <c r="E54" i="1"/>
  <c r="H14" i="1"/>
  <c r="H13" i="1"/>
  <c r="I3" i="1"/>
  <c r="D67" i="1" l="1"/>
  <c r="H69" i="1" s="1"/>
  <c r="G35" i="1" s="1"/>
  <c r="G81" i="1"/>
  <c r="G83" i="1" s="1"/>
  <c r="H40" i="1" s="1"/>
  <c r="H42" i="1" s="1"/>
  <c r="G82" i="1"/>
</calcChain>
</file>

<file path=xl/sharedStrings.xml><?xml version="1.0" encoding="utf-8"?>
<sst xmlns="http://schemas.openxmlformats.org/spreadsheetml/2006/main" count="68" uniqueCount="55">
  <si>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</si>
  <si>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</si>
  <si>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</si>
  <si>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</si>
  <si>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</si>
  <si>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</si>
  <si>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</si>
  <si>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</si>
  <si>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</si>
  <si>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</si>
  <si>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</si>
  <si>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</si>
  <si>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</si>
  <si>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</si>
  <si>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</si>
  <si>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</si>
  <si>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</si>
  <si>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</si>
  <si>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</si>
  <si>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</si>
  <si>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</si>
  <si>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</si>
  <si>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</si>
  <si>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</si>
  <si>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</si>
  <si>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</si>
  <si>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>{2} - Special Contract specifies retention of supplies Customer delivers to</t>
  </si>
  <si>
    <t xml:space="preserve">Atmos to compensate for the actual L&amp;U experienced in Atmos' </t>
  </si>
  <si>
    <t>distribution system through which Customer receives service.  Thus, the</t>
  </si>
  <si>
    <t>variable cost of L&amp;U is, in effect, recovered 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</si>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</sst>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1" xfId="1" applyNumberFormat="1" applyFont="1" applyBorder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164" fontId="1" fillId="2" borderId="0" xfId="1" applyNumberFormat="1" applyFont="1" applyFill="1"/>
    <xf numFmtId="164" fontId="1" fillId="2" borderId="0" xfId="0" applyNumberFormat="1" applyFont="1" applyFill="1"/>
    <xf numFmtId="166" fontId="1" fillId="2" borderId="0" xfId="2" applyNumberFormat="1" applyFont="1" applyFill="1"/>
    <xf numFmtId="164" fontId="1" fillId="2" borderId="1" xfId="0" applyNumberFormat="1" applyFont="1" applyFill="1" applyBorder="1"/>
    <xf numFmtId="165" fontId="1" fillId="2" borderId="0" xfId="0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5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0</xdr:row>
      <xdr:rowOff>38100</xdr:rowOff>
    </xdr:from>
    <xdr:to>
      <xdr:col>7</xdr:col>
      <xdr:colOff>266700</xdr:colOff>
      <xdr:row>1</xdr:row>
      <xdr:rowOff>127000</xdr:rowOff>
    </xdr:to>
    <xdr:sp macro="" textlink="">
      <xdr:nvSpPr>
        <xdr:cNvPr id="2" name="TextBox 1"/>
        <xdr:cNvSpPr txBox="1"/>
      </xdr:nvSpPr>
      <xdr:spPr>
        <a:xfrm>
          <a:off x="901700" y="38100"/>
          <a:ext cx="36576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279400</xdr:colOff>
      <xdr:row>51</xdr:row>
      <xdr:rowOff>50800</xdr:rowOff>
    </xdr:from>
    <xdr:to>
      <xdr:col>7</xdr:col>
      <xdr:colOff>190500</xdr:colOff>
      <xdr:row>52</xdr:row>
      <xdr:rowOff>139700</xdr:rowOff>
    </xdr:to>
    <xdr:sp macro="" textlink="">
      <xdr:nvSpPr>
        <xdr:cNvPr id="3" name="TextBox 2"/>
        <xdr:cNvSpPr txBox="1"/>
      </xdr:nvSpPr>
      <xdr:spPr>
        <a:xfrm>
          <a:off x="889000" y="84963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558800</xdr:colOff>
      <xdr:row>8</xdr:row>
      <xdr:rowOff>50800</xdr:rowOff>
    </xdr:to>
    <xdr:sp macro="" textlink="">
      <xdr:nvSpPr>
        <xdr:cNvPr id="4" name="TextBox 3"/>
        <xdr:cNvSpPr txBox="1"/>
      </xdr:nvSpPr>
      <xdr:spPr>
        <a:xfrm>
          <a:off x="4292600" y="8255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8</xdr:col>
      <xdr:colOff>558800</xdr:colOff>
      <xdr:row>59</xdr:row>
      <xdr:rowOff>50800</xdr:rowOff>
    </xdr:to>
    <xdr:sp macro="" textlink="">
      <xdr:nvSpPr>
        <xdr:cNvPr id="5" name="TextBox 4"/>
        <xdr:cNvSpPr txBox="1"/>
      </xdr:nvSpPr>
      <xdr:spPr>
        <a:xfrm>
          <a:off x="4292600" y="92710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I92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1.28515625" customWidth="1"/>
    <col min="7" max="7" width="9.7109375" customWidth="1"/>
    <col min="8" max="8" width="11.5703125" customWidth="1"/>
    <col min="9" max="9" width="9.7109375" customWidth="1"/>
  </cols>
  <sheetData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4"/>
      <c r="E3" s="5" t="s">
        <v>54</v>
      </c>
      <c r="F3" s="4"/>
      <c r="G3" s="1"/>
      <c r="H3" s="1"/>
      <c r="I3" s="3">
        <f ca="1">NOW()</f>
        <v>42432.381376736113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0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1</v>
      </c>
      <c r="B9" s="1"/>
      <c r="C9" s="1"/>
      <c r="D9" s="17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</v>
      </c>
      <c r="B13" s="1"/>
      <c r="C13" s="1"/>
      <c r="D13" s="1"/>
      <c r="E13" s="1" t="s">
        <v>4</v>
      </c>
      <c r="F13" s="1"/>
      <c r="G13" s="1"/>
      <c r="H13" s="7">
        <f>12*350</f>
        <v>4200</v>
      </c>
      <c r="I13" s="1"/>
    </row>
    <row r="14" spans="1:9" x14ac:dyDescent="0.2">
      <c r="A14" s="1" t="s">
        <v>5</v>
      </c>
      <c r="B14" s="1"/>
      <c r="C14" s="1"/>
      <c r="D14" s="1"/>
      <c r="E14" s="1" t="s">
        <v>6</v>
      </c>
      <c r="F14" s="1"/>
      <c r="G14" s="1"/>
      <c r="H14" s="6">
        <f>12*50</f>
        <v>600</v>
      </c>
      <c r="I14" s="1"/>
    </row>
    <row r="15" spans="1:9" x14ac:dyDescent="0.2">
      <c r="A15" s="1" t="s">
        <v>7</v>
      </c>
      <c r="B15" s="1"/>
      <c r="C15" s="1"/>
      <c r="D15" s="1"/>
      <c r="E15" s="4"/>
      <c r="F15" s="4"/>
      <c r="G15" s="1"/>
      <c r="H15" s="6">
        <v>0</v>
      </c>
      <c r="I15" s="1" t="s">
        <v>8</v>
      </c>
    </row>
    <row r="16" spans="1:9" x14ac:dyDescent="0.2">
      <c r="A16" s="1" t="s">
        <v>9</v>
      </c>
      <c r="B16" s="1"/>
      <c r="C16" s="1"/>
      <c r="D16" s="1"/>
      <c r="E16" s="4"/>
      <c r="F16" s="4"/>
      <c r="G16" s="1"/>
      <c r="H16" s="6">
        <v>0</v>
      </c>
      <c r="I16" s="1" t="s">
        <v>8</v>
      </c>
    </row>
    <row r="17" spans="1:9" x14ac:dyDescent="0.2">
      <c r="A17" s="1" t="s">
        <v>10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8"/>
      <c r="C20" s="1" t="s">
        <v>12</v>
      </c>
      <c r="D20" s="19"/>
      <c r="E20" s="1" t="s">
        <v>13</v>
      </c>
      <c r="F20" s="1"/>
      <c r="G20" s="1"/>
      <c r="H20" s="17"/>
      <c r="I20" s="1"/>
    </row>
    <row r="21" spans="1:9" x14ac:dyDescent="0.2">
      <c r="A21" s="1"/>
      <c r="B21" s="18"/>
      <c r="C21" s="1" t="s">
        <v>12</v>
      </c>
      <c r="D21" s="19"/>
      <c r="E21" s="1" t="s">
        <v>13</v>
      </c>
      <c r="F21" s="1"/>
      <c r="G21" s="1"/>
      <c r="H21" s="17"/>
      <c r="I21" s="1"/>
    </row>
    <row r="22" spans="1:9" x14ac:dyDescent="0.2">
      <c r="A22" s="1"/>
      <c r="B22" s="18"/>
      <c r="C22" s="1" t="s">
        <v>12</v>
      </c>
      <c r="D22" s="19"/>
      <c r="E22" s="1" t="s">
        <v>13</v>
      </c>
      <c r="F22" s="1"/>
      <c r="G22" s="1"/>
      <c r="H22" s="17"/>
      <c r="I22" s="1"/>
    </row>
    <row r="23" spans="1:9" x14ac:dyDescent="0.2">
      <c r="A23" s="1"/>
      <c r="B23" s="18"/>
      <c r="C23" s="1" t="s">
        <v>12</v>
      </c>
      <c r="D23" s="19"/>
      <c r="E23" s="1" t="s">
        <v>13</v>
      </c>
      <c r="F23" s="1"/>
      <c r="G23" s="1"/>
      <c r="H23" s="17"/>
      <c r="I23" s="1"/>
    </row>
    <row r="24" spans="1:9" x14ac:dyDescent="0.2">
      <c r="A24" s="1"/>
      <c r="B24" s="18"/>
      <c r="C24" s="1" t="s">
        <v>12</v>
      </c>
      <c r="D24" s="19"/>
      <c r="E24" s="1" t="s">
        <v>13</v>
      </c>
      <c r="F24" s="1"/>
      <c r="G24" s="1"/>
      <c r="H24" s="20"/>
      <c r="I24" s="1"/>
    </row>
    <row r="25" spans="1:9" x14ac:dyDescent="0.2">
      <c r="A25" s="1"/>
      <c r="B25" s="1"/>
      <c r="C25" s="1"/>
      <c r="D25" s="1"/>
      <c r="E25" s="1"/>
      <c r="F25" s="1"/>
      <c r="G25" s="1" t="s">
        <v>14</v>
      </c>
      <c r="H25" s="2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 t="s">
        <v>15</v>
      </c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16</v>
      </c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17</v>
      </c>
      <c r="B31" s="1"/>
      <c r="C31" s="1"/>
      <c r="D31" s="1"/>
      <c r="E31" s="1"/>
      <c r="F31" s="1"/>
      <c r="G31" s="6">
        <v>0</v>
      </c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 t="s">
        <v>18</v>
      </c>
      <c r="B33" s="1"/>
      <c r="C33" s="1"/>
      <c r="D33" s="1"/>
      <c r="E33" s="1"/>
      <c r="F33" s="1"/>
      <c r="G33" s="17">
        <f>+H64</f>
        <v>0</v>
      </c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6"/>
      <c r="H34" s="1"/>
      <c r="I34" s="1"/>
    </row>
    <row r="35" spans="1:9" x14ac:dyDescent="0.2">
      <c r="A35" s="1" t="s">
        <v>19</v>
      </c>
      <c r="B35" s="1"/>
      <c r="C35" s="1"/>
      <c r="D35" s="1"/>
      <c r="E35" s="1"/>
      <c r="F35" s="1"/>
      <c r="G35" s="17">
        <f>+H69</f>
        <v>0</v>
      </c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6"/>
      <c r="H36" s="1"/>
      <c r="I36" s="1"/>
    </row>
    <row r="37" spans="1:9" x14ac:dyDescent="0.2">
      <c r="A37" s="1" t="s">
        <v>20</v>
      </c>
      <c r="B37" s="1"/>
      <c r="C37" s="1"/>
      <c r="D37" s="1"/>
      <c r="E37" s="1"/>
      <c r="F37" s="1"/>
      <c r="G37" s="17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 t="s">
        <v>21</v>
      </c>
      <c r="B39" s="1"/>
      <c r="C39" s="1"/>
      <c r="D39" s="1"/>
      <c r="E39" s="1"/>
      <c r="F39" s="1"/>
      <c r="G39" s="10">
        <v>0</v>
      </c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22">
        <f>SUM(G31:G39)</f>
        <v>0</v>
      </c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ht="13.5" thickBot="1" x14ac:dyDescent="0.25">
      <c r="A42" s="1"/>
      <c r="B42" s="1"/>
      <c r="C42" s="1" t="s">
        <v>22</v>
      </c>
      <c r="D42" s="1"/>
      <c r="E42" s="1"/>
      <c r="F42" s="1"/>
      <c r="G42" s="1"/>
      <c r="H42" s="23">
        <f>+H25-H40</f>
        <v>0</v>
      </c>
      <c r="I42" s="1"/>
    </row>
    <row r="43" spans="1:9" ht="13.5" thickTop="1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 t="s">
        <v>23</v>
      </c>
      <c r="B45" s="1" t="s">
        <v>24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25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26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27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 t="s">
        <v>28</v>
      </c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 t="s">
        <v>29</v>
      </c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 t="s">
        <v>30</v>
      </c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4"/>
      <c r="E54" s="5" t="str">
        <f>E3</f>
        <v>Customer N</v>
      </c>
      <c r="F54" s="4"/>
      <c r="G54" s="1"/>
      <c r="H54" s="1"/>
      <c r="I54" s="3">
        <f ca="1">NOW()</f>
        <v>42432.381376736113</v>
      </c>
    </row>
    <row r="55" spans="1:9" x14ac:dyDescent="0.2">
      <c r="A55" s="1"/>
      <c r="B55" s="1"/>
      <c r="C55" s="1"/>
      <c r="D55" s="4"/>
      <c r="E55" s="5"/>
      <c r="F55" s="4"/>
      <c r="G55" s="1"/>
      <c r="H55" s="1"/>
      <c r="I55" s="11" t="s">
        <v>31</v>
      </c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2" t="s">
        <v>0</v>
      </c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 t="s">
        <v>32</v>
      </c>
      <c r="B60" s="1"/>
      <c r="C60" s="6"/>
      <c r="D60" s="1"/>
      <c r="E60" s="1"/>
      <c r="F60" s="1"/>
      <c r="G60" s="1"/>
      <c r="H60" s="1"/>
      <c r="I60" s="1"/>
    </row>
    <row r="61" spans="1:9" x14ac:dyDescent="0.2">
      <c r="A61" s="1"/>
      <c r="B61" s="1" t="s">
        <v>33</v>
      </c>
      <c r="C61" s="1"/>
      <c r="D61" s="1"/>
      <c r="E61" s="1"/>
      <c r="F61" s="1"/>
      <c r="G61" s="12">
        <v>0.75</v>
      </c>
      <c r="H61" s="1"/>
      <c r="I61" s="1"/>
    </row>
    <row r="62" spans="1:9" x14ac:dyDescent="0.2">
      <c r="A62" s="1"/>
      <c r="B62" s="4"/>
      <c r="C62" s="4"/>
      <c r="D62" s="4"/>
      <c r="E62" s="1"/>
      <c r="F62" s="11" t="s">
        <v>34</v>
      </c>
      <c r="G62" s="6">
        <f>+D9/1000</f>
        <v>0</v>
      </c>
      <c r="H62" s="1"/>
      <c r="I62" s="1"/>
    </row>
    <row r="63" spans="1:9" x14ac:dyDescent="0.2">
      <c r="A63" s="1"/>
      <c r="B63" s="1" t="s">
        <v>35</v>
      </c>
      <c r="C63" s="1"/>
      <c r="D63" s="1"/>
      <c r="E63" s="1"/>
      <c r="F63" s="11" t="s">
        <v>34</v>
      </c>
      <c r="G63" s="13">
        <v>2.15</v>
      </c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24">
        <f>G61*G62*G63</f>
        <v>0</v>
      </c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 t="s">
        <v>36</v>
      </c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 t="s">
        <v>37</v>
      </c>
      <c r="C67" s="1"/>
      <c r="D67" s="21">
        <f>+H25</f>
        <v>0</v>
      </c>
      <c r="E67" s="1"/>
      <c r="F67" s="1"/>
      <c r="G67" s="1"/>
      <c r="H67" s="1"/>
      <c r="I67" s="1"/>
    </row>
    <row r="68" spans="1:9" x14ac:dyDescent="0.2">
      <c r="A68" s="1"/>
      <c r="B68" s="1" t="s">
        <v>38</v>
      </c>
      <c r="C68" s="1"/>
      <c r="D68" s="14">
        <v>1.9009999999999999E-3</v>
      </c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7">
        <f>+D67*D68</f>
        <v>0</v>
      </c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 t="s">
        <v>39</v>
      </c>
      <c r="B71" s="1"/>
      <c r="C71" s="1"/>
      <c r="D71" s="1"/>
      <c r="E71" s="1"/>
      <c r="F71" s="1"/>
      <c r="G71" s="1"/>
      <c r="H71" s="6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5"/>
      <c r="I72" s="1"/>
    </row>
    <row r="73" spans="1:9" x14ac:dyDescent="0.2">
      <c r="A73" s="1"/>
      <c r="B73" s="1" t="s">
        <v>40</v>
      </c>
      <c r="C73" s="1"/>
      <c r="D73" s="1"/>
      <c r="E73" s="1"/>
      <c r="F73" s="1"/>
      <c r="G73" s="1"/>
      <c r="H73" s="9"/>
      <c r="I73" s="1"/>
    </row>
    <row r="74" spans="1:9" x14ac:dyDescent="0.2">
      <c r="A74" s="1"/>
      <c r="B74" s="1" t="s">
        <v>41</v>
      </c>
      <c r="C74" s="1"/>
      <c r="D74" s="1"/>
      <c r="E74" s="1"/>
      <c r="F74" s="1"/>
      <c r="G74" s="7">
        <v>96000</v>
      </c>
      <c r="H74" s="1"/>
      <c r="I74" s="1"/>
    </row>
    <row r="75" spans="1:9" x14ac:dyDescent="0.2">
      <c r="A75" s="1"/>
      <c r="B75" s="1" t="s">
        <v>42</v>
      </c>
      <c r="C75" s="1"/>
      <c r="D75" s="1"/>
      <c r="E75" s="1"/>
      <c r="F75" s="1"/>
      <c r="G75" s="10">
        <v>60000</v>
      </c>
      <c r="H75" s="1"/>
      <c r="I75" s="1"/>
    </row>
    <row r="76" spans="1:9" x14ac:dyDescent="0.2">
      <c r="A76" s="1"/>
      <c r="B76" s="1" t="s">
        <v>43</v>
      </c>
      <c r="C76" s="1"/>
      <c r="D76" s="1"/>
      <c r="E76" s="1"/>
      <c r="F76" s="1"/>
      <c r="G76" s="8">
        <f>+G74+G75</f>
        <v>156000</v>
      </c>
      <c r="H76" s="1"/>
      <c r="I76" s="1"/>
    </row>
    <row r="77" spans="1:9" x14ac:dyDescent="0.2">
      <c r="A77" s="1"/>
      <c r="B77" s="1" t="s">
        <v>44</v>
      </c>
      <c r="C77" s="1"/>
      <c r="D77" s="1"/>
      <c r="E77" s="1"/>
      <c r="F77" s="11" t="s">
        <v>34</v>
      </c>
      <c r="G77" s="16">
        <v>3.0700000000000002E-2</v>
      </c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 t="s">
        <v>45</v>
      </c>
      <c r="C79" s="1"/>
      <c r="D79" s="1"/>
      <c r="E79" s="1"/>
      <c r="F79" s="1"/>
      <c r="G79" s="6">
        <f>+G76*G77</f>
        <v>4789.2</v>
      </c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 t="s">
        <v>46</v>
      </c>
      <c r="C81" s="1"/>
      <c r="D81" s="1"/>
      <c r="E81" s="1"/>
      <c r="F81" s="1"/>
      <c r="G81" s="6">
        <f>+G76*0.0771</f>
        <v>12027.6</v>
      </c>
      <c r="H81" s="1"/>
      <c r="I81" s="1"/>
    </row>
    <row r="82" spans="1:9" x14ac:dyDescent="0.2">
      <c r="A82" s="1"/>
      <c r="B82" s="1" t="s">
        <v>47</v>
      </c>
      <c r="C82" s="1"/>
      <c r="D82" s="1"/>
      <c r="E82" s="1"/>
      <c r="F82" s="1"/>
      <c r="G82" s="10">
        <f>+G76*0.3984*(0.098*0.4916)</f>
        <v>2994.2073907199997</v>
      </c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8">
        <f>+G81+G82</f>
        <v>15021.80739072</v>
      </c>
      <c r="H83" s="1"/>
      <c r="I83" s="1"/>
    </row>
    <row r="84" spans="1:9" x14ac:dyDescent="0.2">
      <c r="A84" s="1"/>
      <c r="B84" s="1"/>
      <c r="C84" s="1"/>
      <c r="D84" s="1"/>
      <c r="E84" s="1"/>
      <c r="F84" s="1" t="s">
        <v>48</v>
      </c>
      <c r="G84" s="1"/>
      <c r="H84" s="18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5"/>
      <c r="H86" s="1"/>
      <c r="I86" s="1"/>
    </row>
    <row r="87" spans="1:9" x14ac:dyDescent="0.2">
      <c r="A87" s="1" t="s">
        <v>23</v>
      </c>
      <c r="B87" s="1" t="s">
        <v>49</v>
      </c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 t="s">
        <v>50</v>
      </c>
      <c r="C88" s="1"/>
      <c r="D88" s="1"/>
      <c r="E88" s="1"/>
      <c r="F88" s="1"/>
      <c r="G88" s="1"/>
      <c r="H88" s="15"/>
      <c r="I88" s="1"/>
    </row>
    <row r="89" spans="1:9" x14ac:dyDescent="0.2">
      <c r="A89" s="1"/>
      <c r="B89" s="1" t="s">
        <v>51</v>
      </c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 t="s">
        <v>52</v>
      </c>
      <c r="C90" s="1"/>
      <c r="D90" s="1"/>
      <c r="E90" s="1"/>
      <c r="F90" s="1"/>
      <c r="G90" s="1"/>
      <c r="H90" s="15"/>
      <c r="I90" s="1"/>
    </row>
    <row r="91" spans="1:9" x14ac:dyDescent="0.2">
      <c r="A91" s="1"/>
      <c r="B91" s="1" t="s">
        <v>53</v>
      </c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</sheetData>
  <pageMargins left="0.75" right="0.75" top="1" bottom="1" header="0.25" footer="0.5"/>
  <pageSetup scale="95" fitToHeight="2" orientation="portrait" horizontalDpi="300" verticalDpi="300" r:id="rId1"/>
  <headerFooter alignWithMargins="0">
    <oddHeader>&amp;RCASE NO. 2015-00343
ATTACHMENT 14
TO AG DR NO. 1-47</oddHeader>
  </headerFooter>
  <rowBreaks count="1" manualBreakCount="1">
    <brk id="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N</vt:lpstr>
      <vt:lpstr>'Customer N'!Print_Area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2016-03-03T15:09:12Z</cp:lastPrinted>
  <dcterms:created xsi:type="dcterms:W3CDTF">2016-02-29T22:06:11Z</dcterms:created>
  <dcterms:modified xsi:type="dcterms:W3CDTF">2016-03-03T15:09:15Z</dcterms:modified>
</cp:coreProperties>
</file>